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A:\Jun26\"/>
    </mc:Choice>
  </mc:AlternateContent>
  <xr:revisionPtr revIDLastSave="0" documentId="13_ncr:1_{0FE3A66E-F758-4A77-9D1A-ABC067BA1165}" xr6:coauthVersionLast="47" xr6:coauthVersionMax="47" xr10:uidLastSave="{00000000-0000-0000-0000-000000000000}"/>
  <bookViews>
    <workbookView xWindow="28680" yWindow="1980" windowWidth="29040" windowHeight="15720" tabRatio="824" firstSheet="6" activeTab="26"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'3btab'!$B$1:$AL$44</definedName>
    <definedName name="_xlnm.Print_Area" localSheetId="6">'3ctab'!$B$1:$AL$37</definedName>
    <definedName name="_xlnm.Print_Area" localSheetId="7">'3dtab'!$B$1:$BV$49</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8" i="38"/>
  <c r="B53" i="37"/>
  <c r="B55" i="25"/>
  <c r="B56" i="31"/>
  <c r="B64" i="18"/>
  <c r="B48" i="20"/>
  <c r="B69" i="17"/>
  <c r="B55" i="45"/>
  <c r="B55" i="42"/>
  <c r="B45" i="48"/>
  <c r="B42"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E13" i="33" l="1"/>
  <c r="F11" i="33"/>
  <c r="Q11" i="33"/>
  <c r="P13" i="33"/>
  <c r="AA13" i="33"/>
  <c r="AB11" i="33"/>
  <c r="AM11" i="33"/>
  <c r="G11" i="33"/>
  <c r="F13" i="33"/>
  <c r="Q13" i="33" l="1"/>
  <c r="R11" i="33"/>
  <c r="AY11" i="33"/>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<sst xmlns="http://schemas.openxmlformats.org/spreadsheetml/2006/main" count="5015" uniqueCount="1612">
  <si>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</si>
  <si>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</si>
  <si>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</si>
  <si>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</si>
  <si>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</si>
  <si>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</si>
  <si>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</si>
  <si>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</si>
  <si>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</si>
  <si>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</si>
  <si>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</si>
  <si>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</si>
  <si>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</si>
  <si>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</si>
  <si>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</si>
  <si>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</si>
  <si>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</si>
  <si>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</si>
  <si>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</si>
  <si>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</si>
  <si>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</si>
  <si>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</si>
  <si>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</si>
  <si>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</si>
  <si>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</si>
  <si>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</si>
  <si>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</si>
  <si>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</si>
  <si>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</si>
  <si>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</si>
  <si>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</si>
  <si>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</si>
  <si>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</si>
  <si>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</si>
  <si>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</si>
  <si>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</si>
  <si>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</si>
  <si>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</si>
  <si>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</si>
  <si>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</si>
  <si>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</si>
  <si>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</si>
  <si>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</si>
  <si>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</si>
  <si>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</si>
  <si>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</si>
  <si>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</si>
  <si>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</si>
  <si>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</si>
  <si>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</si>
  <si>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</si>
  <si>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</si>
  <si>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</si>
  <si>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</si>
  <si>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</si>
  <si>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</si>
  <si>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</si>
  <si>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</si>
  <si>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</si>
  <si>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</si>
  <si>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</si>
  <si>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</si>
  <si>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</si>
  <si>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</si>
  <si>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</si>
  <si>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</si>
  <si>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</si>
  <si>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</si>
  <si>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</si>
  <si>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</si>
  <si>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</si>
  <si>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</si>
  <si>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</si>
  <si>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</si>
  <si>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</si>
  <si>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</si>
  <si>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</si>
  <si>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</si>
  <si>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</si>
  <si>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</si>
  <si>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</si>
  <si>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</si>
  <si>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</si>
  <si>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</si>
  <si>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</si>
  <si>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</si>
  <si>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</si>
  <si>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</si>
  <si>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</si>
  <si>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</si>
  <si>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</si>
  <si>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</si>
  <si>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</si>
  <si>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</si>
  <si>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</si>
  <si>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</si>
  <si>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</si>
  <si>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</si>
  <si>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</si>
  <si>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</si>
  <si>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</si>
  <si>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</si>
  <si>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</si>
  <si>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</si>
  <si>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</si>
  <si>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</si>
  <si>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</si>
  <si>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</si>
  <si>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</si>
  <si>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</si>
  <si>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</si>
  <si>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</si>
  <si>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</si>
  <si>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</si>
  <si>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</si>
  <si>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</si>
  <si>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</si>
  <si>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</si>
  <si>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</si>
  <si>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</si>
  <si>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</si>
  <si>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</si>
  <si>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</si>
  <si>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</si>
  <si>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</si>
  <si>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</si>
  <si>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</si>
  <si>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</si>
  <si>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</si>
  <si>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</si>
  <si>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</si>
  <si>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</si>
  <si>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</si>
  <si>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</si>
  <si>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</si>
  <si>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</si>
  <si>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</si>
  <si>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</si>
  <si>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</si>
  <si>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</si>
  <si>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</si>
  <si>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</si>
  <si>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</si>
  <si>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</si>
  <si>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</si>
  <si>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</si>
  <si>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</si>
  <si>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</si>
  <si>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</si>
  <si>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</si>
  <si>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</si>
  <si>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</si>
  <si>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</si>
  <si>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</si>
  <si>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</si>
  <si>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</si>
  <si>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</si>
  <si>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</si>
  <si>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</si>
  <si>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</si>
  <si>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</si>
  <si>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</si>
  <si>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</si>
  <si>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</si>
  <si>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</si>
  <si>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</si>
  <si>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</si>
  <si>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</si>
  <si>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</si>
  <si>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</si>
  <si>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</si>
  <si>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</si>
  <si>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</si>
  <si>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</si>
  <si>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</si>
  <si>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</si>
  <si>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</si>
  <si>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</si>
  <si>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</si>
  <si>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</si>
  <si>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</si>
  <si>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</si>
  <si>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</si>
  <si>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</si>
  <si>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</si>
  <si>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</si>
  <si>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</si>
  <si>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</si>
  <si>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</si>
  <si>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</si>
  <si>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</si>
  <si>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</si>
  <si>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</si>
  <si>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</si>
  <si>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</si>
  <si>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</si>
  <si>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</si>
  <si>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</si>
  <si>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</si>
  <si>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</si>
  <si>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</si>
  <si>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</si>
  <si>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</si>
  <si>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</si>
  <si>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</si>
  <si>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</si>
  <si>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</si>
  <si>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</si>
  <si>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</si>
  <si>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</si>
  <si>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</si>
  <si>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</si>
  <si>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</si>
  <si>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</si>
  <si>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</si>
  <si>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</si>
  <si>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</si>
  <si>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</si>
  <si>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</si>
  <si>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</si>
  <si>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</si>
  <si>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</si>
  <si>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</si>
  <si>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</si>
  <si>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</si>
  <si>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</si>
  <si>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</si>
  <si>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</si>
  <si>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</si>
  <si>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</si>
  <si>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</si>
  <si>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</si>
  <si>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</si>
  <si>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</si>
  <si>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</si>
  <si>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</si>
  <si>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</si>
  <si>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</si>
  <si>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</si>
  <si>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</si>
  <si>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</si>
  <si>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</si>
  <si>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</si>
  <si>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</si>
  <si>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</si>
  <si>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</si>
  <si>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</si>
  <si>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</si>
  <si>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</si>
  <si>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</si>
  <si>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</si>
  <si>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</si>
  <si>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</si>
  <si>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</si>
  <si>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</si>
  <si>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</si>
  <si>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</si>
  <si>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</si>
  <si>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</si>
  <si>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</si>
  <si>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</si>
  <si>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</si>
  <si>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</si>
  <si>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</si>
  <si>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</si>
  <si>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</si>
  <si>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</si>
  <si>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</si>
  <si>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</si>
  <si>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</si>
  <si>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</si>
  <si>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</si>
  <si>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</si>
  <si>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</si>
  <si>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</si>
  <si>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</si>
  <si>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</si>
  <si>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</si>
  <si>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</si>
  <si>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</si>
  <si>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</si>
  <si>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</si>
  <si>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</si>
  <si>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</si>
  <si>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</si>
  <si>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</si>
  <si>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</si>
  <si>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</si>
  <si>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</si>
  <si>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</si>
  <si>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</si>
  <si>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</si>
  <si>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</si>
  <si>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</si>
  <si>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</si>
  <si>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</si>
  <si>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</si>
  <si>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</si>
  <si>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</si>
  <si>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</si>
  <si>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</si>
  <si>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</si>
  <si>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</si>
  <si>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</si>
  <si>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</si>
  <si>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</si>
  <si>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</si>
  <si>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</si>
  <si>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</si>
  <si>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</si>
  <si>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</si>
  <si>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</si>
  <si>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</si>
  <si>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</si>
  <si>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</si>
  <si>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</si>
  <si>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</si>
  <si>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</si>
  <si>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</si>
  <si>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</si>
  <si>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</si>
  <si>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</si>
  <si>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</si>
  <si>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</si>
  <si>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</si>
  <si>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</si>
  <si>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</si>
  <si>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</si>
  <si>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</si>
  <si>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</si>
  <si>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</si>
  <si>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</si>
  <si>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</si>
  <si>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</si>
  <si>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</si>
  <si>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</si>
  <si>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</si>
  <si>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</si>
  <si>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</si>
  <si>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</si>
  <si>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</si>
  <si>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</si>
  <si>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</si>
  <si>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</si>
  <si>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</si>
  <si>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</si>
  <si>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</si>
  <si>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</si>
  <si>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</si>
  <si>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</si>
  <si>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</si>
  <si>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</si>
  <si>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</si>
  <si>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</si>
  <si>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</si>
  <si>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</si>
  <si>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</si>
  <si>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</si>
  <si>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</si>
  <si>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</si>
  <si>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</si>
  <si>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</si>
  <si>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</si>
  <si>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</si>
  <si>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</si>
  <si>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</si>
  <si>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</si>
  <si>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</si>
  <si>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</si>
  <si>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</si>
  <si>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</si>
  <si>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</si>
  <si>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</si>
  <si>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</si>
  <si>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</si>
  <si>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</si>
  <si>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</si>
  <si>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</si>
  <si>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</si>
  <si>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</si>
  <si>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</si>
  <si>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</si>
  <si>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</si>
  <si>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</si>
  <si>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</si>
  <si>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</si>
  <si>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</si>
  <si>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</si>
  <si>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</si>
  <si>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</si>
  <si>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</si>
  <si>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</si>
  <si>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</si>
  <si>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</si>
  <si>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</si>
  <si>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</si>
  <si>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</si>
  <si>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</si>
  <si>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</si>
  <si>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</si>
  <si>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</si>
  <si>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</si>
  <si>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</si>
  <si>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</si>
  <si>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</si>
  <si>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</si>
  <si>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</si>
  <si>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</si>
  <si>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</si>
  <si>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</si>
  <si>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</si>
  <si>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</si>
  <si>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</si>
  <si>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</si>
  <si>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</si>
  <si>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</si>
  <si>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</si>
  <si>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</si>
  <si>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</si>
  <si>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</si>
  <si>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</si>
  <si>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</si>
  <si>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</si>
  <si>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</si>
  <si>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</si>
  <si>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</si>
  <si>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</si>
  <si>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</si>
  <si>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</si>
  <si>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</si>
  <si>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</si>
  <si>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</si>
  <si>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</si>
  <si>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</si>
  <si>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</si>
  <si>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</si>
  <si>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</si>
  <si>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</si>
  <si>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</si>
  <si>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</si>
  <si>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</si>
  <si>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</si>
  <si>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</si>
  <si>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</si>
  <si>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</si>
  <si>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</si>
  <si>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</si>
  <si>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</si>
  <si>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</si>
  <si>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</si>
  <si>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</si>
  <si>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</si>
  <si>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</si>
  <si>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</si>
  <si>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</si>
  <si>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</si>
  <si>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</si>
  <si>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</si>
  <si>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</si>
  <si>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</si>
  <si>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</si>
  <si>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</si>
  <si>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</si>
  <si>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</si>
  <si>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</si>
  <si>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</si>
  <si>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</si>
  <si>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</si>
  <si>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</si>
  <si>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</si>
  <si>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</si>
  <si>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</si>
  <si>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</si>
  <si>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</si>
  <si>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</si>
  <si>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</si>
  <si>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</si>
  <si>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</si>
  <si>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</si>
  <si>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</si>
  <si>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</si>
  <si>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</si>
  <si>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</si>
  <si>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</si>
  <si>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</si>
  <si>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</si>
  <si>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</si>
  <si>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</si>
  <si>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</si>
  <si>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</si>
  <si>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</si>
  <si>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</si>
  <si>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</si>
  <si>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</si>
  <si>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</si>
  <si>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</si>
  <si>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</si>
  <si>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</si>
  <si>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</si>
  <si>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</si>
  <si>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</si>
  <si>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</si>
  <si>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</si>
  <si>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</si>
  <si>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</si>
  <si>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</si>
  <si>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</si>
  <si>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</si>
  <si>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</si>
  <si>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</si>
  <si>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</si>
  <si>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</si>
  <si>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</si>
  <si>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</si>
  <si>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</si>
  <si>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</si>
  <si>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</si>
  <si>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</si>
  <si>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</si>
  <si>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</si>
  <si>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</si>
  <si>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</si>
  <si>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</si>
  <si>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</si>
  <si>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</si>
  <si>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</si>
  <si>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</si>
  <si>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</si>
  <si>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</si>
  <si>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</si>
  <si>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</si>
  <si>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</si>
  <si>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</si>
  <si>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</si>
  <si>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</si>
  <si>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</si>
  <si>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</si>
  <si>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</si>
  <si>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</si>
  <si>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</si>
  <si>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</si>
  <si>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</si>
  <si>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</si>
  <si>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</si>
  <si>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</si>
  <si>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</si>
  <si>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</si>
  <si>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</si>
  <si>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</si>
  <si>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</si>
  <si>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</si>
  <si>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</si>
  <si>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</si>
  <si>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</si>
  <si>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</si>
  <si>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</si>
  <si>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</si>
  <si>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</si>
  <si>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</si>
  <si>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</si>
  <si>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</si>
  <si>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</si>
  <si>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</si>
  <si>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</si>
  <si>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</si>
  <si>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</si>
  <si>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</si>
  <si>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</si>
  <si>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</si>
  <si>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</si>
  <si>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</si>
  <si>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</si>
  <si>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</si>
  <si>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</si>
  <si>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</si>
  <si>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</si>
  <si>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</si>
  <si>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</si>
  <si>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</si>
  <si>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</si>
  <si>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</si>
  <si>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</si>
  <si>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</si>
  <si>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</si>
  <si>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</si>
  <si>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</si>
  <si>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</si>
  <si>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</si>
  <si>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</si>
  <si>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</si>
  <si>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</si>
  <si>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</si>
  <si>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</si>
  <si>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</si>
  <si>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</si>
  <si>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</si>
  <si>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</si>
  <si>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</si>
  <si>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</si>
  <si>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</si>
  <si>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</si>
  <si>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</si>
  <si>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</si>
  <si>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</si>
  <si>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</si>
  <si>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</si>
  <si>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</si>
  <si>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</si>
  <si>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</si>
  <si>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</si>
  <si>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</si>
  <si>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</si>
  <si>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</si>
  <si>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</si>
  <si>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</si>
  <si>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</si>
  <si>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</si>
  <si>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</si>
  <si>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</si>
  <si>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</si>
  <si>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</si>
  <si>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</si>
  <si>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</si>
  <si>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</si>
  <si>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</si>
  <si>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</si>
  <si>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</si>
  <si>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</si>
  <si>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</si>
  <si>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</si>
  <si>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</si>
  <si>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</si>
  <si>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</si>
  <si>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</si>
  <si>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</si>
  <si>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</si>
  <si>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</si>
  <si>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</si>
  <si>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</si>
  <si>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</si>
  <si>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</si>
  <si>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</si>
  <si>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</si>
  <si>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</si>
  <si>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</si>
  <si>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</si>
  <si>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</si>
  <si>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</si>
  <si>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</si>
  <si>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</si>
  <si>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</si>
  <si>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</si>
  <si>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</si>
  <si>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</si>
  <si>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</si>
  <si>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</si>
  <si>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</si>
  <si>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</si>
  <si>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</si>
  <si>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</si>
  <si>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</si>
  <si>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</si>
  <si>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</si>
  <si>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</si>
  <si>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</si>
  <si>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</si>
  <si>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</si>
  <si>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</si>
  <si>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</si>
  <si>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</si>
  <si>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</si>
  <si>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</si>
  <si>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</si>
  <si>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</si>
  <si>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</si>
  <si>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</si>
  <si>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</si>
  <si>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</si>
  <si>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</si>
  <si>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</si>
  <si>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</si>
  <si>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</si>
  <si>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</si>
  <si>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</si>
  <si>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</si>
  <si>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</si>
  <si>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</si>
  <si>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</si>
  <si>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</si>
  <si>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</si>
  <si>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</si>
  <si>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</si>
  <si>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</si>
  <si>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</si>
  <si>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</si>
  <si>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</si>
  <si>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</si>
  <si>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</si>
  <si>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</si>
  <si>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</si>
  <si>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</si>
  <si>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</si>
  <si>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</si>
  <si>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</si>
  <si>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</si>
  <si>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</si>
  <si>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</si>
  <si>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</si>
  <si>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</si>
  <si>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</si>
  <si>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</si>
  <si>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</si>
  <si>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</si>
  <si>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</si>
  <si>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</si>
  <si>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</si>
  <si>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</si>
  <si>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</si>
  <si>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</si>
  <si>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</si>
  <si>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</si>
  <si>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</si>
  <si>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</si>
  <si>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</si>
  <si>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</si>
  <si>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</si>
  <si>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</si>
  <si>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</si>
  <si>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</si>
  <si>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</si>
  <si>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</si>
  <si>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</si>
  <si>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</si>
  <si>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</si>
  <si>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</si>
  <si>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</si>
  <si>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</si>
  <si>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</si>
  <si>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</si>
  <si>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</si>
  <si>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</si>
  <si>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</si>
  <si>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</si>
  <si>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</si>
  <si>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</si>
  <si>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</si>
  <si>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</si>
  <si>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</si>
  <si>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</si>
  <si>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</si>
  <si>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</si>
  <si>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</si>
  <si>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</si>
  <si>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</si>
  <si>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</si>
  <si>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</si>
  <si>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</si>
  <si>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</si>
  <si>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</si>
  <si>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</si>
  <si>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</si>
  <si>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</si>
  <si>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</si>
  <si>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</si>
  <si>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</si>
  <si>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</si>
  <si>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</si>
  <si>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</si>
  <si>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</si>
  <si>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</si>
  <si>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</si>
  <si>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</si>
  <si>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</si>
  <si>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</si>
  <si>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</si>
  <si>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</si>
  <si>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</si>
  <si>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</si>
  <si>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</si>
  <si>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</si>
  <si>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</si>
  <si>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</si>
  <si>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</si>
  <si>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</si>
  <si>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</si>
  <si>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</si>
  <si>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</si>
  <si>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</si>
  <si>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</si>
  <si>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</si>
  <si>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</si>
  <si>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</si>
  <si>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</si>
  <si>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</si>
  <si>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</si>
  <si>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</si>
  <si>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</si>
  <si>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</si>
  <si>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</si>
  <si>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</si>
  <si>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</si>
  <si>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</si>
  <si>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</si>
  <si>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</si>
  <si>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</si>
  <si>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</si>
  <si>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</si>
  <si>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</si>
  <si>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</si>
  <si>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</si>
  <si>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</si>
  <si>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</si>
  <si>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</si>
  <si>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</si>
  <si>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</si>
  <si>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</si>
  <si>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</si>
  <si>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</si>
  <si>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</si>
  <si>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</si>
  <si>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</si>
  <si>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</si>
  <si>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</si>
  <si>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</si>
  <si>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</si>
  <si>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</si>
  <si>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</si>
  <si>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</si>
  <si>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</si>
  <si>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</si>
  <si>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</si>
  <si>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</si>
  <si>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</si>
  <si>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</si>
  <si>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</si>
  <si>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</si>
  <si>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</si>
  <si>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</si>
  <si>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</si>
  <si>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</si>
  <si>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</si>
  <si>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</si>
  <si>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</si>
  <si>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</si>
  <si>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</si>
  <si>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</si>
  <si>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</si>
  <si>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</si>
  <si>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</si>
  <si>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</si>
  <si>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</si>
  <si>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</si>
  <si>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</si>
  <si>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</si>
  <si>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</si>
  <si>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</si>
  <si>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</si>
  <si>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</si>
  <si>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</si>
  <si>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</si>
  <si>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</si>
  <si>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</si>
  <si>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</si>
  <si>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</si>
  <si>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</si>
  <si>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</si>
  <si>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</si>
  <si>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</si>
  <si>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</si>
  <si>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</si>
  <si>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</si>
  <si>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</si>
  <si>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</si>
  <si>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</si>
  <si>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</si>
  <si>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</si>
  <si>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</si>
  <si>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</si>
  <si>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</si>
  <si>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</si>
  <si>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</si>
  <si>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</si>
  <si>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</si>
  <si>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</si>
  <si>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</si>
  <si>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</si>
  <si>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</si>
  <si>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</si>
  <si>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</si>
  <si>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</si>
  <si>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</si>
  <si>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</si>
  <si>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</si>
  <si>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</si>
  <si>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</si>
  <si>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</si>
  <si>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</si>
  <si>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</si>
  <si>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</si>
  <si>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</si>
  <si>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</si>
  <si>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</si>
  <si>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</si>
  <si>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</si>
  <si>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</si>
  <si>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</si>
  <si>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</si>
  <si>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</si>
  <si>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</si>
  <si>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</si>
  <si>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</si>
  <si>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</si>
  <si>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</si>
  <si>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</si>
  <si>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</si>
  <si>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</si>
  <si>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</si>
  <si>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</si>
  <si>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</si>
  <si>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</si>
  <si>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</si>
  <si>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</si>
  <si>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</si>
  <si>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</si>
  <si>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</si>
  <si>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</si>
  <si>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</si>
  <si>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</si>
  <si>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</si>
  <si>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</si>
  <si>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</si>
  <si>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</si>
  <si>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</si>
  <si>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</si>
  <si>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</si>
  <si>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</si>
  <si>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</si>
  <si>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</si>
  <si>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</si>
  <si>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</si>
  <si>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</si>
  <si>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</si>
  <si>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</si>
  <si>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</si>
  <si>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</si>
  <si>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</si>
  <si>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</si>
  <si>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</si>
  <si>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</si>
  <si>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</si>
  <si>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</si>
  <si>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</si>
  <si>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</si>
  <si>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</si>
  <si>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</si>
  <si>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</si>
  <si>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</si>
  <si>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</si>
  <si>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</si>
  <si>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</si>
  <si>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</si>
  <si>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</si>
  <si>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</si>
  <si>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</si>
  <si>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</si>
  <si>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</si>
  <si>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</si>
  <si>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</si>
  <si>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</si>
  <si>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</si>
  <si>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</si>
  <si>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</si>
  <si>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</si>
  <si>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</si>
  <si>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</si>
  <si>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</si>
  <si>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</si>
  <si>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</si>
  <si>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</si>
  <si>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</si>
  <si>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</si>
  <si>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</si>
  <si>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</si>
  <si>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</si>
  <si>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</si>
  <si>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</si>
  <si>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</si>
  <si>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</si>
  <si>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</si>
  <si>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</si>
  <si>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</si>
  <si>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</si>
  <si>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</si>
  <si>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</si>
  <si>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</si>
  <si>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</si>
  <si>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</si>
  <si>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</si>
  <si>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</si>
  <si>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</si>
  <si>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</si>
  <si>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</si>
  <si>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</si>
  <si>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</si>
  <si>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</si>
  <si>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</si>
  <si>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</si>
  <si>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</si>
  <si>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</si>
  <si>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</si>
  <si>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</si>
  <si>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</si>
  <si>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</si>
  <si>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</si>
  <si>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</si>
  <si>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</si>
  <si>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</si>
  <si>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</si>
  <si>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</si>
  <si>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</si>
  <si>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</si>
  <si>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</si>
  <si>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</si>
  <si>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</si>
  <si>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</si>
  <si>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</si>
  <si>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</si>
  <si>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</si>
  <si>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</si>
  <si>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</si>
  <si>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</si>
  <si>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</si>
  <si>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</si>
  <si>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</si>
  <si>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</si>
  <si>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</si>
  <si>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</si>
  <si>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</si>
  <si>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</si>
  <si>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</si>
  <si>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</si>
  <si>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</si>
  <si>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</si>
  <si>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</si>
  <si>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</si>
  <si>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</si>
  <si>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</si>
  <si>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</si>
  <si>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</si>
  <si>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</si>
  <si>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</si>
  <si>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</si>
  <si>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</si>
  <si>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</si>
  <si>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</si>
  <si>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</si>
  <si>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</si>
  <si>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</si>
  <si>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</si>
  <si>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</si>
  <si>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</si>
  <si>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</si>
  <si>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</si>
  <si>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</si>
  <si>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</si>
  <si>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</si>
  <si>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</si>
  <si>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</si>
  <si>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</si>
  <si>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</si>
  <si>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</si>
  <si>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</si>
  <si>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</si>
  <si>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</si>
  <si>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</si>
  <si>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</si>
  <si>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</si>
  <si>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</si>
  <si>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</si>
  <si>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</si>
  <si>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</si>
  <si>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</si>
  <si>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</si>
  <si>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</si>
  <si>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</si>
  <si>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</si>
  <si>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</si>
  <si>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</si>
  <si>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</si>
  <si>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</si>
  <si>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</si>
  <si>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</si>
  <si>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</si>
  <si>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</si>
  <si>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</si>
  <si>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</si>
  <si>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</si>
  <si>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</si>
  <si>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</si>
  <si>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</si>
  <si>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</si>
  <si>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</si>
  <si>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</si>
  <si>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</si>
  <si>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</si>
  <si>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</si>
  <si>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</si>
  <si>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</si>
  <si>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</si>
  <si>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</si>
  <si>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</si>
  <si>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</si>
  <si>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</si>
  <si>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</si>
  <si>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</si>
  <si>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</si>
  <si>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</si>
  <si>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</si>
  <si>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</si>
  <si>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</si>
  <si>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</si>
  <si>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</si>
  <si>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</si>
  <si>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</si>
  <si>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</si>
  <si>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</si>
  <si>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</si>
  <si>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</si>
  <si>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</si>
  <si>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</si>
  <si>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</si>
  <si>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</si>
  <si>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</si>
  <si>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</si>
  <si>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</si>
  <si>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</si>
  <si>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</si>
  <si>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</si>
  <si>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</si>
  <si>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</si>
  <si>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</si>
  <si>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</si>
  <si>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</si>
  <si>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</si>
  <si>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</si>
  <si>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</si>
  <si>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</si>
  <si>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</si>
  <si>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</si>
  <si>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</si>
  <si>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</si>
  <si>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</si>
  <si>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</si>
  <si>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</si>
  <si>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</si>
  <si>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</si>
  <si>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</si>
  <si>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</si>
  <si>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</si>
  <si>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</si>
  <si>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</si>
  <si>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</si>
  <si>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</si>
  <si>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</si>
  <si>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</si>
  <si>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</si>
  <si>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</si>
  <si>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</si>
  <si>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</si>
  <si>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</si>
  <si>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</si>
  <si>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</si>
  <si>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</si>
  <si>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</si>
  <si>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</si>
  <si>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</si>
  <si>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</si>
  <si>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</si>
  <si>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</si>
  <si>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</si>
  <si>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</si>
  <si>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</si>
  <si>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</si>
  <si>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</si>
  <si>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</si>
  <si>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</si>
  <si>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</si>
  <si>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</si>
  <si>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</si>
  <si>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</si>
  <si>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</si>
  <si>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</si>
  <si>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</si>
  <si>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</si>
  <si>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</si>
  <si>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</si>
  <si>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</si>
  <si>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</si>
  <si>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</si>
  <si>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</si>
  <si>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</si>
  <si>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</si>
  <si>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</si>
  <si>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</si>
  <si>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</si>
  <si>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</si>
  <si>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</si>
  <si>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</si>
  <si>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</si>
  <si>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</si>
  <si>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</si>
  <si>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</si>
  <si>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</si>
  <si>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</si>
  <si>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</si>
  <si>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</si>
  <si>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</si>
  <si>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</si>
  <si>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</si>
  <si>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</si>
  <si>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</si>
  <si>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</si>
  <si>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</si>
  <si>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</si>
  <si>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</si>
  <si>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</si>
  <si>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</si>
  <si>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</si>
  <si>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</si>
  <si>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</si>
  <si>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</si>
  <si>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</si>
  <si>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</si>
  <si>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</si>
  <si>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</si>
  <si>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</si>
  <si>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</si>
  <si>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</si>
  <si>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</si>
  <si>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</si>
  <si>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</si>
  <si>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</si>
  <si>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</si>
  <si>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</si>
  <si>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</si>
  <si>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</si>
  <si>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</si>
  <si>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</si>
  <si>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</si>
  <si>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</si>
  <si>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</si>
  <si>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</si>
  <si>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</si>
  <si>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</si>
  <si>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</si>
  <si>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</si>
  <si>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</si>
  <si>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</si>
  <si>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</si>
  <si>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</si>
  <si>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</si>
  <si>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</si>
  <si>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</si>
  <si>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</si>
  <si>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</si>
  <si>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</si>
  <si>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</si>
  <si>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</si>
  <si>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</si>
  <si>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</si>
  <si>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</si>
  <si>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</si>
  <si>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</si>
  <si>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</si>
  <si>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</si>
  <si>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</si>
  <si>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</si>
  <si>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</si>
  <si>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</si>
  <si>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</si>
  <si>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</si>
  <si>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</si>
  <si>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</si>
  <si>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</si>
  <si>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</si>
  <si>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</si>
  <si>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</si>
  <si>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</si>
  <si>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</si>
  <si>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</si>
  <si>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</si>
  <si>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</si>
  <si>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</si>
  <si>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</si>
  <si>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</si>
  <si>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</si>
  <si>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</si>
  <si>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</si>
  <si>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</si>
  <si>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</si>
  <si>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</si>
  <si>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</si>
  <si>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</si>
  <si>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</si>
  <si>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</si>
  <si>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</si>
  <si>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</si>
  <si>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</si>
  <si>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</si>
  <si>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</si>
  <si>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</si>
  <si>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</si>
  <si>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</si>
  <si>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</si>
  <si>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</si>
  <si>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</si>
  <si>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</si>
  <si>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</si>
  <si>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</si>
  <si>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</si>
  <si>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</si>
  <si>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</si>
  <si>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</si>
  <si>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</si>
  <si>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</si>
  <si>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</si>
  <si>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</si>
  <si>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</si>
  <si>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</si>
  <si>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</si>
  <si>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</si>
  <si>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</si>
  <si>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</si>
  <si>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</si>
  <si>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</si>
  <si>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</si>
  <si>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</si>
  <si>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</si>
  <si>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</si>
  <si>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</si>
  <si>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</si>
  <si>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</si>
  <si>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</si>
  <si>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</si>
  <si>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</si>
  <si>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</si>
  <si>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</si>
  <si>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</si>
  <si>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</si>
  <si>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</si>
  <si>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</si>
  <si>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</si>
  <si>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</si>
  <si>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</si>
  <si>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</si>
  <si>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</si>
  <si>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</si>
  <si>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</si>
  <si>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</si>
  <si>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</si>
  <si>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</si>
  <si>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</si>
  <si>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</si>
  <si>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</si>
  <si>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</si>
  <si>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</si>
  <si>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</si>
  <si>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</si>
  <si>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</si>
  <si>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</si>
  <si>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</si>
  <si>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</si>
  <si>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</si>
  <si>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</si>
  <si>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</si>
  <si>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</si>
  <si>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</si>
  <si>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</si>
  <si>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</si>
  <si>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</si>
  <si>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</si>
  <si>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</si>
  <si>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</si>
  <si>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</si>
  <si>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</si>
  <si>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</si>
  <si>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</si>
  <si>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</si>
  <si>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</si>
  <si>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</si>
  <si>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</si>
  <si>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</si>
  <si>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</si>
  <si>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</si>
  <si>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</si>
  <si>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</si>
  <si>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</si>
  <si>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</si>
  <si>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</si>
  <si>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</si>
  <si>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</si>
  <si>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</si>
  <si>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</si>
  <si>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</si>
  <si>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</si>
  <si>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</si>
  <si>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</si>
  <si>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</si>
  <si>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</si>
  <si>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</si>
  <si>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</si>
  <si>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</si>
  <si>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</si>
  <si>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</si>
  <si>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</si>
  <si>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</si>
  <si>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</si>
  <si>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</si>
  <si>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</si>
  <si>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</si>
  <si>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</si>
  <si>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</si>
  <si>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</si>
  <si>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</si>
  <si>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</si>
  <si>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</si>
  <si>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</si>
  <si>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</si>
  <si>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</si>
  <si>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</si>
  <si>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</si>
  <si>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</si>
  <si>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</si>
  <si>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</si>
  <si>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</si>
  <si>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</si>
  <si>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</si>
  <si>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</si>
  <si>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</si>
  <si>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</si>
  <si>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</si>
  <si>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</si>
  <si>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</si>
  <si>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</si>
  <si>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</si>
  <si>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</si>
  <si>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</si>
  <si>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</si>
  <si>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</si>
  <si>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</si>
  <si>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</si>
  <si>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</si>
  <si>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</si>
  <si>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</si>
  <si>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</si>
  <si>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</si>
  <si>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</si>
  <si>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</si>
  <si>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</si>
  <si>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</si>
  <si>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</si>
  <si>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</si>
  <si>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</si>
  <si>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</si>
  <si>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</si>
  <si>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</si>
  <si>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</si>
  <si>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</si>
  <si>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</si>
  <si>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</si>
  <si>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</si>
  <si>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</si>
  <si>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</si>
  <si>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</si>
  <si>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</si>
  <si>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</si>
  <si>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</si>
  <si>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</si>
  <si>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</si>
  <si>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</si>
  <si>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</si>
  <si>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</si>
  <si>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</si>
  <si>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</si>
  <si>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</si>
  <si>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</si>
  <si>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</si>
  <si>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</si>
  <si>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</si>
  <si>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</si>
  <si>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</si>
  <si>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</si>
  <si>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</si>
  <si>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</si>
  <si>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</si>
  <si>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</si>
  <si>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</si>
  <si>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</si>
  <si>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</si>
  <si>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</si>
  <si>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</si>
  <si>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</si>
  <si>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</si>
  <si>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</si>
  <si>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</si>
  <si>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</si>
  <si>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</si>
  <si>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</si>
  <si>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</si>
  <si>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</si>
  <si>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</si>
  <si>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</si>
  <si>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</si>
  <si>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</si>
  <si>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</si>
  <si>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</si>
  <si>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</si>
  <si>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</si>
  <si>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</si>
  <si>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</si>
  <si>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</si>
  <si>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</si>
  <si>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</si>
  <si>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</si>
  <si>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</si>
  <si>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</si>
  <si>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</si>
  <si>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</si>
  <si>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</si>
  <si>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</si>
  <si>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</si>
  <si>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</si>
  <si>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</si>
  <si>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</si>
  <si>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</si>
  <si>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</si>
  <si>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</si>
  <si>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</si>
  <si>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</si>
  <si>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</si>
  <si>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</si>
  <si>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</si>
  <si>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</si>
  <si>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</si>
  <si>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</si>
  <si>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</si>
  <si>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</si>
  <si>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</si>
  <si>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</si>
  <si>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</si>
  <si>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</si>
  <si>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</si>
  <si>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</si>
  <si>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</si>
  <si>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</si>
  <si>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</si>
  <si>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</si>
  <si>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</si>
  <si>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</si>
  <si>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</si>
  <si>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</si>
  <si>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</si>
  <si>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</si>
  <si>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</si>
  <si>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</si>
  <si>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</si>
  <si>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</si>
  <si>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</si>
  <si>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</si>
  <si>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</si>
  <si>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</si>
  <si>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</si>
  <si>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</si>
  <si>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</si>
  <si>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</si>
  <si>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</si>
  <si>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</si>
  <si>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</si>
  <si>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</si>
  <si>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</si>
  <si>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</si>
  <si>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</si>
  <si>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</si>
  <si>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</si>
  <si>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</si>
  <si>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</si>
  <si>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</si>
  <si>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</si>
  <si>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</si>
  <si>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</si>
  <si>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</si>
  <si>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</si>
  <si>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</si>
  <si>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</si>
  <si>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</si>
  <si>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</si>
  <si>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</si>
  <si>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</si>
  <si>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</si>
  <si>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</si>
  <si>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</si>
  <si>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</si>
  <si>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</si>
  <si>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</si>
  <si>
    <t>SERC index, Into Southern</t>
  </si>
  <si>
    <t>FRCC index, Florida Reliability</t>
  </si>
  <si>
    <t>Northwest index, Mid-Columbia</t>
  </si>
  <si>
    <t>Southwest index, Palo Verde</t>
  </si>
  <si>
    <r>
      <rPr>
        <b/>
        <sz val="8"/>
        <rFont val="Arial"/>
        <family val="2"/>
      </rPr>
      <t>(c)</t>
    </r>
    <r>
      <rPr>
        <sz val="8"/>
        <rFont val="Arial"/>
        <family val="2"/>
      </rPr>
      <t xml:space="preserve"> OPEC = Organization of the Petroleum Exporting Countries: Algeria, Congo (Brazzaville), Equatorial Guinea, Gabon, Iran, Iraq, Kuwait, Libya, Nigeria, Saudi Arabia, and Venezuela.</t>
    </r>
  </si>
  <si>
    <r>
      <rPr>
        <b/>
        <sz val="8"/>
        <rFont val="Arial"/>
        <family val="2"/>
      </rPr>
      <t>(b)</t>
    </r>
    <r>
      <rPr>
        <sz val="8"/>
        <rFont val="Arial"/>
        <family val="2"/>
      </rPr>
      <t xml:space="preserve"> OPEC = Organization of the Petroleum Exporting Countries: Algeria, Congo (Brazzaville), Equatorial Guinea, Gabon, Iran, Iraq, Kuwait, Libya, Nigeria, Saudi Arabia, and Venezuela.</t>
    </r>
  </si>
  <si>
    <t>June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</si>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</sst>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06">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20" fillId="8" borderId="0" xfId="23" applyNumberFormat="1" applyFont="1" applyFill="1" applyAlignment="1">
      <alignment horizontal="right" indent="1"/>
    </xf>
    <xf numFmtId="166" fontId="20" fillId="8" borderId="0" xfId="22" applyNumberFormat="1" applyFont="1" applyFill="1" applyAlignment="1">
      <alignment horizontal="center"/>
    </xf>
    <xf numFmtId="0" fontId="17" fillId="8" borderId="0" xfId="0" applyFont="1" applyFill="1"/>
    <xf numFmtId="0" fontId="20" fillId="8" borderId="2" xfId="23" applyFont="1" applyFill="1" applyBorder="1" applyAlignment="1">
      <alignment horizontal="center"/>
    </xf>
    <xf numFmtId="164" fontId="17" fillId="8" borderId="0" xfId="23" applyNumberFormat="1" applyFont="1" applyFill="1"/>
    <xf numFmtId="0" fontId="37" fillId="8" borderId="0" xfId="11" applyFont="1" applyFill="1" applyAlignment="1">
      <alignment horizontal="center"/>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20" fillId="8" borderId="0" xfId="13" applyFont="1" applyFill="1" applyAlignment="1">
      <alignment horizontal="center"/>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43" fontId="4" fillId="6" borderId="0" xfId="30" applyFont="1" applyFill="1"/>
    <xf numFmtId="43" fontId="21" fillId="8" borderId="0" xfId="30" applyFont="1" applyFill="1" applyAlignment="1">
      <alignment horizontal="right"/>
    </xf>
    <xf numFmtId="43" fontId="21" fillId="8" borderId="0" xfId="30" applyFont="1" applyFill="1" applyBorder="1" applyAlignment="1">
      <alignment horizontal="right"/>
    </xf>
    <xf numFmtId="43" fontId="21" fillId="8" borderId="3" xfId="30" applyFont="1" applyFill="1" applyBorder="1" applyAlignment="1">
      <alignment horizontal="right"/>
    </xf>
    <xf numFmtId="0" fontId="10" fillId="6" borderId="0" xfId="9" applyFont="1" applyFill="1" applyAlignment="1">
      <alignment horizontal="center"/>
    </xf>
    <xf numFmtId="43" fontId="21" fillId="6" borderId="0" xfId="30" applyFont="1" applyFill="1" applyAlignment="1">
      <alignment horizontal="right"/>
    </xf>
    <xf numFmtId="43" fontId="21" fillId="6" borderId="3" xfId="30" applyFont="1" applyFill="1" applyBorder="1" applyAlignment="1">
      <alignment horizontal="right"/>
    </xf>
    <xf numFmtId="43" fontId="21" fillId="6" borderId="0" xfId="30" applyFont="1" applyFill="1" applyBorder="1" applyAlignment="1">
      <alignment horizontal="right"/>
    </xf>
    <xf numFmtId="2" fontId="21" fillId="6" borderId="2" xfId="21" applyNumberFormat="1" applyFont="1" applyFill="1" applyBorder="1" applyAlignment="1">
      <alignment horizontal="righ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0" borderId="13" xfId="18" quotePrefix="1"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xf numFmtId="43" fontId="20" fillId="6" borderId="0" xfId="30" applyFont="1" applyFill="1" applyAlignment="1">
      <alignment horizontal="right"/>
    </xf>
    <xf numFmtId="43" fontId="20" fillId="8" borderId="0" xfId="30" applyFont="1" applyFill="1" applyAlignment="1">
      <alignment horizontal="right"/>
    </xf>
    <xf numFmtId="43" fontId="20" fillId="6" borderId="0" xfId="30" applyFont="1" applyFill="1" applyBorder="1" applyAlignment="1">
      <alignment horizontal="right"/>
    </xf>
    <xf numFmtId="43" fontId="20" fillId="8" borderId="0" xfId="30" applyFont="1" applyFill="1" applyBorder="1" applyAlignment="1">
      <alignment horizontal="right"/>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G27" sqref="G27"/>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85" t="s">
        <v>1610</v>
      </c>
      <c r="E1" s="985"/>
      <c r="F1" s="985"/>
    </row>
    <row r="2" spans="1:74" x14ac:dyDescent="0.2">
      <c r="A2" s="310" t="s">
        <v>745</v>
      </c>
      <c r="D2" s="984">
        <v>46177</v>
      </c>
      <c r="E2" s="984"/>
      <c r="F2" s="984"/>
      <c r="G2" s="312" t="str">
        <f>"EIA completed modeling and analysis for this report on "&amp;TEXT(Dates!$D$2,"dddd, mmmm d, yyyy")&amp;"."</f>
        <v>EIA completed modeling and analysis for this report on Thursday, June 4,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555</v>
      </c>
      <c r="D5" s="109">
        <f>+D3*100+1</f>
        <v>202201</v>
      </c>
    </row>
    <row r="7" spans="1:74" x14ac:dyDescent="0.2">
      <c r="A7" t="s">
        <v>557</v>
      </c>
      <c r="D7" s="109">
        <f>IF(MONTH(D1)&gt;1,100*YEAR(D1)+MONTH(D1)-1,100*(YEAR(D1)-1)+12)</f>
        <v>202605</v>
      </c>
    </row>
    <row r="9" spans="1:74" x14ac:dyDescent="0.2">
      <c r="A9" t="s">
        <v>807</v>
      </c>
      <c r="D9" s="983">
        <v>46177.663784722223</v>
      </c>
      <c r="E9" s="983"/>
    </row>
    <row r="10" spans="1:74" s="117" customFormat="1" x14ac:dyDescent="0.2">
      <c r="A10" s="117" t="s">
        <v>137</v>
      </c>
    </row>
    <row r="11" spans="1:74" s="7" customFormat="1" ht="11.25" x14ac:dyDescent="0.2">
      <c r="A11" s="20"/>
      <c r="B11" s="21" t="s">
        <v>440</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556</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8" t="s">
        <v>477</v>
      </c>
      <c r="B1" s="1025" t="s">
        <v>885</v>
      </c>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row>
    <row r="2" spans="1:74"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90"/>
      <c r="BA5" s="890"/>
      <c r="BB5" s="890"/>
      <c r="BC5" s="890"/>
      <c r="BD5" s="856"/>
      <c r="BE5" s="856"/>
      <c r="BF5" s="856"/>
      <c r="BG5" s="856"/>
      <c r="BH5" s="558"/>
      <c r="BI5" s="558"/>
      <c r="BJ5" s="558"/>
      <c r="BK5" s="558"/>
      <c r="BL5" s="558"/>
      <c r="BM5" s="558"/>
      <c r="BN5" s="558"/>
      <c r="BO5" s="558"/>
      <c r="BP5" s="558"/>
      <c r="BQ5" s="558"/>
      <c r="BR5" s="558"/>
      <c r="BS5" s="558"/>
      <c r="BT5" s="558"/>
      <c r="BU5" s="558"/>
      <c r="BV5" s="558"/>
    </row>
    <row r="6" spans="1:74" s="273" customFormat="1" ht="11.1" customHeight="1" x14ac:dyDescent="0.2">
      <c r="A6" s="543" t="s">
        <v>231</v>
      </c>
      <c r="B6" s="544" t="s">
        <v>1070</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13.789249</v>
      </c>
      <c r="AX6" s="102">
        <v>13.656661</v>
      </c>
      <c r="AY6" s="102">
        <v>13.305021</v>
      </c>
      <c r="AZ6" s="891">
        <v>13.696695</v>
      </c>
      <c r="BA6" s="891">
        <v>13.69567</v>
      </c>
      <c r="BB6" s="891">
        <v>13.651156744</v>
      </c>
      <c r="BC6" s="891">
        <v>13.709002825000001</v>
      </c>
      <c r="BD6" s="559">
        <v>13.83201</v>
      </c>
      <c r="BE6" s="559">
        <v>13.818339999999999</v>
      </c>
      <c r="BF6" s="559">
        <v>13.811730000000001</v>
      </c>
      <c r="BG6" s="559">
        <v>13.676130000000001</v>
      </c>
      <c r="BH6" s="559">
        <v>13.74311</v>
      </c>
      <c r="BI6" s="559">
        <v>13.85215</v>
      </c>
      <c r="BJ6" s="559">
        <v>13.8856</v>
      </c>
      <c r="BK6" s="559">
        <v>13.916449999999999</v>
      </c>
      <c r="BL6" s="559">
        <v>13.87079</v>
      </c>
      <c r="BM6" s="559">
        <v>14.02796</v>
      </c>
      <c r="BN6" s="559">
        <v>14.091799999999999</v>
      </c>
      <c r="BO6" s="559">
        <v>14.161440000000001</v>
      </c>
      <c r="BP6" s="559">
        <v>14.205830000000001</v>
      </c>
      <c r="BQ6" s="559">
        <v>14.194369999999999</v>
      </c>
      <c r="BR6" s="559">
        <v>14.218870000000001</v>
      </c>
      <c r="BS6" s="559">
        <v>14.12604</v>
      </c>
      <c r="BT6" s="559">
        <v>14.221719999999999</v>
      </c>
      <c r="BU6" s="559">
        <v>14.349819999999999</v>
      </c>
      <c r="BV6" s="559">
        <v>14.40957</v>
      </c>
    </row>
    <row r="7" spans="1:74" ht="11.1" customHeight="1" x14ac:dyDescent="0.2">
      <c r="A7" s="269" t="s">
        <v>232</v>
      </c>
      <c r="B7" s="545" t="s">
        <v>1071</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0.42809599999999998</v>
      </c>
      <c r="AZ7" s="872">
        <v>0.415634</v>
      </c>
      <c r="BA7" s="872">
        <v>0.41729500000000003</v>
      </c>
      <c r="BB7" s="872">
        <v>0.42099999999999999</v>
      </c>
      <c r="BC7" s="872">
        <v>0.41599999999999998</v>
      </c>
      <c r="BD7" s="352">
        <v>0.44700000000000001</v>
      </c>
      <c r="BE7" s="352">
        <v>0.40200000000000002</v>
      </c>
      <c r="BF7" s="352">
        <v>0.432</v>
      </c>
      <c r="BG7" s="352">
        <v>0.46600000000000003</v>
      </c>
      <c r="BH7" s="352">
        <v>0.505</v>
      </c>
      <c r="BI7" s="352">
        <v>0.51700000000000002</v>
      </c>
      <c r="BJ7" s="352">
        <v>0.51500000000000001</v>
      </c>
      <c r="BK7" s="352">
        <v>0.52</v>
      </c>
      <c r="BL7" s="352">
        <v>0.505</v>
      </c>
      <c r="BM7" s="352">
        <v>0.503</v>
      </c>
      <c r="BN7" s="352">
        <v>0.5</v>
      </c>
      <c r="BO7" s="352">
        <v>0.50900000000000001</v>
      </c>
      <c r="BP7" s="352">
        <v>0.51200000000000001</v>
      </c>
      <c r="BQ7" s="352">
        <v>0.45800000000000002</v>
      </c>
      <c r="BR7" s="352">
        <v>0.47799999999999998</v>
      </c>
      <c r="BS7" s="352">
        <v>0.48599999999999999</v>
      </c>
      <c r="BT7" s="352">
        <v>0.51100000000000001</v>
      </c>
      <c r="BU7" s="352">
        <v>0.51300000000000001</v>
      </c>
      <c r="BV7" s="352">
        <v>0.51600000000000001</v>
      </c>
    </row>
    <row r="8" spans="1:74" ht="11.1" customHeight="1" x14ac:dyDescent="0.2">
      <c r="A8" s="269" t="s">
        <v>233</v>
      </c>
      <c r="B8" s="545" t="s">
        <v>1547</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1.9517040000000001</v>
      </c>
      <c r="AX8" s="341">
        <v>1.985474</v>
      </c>
      <c r="AY8" s="341">
        <v>2.0597699999999999</v>
      </c>
      <c r="AZ8" s="872">
        <v>1.9796830000000001</v>
      </c>
      <c r="BA8" s="872">
        <v>1.975503</v>
      </c>
      <c r="BB8" s="872">
        <v>2.0577473937000001</v>
      </c>
      <c r="BC8" s="872">
        <v>2.0245210646</v>
      </c>
      <c r="BD8" s="352">
        <v>2.0425115757999999</v>
      </c>
      <c r="BE8" s="352">
        <v>2.0276569950000001</v>
      </c>
      <c r="BF8" s="352">
        <v>1.9733510080000001</v>
      </c>
      <c r="BG8" s="352">
        <v>1.814325051</v>
      </c>
      <c r="BH8" s="352">
        <v>1.8475295061999999</v>
      </c>
      <c r="BI8" s="352">
        <v>1.9495120641000001</v>
      </c>
      <c r="BJ8" s="352">
        <v>1.9808265940000001</v>
      </c>
      <c r="BK8" s="352">
        <v>1.9712138058999999</v>
      </c>
      <c r="BL8" s="352">
        <v>1.9624079794</v>
      </c>
      <c r="BM8" s="352">
        <v>1.9495265745000001</v>
      </c>
      <c r="BN8" s="352">
        <v>1.9355060660000001</v>
      </c>
      <c r="BO8" s="352">
        <v>1.9221741273999999</v>
      </c>
      <c r="BP8" s="352">
        <v>1.8961752846</v>
      </c>
      <c r="BQ8" s="352">
        <v>1.8782806780000001</v>
      </c>
      <c r="BR8" s="352">
        <v>1.8275497114999999</v>
      </c>
      <c r="BS8" s="352">
        <v>1.6792944620000001</v>
      </c>
      <c r="BT8" s="352">
        <v>1.7090209313</v>
      </c>
      <c r="BU8" s="352">
        <v>1.7991266197</v>
      </c>
      <c r="BV8" s="352">
        <v>1.8190099447999999</v>
      </c>
    </row>
    <row r="9" spans="1:74" ht="11.1" customHeight="1" x14ac:dyDescent="0.2">
      <c r="A9" s="269" t="s">
        <v>234</v>
      </c>
      <c r="B9" s="545" t="s">
        <v>1541</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11.409046999999999</v>
      </c>
      <c r="AX9" s="341">
        <v>11.238412</v>
      </c>
      <c r="AY9" s="341">
        <v>10.817155</v>
      </c>
      <c r="AZ9" s="872">
        <v>11.301378</v>
      </c>
      <c r="BA9" s="872">
        <v>11.302872000000001</v>
      </c>
      <c r="BB9" s="872">
        <v>11.172409350000001</v>
      </c>
      <c r="BC9" s="872">
        <v>11.26848176</v>
      </c>
      <c r="BD9" s="352">
        <v>11.34249</v>
      </c>
      <c r="BE9" s="352">
        <v>11.388680000000001</v>
      </c>
      <c r="BF9" s="352">
        <v>11.40638</v>
      </c>
      <c r="BG9" s="352">
        <v>11.395810000000001</v>
      </c>
      <c r="BH9" s="352">
        <v>11.39058</v>
      </c>
      <c r="BI9" s="352">
        <v>11.385630000000001</v>
      </c>
      <c r="BJ9" s="352">
        <v>11.38977</v>
      </c>
      <c r="BK9" s="352">
        <v>11.425240000000001</v>
      </c>
      <c r="BL9" s="352">
        <v>11.40338</v>
      </c>
      <c r="BM9" s="352">
        <v>11.57544</v>
      </c>
      <c r="BN9" s="352">
        <v>11.65629</v>
      </c>
      <c r="BO9" s="352">
        <v>11.730259999999999</v>
      </c>
      <c r="BP9" s="352">
        <v>11.797650000000001</v>
      </c>
      <c r="BQ9" s="352">
        <v>11.858079999999999</v>
      </c>
      <c r="BR9" s="352">
        <v>11.913320000000001</v>
      </c>
      <c r="BS9" s="352">
        <v>11.960750000000001</v>
      </c>
      <c r="BT9" s="352">
        <v>12.0017</v>
      </c>
      <c r="BU9" s="352">
        <v>12.03769</v>
      </c>
      <c r="BV9" s="352">
        <v>12.07456</v>
      </c>
    </row>
    <row r="10" spans="1:74" ht="11.1" customHeight="1" x14ac:dyDescent="0.2">
      <c r="A10" s="269" t="s">
        <v>1072</v>
      </c>
      <c r="B10" s="546" t="s">
        <v>1073</v>
      </c>
      <c r="C10" s="341">
        <v>0.104820708</v>
      </c>
      <c r="D10" s="341">
        <v>0.105359627</v>
      </c>
      <c r="E10" s="341">
        <v>0.110525201</v>
      </c>
      <c r="F10" s="341">
        <v>0.118417104</v>
      </c>
      <c r="G10" s="341">
        <v>0.115828048</v>
      </c>
      <c r="H10" s="341">
        <v>0.113321716</v>
      </c>
      <c r="I10" s="341">
        <v>0.116062924</v>
      </c>
      <c r="J10" s="341">
        <v>0.11362546499999999</v>
      </c>
      <c r="K10" s="341">
        <v>0.113468376</v>
      </c>
      <c r="L10" s="341">
        <v>0.121403935</v>
      </c>
      <c r="M10" s="341">
        <v>0.123897511</v>
      </c>
      <c r="N10" s="341">
        <v>0.122750601</v>
      </c>
      <c r="O10" s="341">
        <v>0.139096685</v>
      </c>
      <c r="P10" s="341">
        <v>0.14496086899999999</v>
      </c>
      <c r="Q10" s="341">
        <v>0.14242149300000001</v>
      </c>
      <c r="R10" s="341">
        <v>0.143484257</v>
      </c>
      <c r="S10" s="341">
        <v>0.14467891999999999</v>
      </c>
      <c r="T10" s="341">
        <v>0.14646589199999999</v>
      </c>
      <c r="U10" s="341">
        <v>0.13694542900000001</v>
      </c>
      <c r="V10" s="341">
        <v>0.13795542599999999</v>
      </c>
      <c r="W10" s="341">
        <v>0.13510991999999999</v>
      </c>
      <c r="X10" s="341">
        <v>0.15564155700000001</v>
      </c>
      <c r="Y10" s="341">
        <v>0.15333459499999999</v>
      </c>
      <c r="Z10" s="341">
        <v>0.146457168</v>
      </c>
      <c r="AA10" s="341">
        <v>0.139064035</v>
      </c>
      <c r="AB10" s="341">
        <v>0.134798527</v>
      </c>
      <c r="AC10" s="341">
        <v>0.13281064100000001</v>
      </c>
      <c r="AD10" s="341">
        <v>0.14523501799999999</v>
      </c>
      <c r="AE10" s="341">
        <v>0.14386711399999999</v>
      </c>
      <c r="AF10" s="341">
        <v>0.14102816900000001</v>
      </c>
      <c r="AG10" s="341">
        <v>0.150956594</v>
      </c>
      <c r="AH10" s="341">
        <v>0.149150425</v>
      </c>
      <c r="AI10" s="341">
        <v>0.14728314100000001</v>
      </c>
      <c r="AJ10" s="341">
        <v>0.16410381900000001</v>
      </c>
      <c r="AK10" s="341">
        <v>0.15991530900000001</v>
      </c>
      <c r="AL10" s="341">
        <v>0.157770304</v>
      </c>
      <c r="AM10" s="341">
        <v>0.16834490099999999</v>
      </c>
      <c r="AN10" s="341">
        <v>0.177351025</v>
      </c>
      <c r="AO10" s="341">
        <v>0.179883923</v>
      </c>
      <c r="AP10" s="341">
        <v>0.18566313000000001</v>
      </c>
      <c r="AQ10" s="341">
        <v>0.194233138</v>
      </c>
      <c r="AR10" s="341">
        <v>0.188469465</v>
      </c>
      <c r="AS10" s="341">
        <v>0.20224889200000001</v>
      </c>
      <c r="AT10" s="341">
        <v>0.20588202</v>
      </c>
      <c r="AU10" s="341">
        <v>0.20040016199999999</v>
      </c>
      <c r="AV10" s="341">
        <v>0.20210187299999999</v>
      </c>
      <c r="AW10" s="341">
        <v>0.191156136</v>
      </c>
      <c r="AX10" s="341">
        <v>0.189511123</v>
      </c>
      <c r="AY10" s="341">
        <v>0.178453432</v>
      </c>
      <c r="AZ10" s="872">
        <v>0.19309821399999999</v>
      </c>
      <c r="BA10" s="872">
        <v>0.19697245099999999</v>
      </c>
      <c r="BB10" s="872">
        <v>0.193814716</v>
      </c>
      <c r="BC10" s="872">
        <v>0.19499292400000001</v>
      </c>
      <c r="BD10" s="352">
        <v>0.19609592000000001</v>
      </c>
      <c r="BE10" s="352">
        <v>0.195793566</v>
      </c>
      <c r="BF10" s="352">
        <v>0.19395479099999999</v>
      </c>
      <c r="BG10" s="352">
        <v>0.191598404</v>
      </c>
      <c r="BH10" s="352">
        <v>0.18911719499999999</v>
      </c>
      <c r="BI10" s="352">
        <v>0.18665419799999999</v>
      </c>
      <c r="BJ10" s="352">
        <v>0.18409698099999999</v>
      </c>
      <c r="BK10" s="352">
        <v>0.18157711700000001</v>
      </c>
      <c r="BL10" s="352">
        <v>0.178677945</v>
      </c>
      <c r="BM10" s="352">
        <v>0.17628540700000001</v>
      </c>
      <c r="BN10" s="352">
        <v>0.17405996400000001</v>
      </c>
      <c r="BO10" s="352">
        <v>0.17243357300000001</v>
      </c>
      <c r="BP10" s="352">
        <v>0.17111810299999999</v>
      </c>
      <c r="BQ10" s="352">
        <v>0.16972833200000001</v>
      </c>
      <c r="BR10" s="352">
        <v>0.16853796099999999</v>
      </c>
      <c r="BS10" s="352">
        <v>0.167509834</v>
      </c>
      <c r="BT10" s="352">
        <v>0.166618512</v>
      </c>
      <c r="BU10" s="352">
        <v>0.16592026500000001</v>
      </c>
      <c r="BV10" s="352">
        <v>0.16543850099999999</v>
      </c>
    </row>
    <row r="11" spans="1:74" ht="11.1" customHeight="1" x14ac:dyDescent="0.2">
      <c r="A11" s="269" t="s">
        <v>1074</v>
      </c>
      <c r="B11" s="546" t="s">
        <v>1075</v>
      </c>
      <c r="C11" s="341">
        <v>1.1032761740000001</v>
      </c>
      <c r="D11" s="341">
        <v>1.106283447</v>
      </c>
      <c r="E11" s="341">
        <v>1.143159939</v>
      </c>
      <c r="F11" s="341">
        <v>0.92820345199999998</v>
      </c>
      <c r="G11" s="341">
        <v>1.074503108</v>
      </c>
      <c r="H11" s="341">
        <v>1.121638916</v>
      </c>
      <c r="I11" s="341">
        <v>1.093714955</v>
      </c>
      <c r="J11" s="341">
        <v>1.0952954239999999</v>
      </c>
      <c r="K11" s="341">
        <v>1.1431060580000001</v>
      </c>
      <c r="L11" s="341">
        <v>1.135880915</v>
      </c>
      <c r="M11" s="341">
        <v>1.1200695860000001</v>
      </c>
      <c r="N11" s="341">
        <v>0.98338145099999996</v>
      </c>
      <c r="O11" s="341">
        <v>1.0891296239999999</v>
      </c>
      <c r="P11" s="341">
        <v>1.1847426270000001</v>
      </c>
      <c r="Q11" s="341">
        <v>1.151360159</v>
      </c>
      <c r="R11" s="341">
        <v>1.158359887</v>
      </c>
      <c r="S11" s="341">
        <v>1.1618560680000001</v>
      </c>
      <c r="T11" s="341">
        <v>1.194345725</v>
      </c>
      <c r="U11" s="341">
        <v>1.204389172</v>
      </c>
      <c r="V11" s="341">
        <v>1.2439827409999999</v>
      </c>
      <c r="W11" s="341">
        <v>1.3247517559999999</v>
      </c>
      <c r="X11" s="341">
        <v>1.2914911419999999</v>
      </c>
      <c r="Y11" s="341">
        <v>1.316827009</v>
      </c>
      <c r="Z11" s="341">
        <v>1.312111434</v>
      </c>
      <c r="AA11" s="341">
        <v>1.1378855999999999</v>
      </c>
      <c r="AB11" s="341">
        <v>1.2930233929999999</v>
      </c>
      <c r="AC11" s="341">
        <v>1.2733600389999999</v>
      </c>
      <c r="AD11" s="341">
        <v>1.2865427149999999</v>
      </c>
      <c r="AE11" s="341">
        <v>1.2434852279999999</v>
      </c>
      <c r="AF11" s="341">
        <v>1.2306706220000001</v>
      </c>
      <c r="AG11" s="341">
        <v>1.215023532</v>
      </c>
      <c r="AH11" s="341">
        <v>1.2301060150000001</v>
      </c>
      <c r="AI11" s="341">
        <v>1.253289774</v>
      </c>
      <c r="AJ11" s="341">
        <v>1.2350314120000001</v>
      </c>
      <c r="AK11" s="341">
        <v>1.283438936</v>
      </c>
      <c r="AL11" s="341">
        <v>1.2476805660000001</v>
      </c>
      <c r="AM11" s="341">
        <v>1.2231872909999999</v>
      </c>
      <c r="AN11" s="341">
        <v>1.187853668</v>
      </c>
      <c r="AO11" s="341">
        <v>1.227651987</v>
      </c>
      <c r="AP11" s="341">
        <v>1.2131937340000001</v>
      </c>
      <c r="AQ11" s="341">
        <v>1.176295034</v>
      </c>
      <c r="AR11" s="341">
        <v>1.214642569</v>
      </c>
      <c r="AS11" s="341">
        <v>1.23400182</v>
      </c>
      <c r="AT11" s="341">
        <v>1.2252475940000001</v>
      </c>
      <c r="AU11" s="341">
        <v>1.217238617</v>
      </c>
      <c r="AV11" s="341">
        <v>1.228770758</v>
      </c>
      <c r="AW11" s="341">
        <v>1.228632755</v>
      </c>
      <c r="AX11" s="341">
        <v>1.153920442</v>
      </c>
      <c r="AY11" s="341">
        <v>1.184027468</v>
      </c>
      <c r="AZ11" s="872">
        <v>1.1806541500000001</v>
      </c>
      <c r="BA11" s="872">
        <v>1.1803253460000001</v>
      </c>
      <c r="BB11" s="872">
        <v>1.177364023</v>
      </c>
      <c r="BC11" s="872">
        <v>1.175183943</v>
      </c>
      <c r="BD11" s="352">
        <v>1.173187674</v>
      </c>
      <c r="BE11" s="352">
        <v>1.171478692</v>
      </c>
      <c r="BF11" s="352">
        <v>1.1702042429999999</v>
      </c>
      <c r="BG11" s="352">
        <v>1.168803391</v>
      </c>
      <c r="BH11" s="352">
        <v>1.166265629</v>
      </c>
      <c r="BI11" s="352">
        <v>1.160851984</v>
      </c>
      <c r="BJ11" s="352">
        <v>1.155223259</v>
      </c>
      <c r="BK11" s="352">
        <v>1.1544269279999999</v>
      </c>
      <c r="BL11" s="352">
        <v>1.145939679</v>
      </c>
      <c r="BM11" s="352">
        <v>1.160935013</v>
      </c>
      <c r="BN11" s="352">
        <v>1.166803756</v>
      </c>
      <c r="BO11" s="352">
        <v>1.1738863070000001</v>
      </c>
      <c r="BP11" s="352">
        <v>1.180902369</v>
      </c>
      <c r="BQ11" s="352">
        <v>1.188001756</v>
      </c>
      <c r="BR11" s="352">
        <v>1.1952339030000001</v>
      </c>
      <c r="BS11" s="352">
        <v>1.2021425240000001</v>
      </c>
      <c r="BT11" s="352">
        <v>1.2082596800000001</v>
      </c>
      <c r="BU11" s="352">
        <v>1.212811742</v>
      </c>
      <c r="BV11" s="352">
        <v>1.216387887</v>
      </c>
    </row>
    <row r="12" spans="1:74" ht="11.1" customHeight="1" x14ac:dyDescent="0.2">
      <c r="A12" s="269" t="s">
        <v>1076</v>
      </c>
      <c r="B12" s="546" t="s">
        <v>1077</v>
      </c>
      <c r="C12" s="341">
        <v>1.0585975729999999</v>
      </c>
      <c r="D12" s="341">
        <v>1.0587358579999999</v>
      </c>
      <c r="E12" s="341">
        <v>1.0634666699999999</v>
      </c>
      <c r="F12" s="341">
        <v>1.0876252710000001</v>
      </c>
      <c r="G12" s="341">
        <v>1.0828306910000001</v>
      </c>
      <c r="H12" s="341">
        <v>1.117658872</v>
      </c>
      <c r="I12" s="341">
        <v>1.101239933</v>
      </c>
      <c r="J12" s="341">
        <v>1.111934081</v>
      </c>
      <c r="K12" s="341">
        <v>1.1297255180000001</v>
      </c>
      <c r="L12" s="341">
        <v>1.1334488190000001</v>
      </c>
      <c r="M12" s="341">
        <v>1.1057775729999999</v>
      </c>
      <c r="N12" s="341">
        <v>1.0770579570000001</v>
      </c>
      <c r="O12" s="341">
        <v>1.1139092719999999</v>
      </c>
      <c r="P12" s="341">
        <v>1.1335982229999999</v>
      </c>
      <c r="Q12" s="341">
        <v>1.174215072</v>
      </c>
      <c r="R12" s="341">
        <v>1.1539976949999999</v>
      </c>
      <c r="S12" s="341">
        <v>1.1802201809999999</v>
      </c>
      <c r="T12" s="341">
        <v>1.1784247080000001</v>
      </c>
      <c r="U12" s="341">
        <v>1.1840709309999999</v>
      </c>
      <c r="V12" s="341">
        <v>1.1614529659999999</v>
      </c>
      <c r="W12" s="341">
        <v>1.1671327</v>
      </c>
      <c r="X12" s="341">
        <v>1.131431495</v>
      </c>
      <c r="Y12" s="341">
        <v>1.1165868670000001</v>
      </c>
      <c r="Z12" s="341">
        <v>1.0756352600000001</v>
      </c>
      <c r="AA12" s="341">
        <v>1.0337294960000001</v>
      </c>
      <c r="AB12" s="341">
        <v>1.08430939</v>
      </c>
      <c r="AC12" s="341">
        <v>1.1041474490000001</v>
      </c>
      <c r="AD12" s="341">
        <v>1.1483414620000001</v>
      </c>
      <c r="AE12" s="341">
        <v>1.186245201</v>
      </c>
      <c r="AF12" s="341">
        <v>1.186750813</v>
      </c>
      <c r="AG12" s="341">
        <v>1.1608732500000001</v>
      </c>
      <c r="AH12" s="341">
        <v>1.198229902</v>
      </c>
      <c r="AI12" s="341">
        <v>1.205886443</v>
      </c>
      <c r="AJ12" s="341">
        <v>1.212958059</v>
      </c>
      <c r="AK12" s="341">
        <v>1.165098336</v>
      </c>
      <c r="AL12" s="341">
        <v>1.1338175290000001</v>
      </c>
      <c r="AM12" s="341">
        <v>1.108309051</v>
      </c>
      <c r="AN12" s="341">
        <v>1.1755067699999999</v>
      </c>
      <c r="AO12" s="341">
        <v>1.170387106</v>
      </c>
      <c r="AP12" s="341">
        <v>1.1874346259999999</v>
      </c>
      <c r="AQ12" s="341">
        <v>1.1793425879999999</v>
      </c>
      <c r="AR12" s="341">
        <v>1.1883464420000001</v>
      </c>
      <c r="AS12" s="341">
        <v>1.203078283</v>
      </c>
      <c r="AT12" s="341">
        <v>1.2040124160000001</v>
      </c>
      <c r="AU12" s="341">
        <v>1.1991893490000001</v>
      </c>
      <c r="AV12" s="341">
        <v>1.189847841</v>
      </c>
      <c r="AW12" s="341">
        <v>1.202948482</v>
      </c>
      <c r="AX12" s="341">
        <v>1.196749922</v>
      </c>
      <c r="AY12" s="341">
        <v>1.1476672020000001</v>
      </c>
      <c r="AZ12" s="872">
        <v>1.1974591969999999</v>
      </c>
      <c r="BA12" s="872">
        <v>1.192152833</v>
      </c>
      <c r="BB12" s="872">
        <v>1.173985512</v>
      </c>
      <c r="BC12" s="872">
        <v>1.187309457</v>
      </c>
      <c r="BD12" s="352">
        <v>1.19912072</v>
      </c>
      <c r="BE12" s="352">
        <v>1.21099728</v>
      </c>
      <c r="BF12" s="352">
        <v>1.2144054630000001</v>
      </c>
      <c r="BG12" s="352">
        <v>1.2094209739999999</v>
      </c>
      <c r="BH12" s="352">
        <v>1.2067251910000001</v>
      </c>
      <c r="BI12" s="352">
        <v>1.205197176</v>
      </c>
      <c r="BJ12" s="352">
        <v>1.2047350050000001</v>
      </c>
      <c r="BK12" s="352">
        <v>1.2049489579999999</v>
      </c>
      <c r="BL12" s="352">
        <v>1.1941770739999999</v>
      </c>
      <c r="BM12" s="352">
        <v>1.211791364</v>
      </c>
      <c r="BN12" s="352">
        <v>1.2220535450000001</v>
      </c>
      <c r="BO12" s="352">
        <v>1.2320147560000001</v>
      </c>
      <c r="BP12" s="352">
        <v>1.241023548</v>
      </c>
      <c r="BQ12" s="352">
        <v>1.249062629</v>
      </c>
      <c r="BR12" s="352">
        <v>1.255677304</v>
      </c>
      <c r="BS12" s="352">
        <v>1.261421186</v>
      </c>
      <c r="BT12" s="352">
        <v>1.2662558740000001</v>
      </c>
      <c r="BU12" s="352">
        <v>1.269413619</v>
      </c>
      <c r="BV12" s="352">
        <v>1.272794024</v>
      </c>
    </row>
    <row r="13" spans="1:74" ht="11.1" customHeight="1" x14ac:dyDescent="0.2">
      <c r="A13" s="269" t="s">
        <v>1078</v>
      </c>
      <c r="B13" s="546" t="s">
        <v>1079</v>
      </c>
      <c r="C13" s="341">
        <v>3.8591015999999999E-2</v>
      </c>
      <c r="D13" s="341">
        <v>4.0486987000000002E-2</v>
      </c>
      <c r="E13" s="341">
        <v>4.1948621999999998E-2</v>
      </c>
      <c r="F13" s="341">
        <v>4.1716241000000001E-2</v>
      </c>
      <c r="G13" s="341">
        <v>3.9937118000000001E-2</v>
      </c>
      <c r="H13" s="341">
        <v>3.9032268000000002E-2</v>
      </c>
      <c r="I13" s="341">
        <v>3.8511478000000002E-2</v>
      </c>
      <c r="J13" s="341">
        <v>3.9615733E-2</v>
      </c>
      <c r="K13" s="341">
        <v>4.0739619999999997E-2</v>
      </c>
      <c r="L13" s="341">
        <v>3.9784491999999998E-2</v>
      </c>
      <c r="M13" s="341">
        <v>3.8916259000000002E-2</v>
      </c>
      <c r="N13" s="341">
        <v>3.7622764000000003E-2</v>
      </c>
      <c r="O13" s="341">
        <v>3.9900748999999999E-2</v>
      </c>
      <c r="P13" s="341">
        <v>4.0073690000000002E-2</v>
      </c>
      <c r="Q13" s="341">
        <v>3.9502844000000002E-2</v>
      </c>
      <c r="R13" s="341">
        <v>3.8914263999999997E-2</v>
      </c>
      <c r="S13" s="341">
        <v>3.8796679000000001E-2</v>
      </c>
      <c r="T13" s="341">
        <v>3.5027468999999999E-2</v>
      </c>
      <c r="U13" s="341">
        <v>3.6040994999999999E-2</v>
      </c>
      <c r="V13" s="341">
        <v>3.6388127999999999E-2</v>
      </c>
      <c r="W13" s="341">
        <v>3.6139701000000003E-2</v>
      </c>
      <c r="X13" s="341">
        <v>3.7491007999999999E-2</v>
      </c>
      <c r="Y13" s="341">
        <v>3.7601479E-2</v>
      </c>
      <c r="Z13" s="341">
        <v>3.8523469999999997E-2</v>
      </c>
      <c r="AA13" s="341">
        <v>3.4507071E-2</v>
      </c>
      <c r="AB13" s="341">
        <v>3.6753827000000003E-2</v>
      </c>
      <c r="AC13" s="341">
        <v>3.5761757999999998E-2</v>
      </c>
      <c r="AD13" s="341">
        <v>3.5122623999999998E-2</v>
      </c>
      <c r="AE13" s="341">
        <v>3.3820162000000001E-2</v>
      </c>
      <c r="AF13" s="341">
        <v>3.3509204000000001E-2</v>
      </c>
      <c r="AG13" s="341">
        <v>3.3299178999999998E-2</v>
      </c>
      <c r="AH13" s="341">
        <v>3.3163011999999999E-2</v>
      </c>
      <c r="AI13" s="341">
        <v>3.3594184999999999E-2</v>
      </c>
      <c r="AJ13" s="341">
        <v>3.4218707000000001E-2</v>
      </c>
      <c r="AK13" s="341">
        <v>3.4877971000000001E-2</v>
      </c>
      <c r="AL13" s="341">
        <v>3.5474276999999999E-2</v>
      </c>
      <c r="AM13" s="341">
        <v>3.4371080999999998E-2</v>
      </c>
      <c r="AN13" s="341">
        <v>3.4559165000000003E-2</v>
      </c>
      <c r="AO13" s="341">
        <v>3.3718739999999997E-2</v>
      </c>
      <c r="AP13" s="341">
        <v>3.3287622000000003E-2</v>
      </c>
      <c r="AQ13" s="341">
        <v>3.2434657999999998E-2</v>
      </c>
      <c r="AR13" s="341">
        <v>3.2641671999999997E-2</v>
      </c>
      <c r="AS13" s="341">
        <v>3.2491015999999998E-2</v>
      </c>
      <c r="AT13" s="341">
        <v>3.2136466000000002E-2</v>
      </c>
      <c r="AU13" s="341">
        <v>3.2048884E-2</v>
      </c>
      <c r="AV13" s="341">
        <v>3.1425538000000003E-2</v>
      </c>
      <c r="AW13" s="341">
        <v>3.1411003999999999E-2</v>
      </c>
      <c r="AX13" s="341">
        <v>3.1280619000000003E-2</v>
      </c>
      <c r="AY13" s="341">
        <v>3.0603630999999999E-2</v>
      </c>
      <c r="AZ13" s="872">
        <v>3.1454833000000001E-2</v>
      </c>
      <c r="BA13" s="872">
        <v>3.1300198000000001E-2</v>
      </c>
      <c r="BB13" s="872">
        <v>3.0330452000000001E-2</v>
      </c>
      <c r="BC13" s="872">
        <v>3.0288413E-2</v>
      </c>
      <c r="BD13" s="352">
        <v>3.0271658E-2</v>
      </c>
      <c r="BE13" s="352">
        <v>3.0299737E-2</v>
      </c>
      <c r="BF13" s="352">
        <v>3.0362638000000001E-2</v>
      </c>
      <c r="BG13" s="352">
        <v>3.0443669E-2</v>
      </c>
      <c r="BH13" s="352">
        <v>3.0553605000000001E-2</v>
      </c>
      <c r="BI13" s="352">
        <v>3.0677501999999999E-2</v>
      </c>
      <c r="BJ13" s="352">
        <v>3.0802715000000001E-2</v>
      </c>
      <c r="BK13" s="352">
        <v>3.0930630000000001E-2</v>
      </c>
      <c r="BL13" s="352">
        <v>3.0976297E-2</v>
      </c>
      <c r="BM13" s="352">
        <v>3.1164377E-2</v>
      </c>
      <c r="BN13" s="352">
        <v>3.1272318E-2</v>
      </c>
      <c r="BO13" s="352">
        <v>3.1374617E-2</v>
      </c>
      <c r="BP13" s="352">
        <v>3.148546E-2</v>
      </c>
      <c r="BQ13" s="352">
        <v>3.1590714999999998E-2</v>
      </c>
      <c r="BR13" s="352">
        <v>3.1680604000000001E-2</v>
      </c>
      <c r="BS13" s="352">
        <v>3.1758432000000003E-2</v>
      </c>
      <c r="BT13" s="352">
        <v>3.1836003000000002E-2</v>
      </c>
      <c r="BU13" s="352">
        <v>3.1926072E-2</v>
      </c>
      <c r="BV13" s="352">
        <v>3.2015409000000002E-2</v>
      </c>
    </row>
    <row r="14" spans="1:74" ht="11.1" customHeight="1" x14ac:dyDescent="0.2">
      <c r="A14" s="269" t="s">
        <v>1080</v>
      </c>
      <c r="B14" s="546" t="s">
        <v>1081</v>
      </c>
      <c r="C14" s="341">
        <v>4.9887474919999999</v>
      </c>
      <c r="D14" s="341">
        <v>5.051857966</v>
      </c>
      <c r="E14" s="341">
        <v>5.2629432310000004</v>
      </c>
      <c r="F14" s="341">
        <v>5.3169028599999999</v>
      </c>
      <c r="G14" s="341">
        <v>5.2795937229999996</v>
      </c>
      <c r="H14" s="341">
        <v>5.268316027</v>
      </c>
      <c r="I14" s="341">
        <v>5.3855824270000001</v>
      </c>
      <c r="J14" s="341">
        <v>5.4887775059999999</v>
      </c>
      <c r="K14" s="341">
        <v>5.63015387</v>
      </c>
      <c r="L14" s="341">
        <v>5.6777378479999996</v>
      </c>
      <c r="M14" s="341">
        <v>5.7169471710000002</v>
      </c>
      <c r="N14" s="341">
        <v>5.7019939490000002</v>
      </c>
      <c r="O14" s="341">
        <v>5.8154249880000002</v>
      </c>
      <c r="P14" s="341">
        <v>5.7404667380000003</v>
      </c>
      <c r="Q14" s="341">
        <v>5.9117565699999997</v>
      </c>
      <c r="R14" s="341">
        <v>5.9022010490000003</v>
      </c>
      <c r="S14" s="341">
        <v>5.8661648069999996</v>
      </c>
      <c r="T14" s="341">
        <v>5.7749683689999998</v>
      </c>
      <c r="U14" s="341">
        <v>5.8605383919999996</v>
      </c>
      <c r="V14" s="341">
        <v>5.9536738930000004</v>
      </c>
      <c r="W14" s="341">
        <v>5.9415254800000001</v>
      </c>
      <c r="X14" s="341">
        <v>6.0012529639999999</v>
      </c>
      <c r="Y14" s="341">
        <v>6.185478475</v>
      </c>
      <c r="Z14" s="341">
        <v>6.2272360530000004</v>
      </c>
      <c r="AA14" s="341">
        <v>5.9315721879999996</v>
      </c>
      <c r="AB14" s="341">
        <v>6.1671052040000003</v>
      </c>
      <c r="AC14" s="341">
        <v>6.2533441600000002</v>
      </c>
      <c r="AD14" s="341">
        <v>6.2500322180000003</v>
      </c>
      <c r="AE14" s="341">
        <v>6.2613082249999996</v>
      </c>
      <c r="AF14" s="341">
        <v>6.3153619780000003</v>
      </c>
      <c r="AG14" s="341">
        <v>6.315246825</v>
      </c>
      <c r="AH14" s="341">
        <v>6.439738728</v>
      </c>
      <c r="AI14" s="341">
        <v>6.4082745689999996</v>
      </c>
      <c r="AJ14" s="341">
        <v>6.5016712559999998</v>
      </c>
      <c r="AK14" s="341">
        <v>6.4877316909999996</v>
      </c>
      <c r="AL14" s="341">
        <v>6.421734045</v>
      </c>
      <c r="AM14" s="341">
        <v>6.3031621290000004</v>
      </c>
      <c r="AN14" s="341">
        <v>6.4141544350000004</v>
      </c>
      <c r="AO14" s="341">
        <v>6.5232018539999999</v>
      </c>
      <c r="AP14" s="341">
        <v>6.5259521610000002</v>
      </c>
      <c r="AQ14" s="341">
        <v>6.4988128490000001</v>
      </c>
      <c r="AR14" s="341">
        <v>6.5577288139999999</v>
      </c>
      <c r="AS14" s="341">
        <v>6.6975088679999999</v>
      </c>
      <c r="AT14" s="341">
        <v>6.6993942820000001</v>
      </c>
      <c r="AU14" s="341">
        <v>6.7005714039999997</v>
      </c>
      <c r="AV14" s="341">
        <v>6.6951324569999997</v>
      </c>
      <c r="AW14" s="341">
        <v>6.7196732450000001</v>
      </c>
      <c r="AX14" s="341">
        <v>6.6313088950000001</v>
      </c>
      <c r="AY14" s="341">
        <v>6.312837085</v>
      </c>
      <c r="AZ14" s="872">
        <v>6.6830020770000003</v>
      </c>
      <c r="BA14" s="872">
        <v>6.662605041</v>
      </c>
      <c r="BB14" s="872">
        <v>6.5503718610000004</v>
      </c>
      <c r="BC14" s="872">
        <v>6.6274714570000004</v>
      </c>
      <c r="BD14" s="352">
        <v>6.6857992270000004</v>
      </c>
      <c r="BE14" s="352">
        <v>6.7330180989999997</v>
      </c>
      <c r="BF14" s="352">
        <v>6.757279885</v>
      </c>
      <c r="BG14" s="352">
        <v>6.759156033</v>
      </c>
      <c r="BH14" s="352">
        <v>6.7631575420000001</v>
      </c>
      <c r="BI14" s="352">
        <v>6.7686437039999996</v>
      </c>
      <c r="BJ14" s="352">
        <v>6.7825692709999998</v>
      </c>
      <c r="BK14" s="352">
        <v>6.8238013139999998</v>
      </c>
      <c r="BL14" s="352">
        <v>6.8269259309999999</v>
      </c>
      <c r="BM14" s="352">
        <v>6.9689403069999996</v>
      </c>
      <c r="BN14" s="352">
        <v>7.035571214</v>
      </c>
      <c r="BO14" s="352">
        <v>7.094654544</v>
      </c>
      <c r="BP14" s="352">
        <v>7.1482371269999998</v>
      </c>
      <c r="BQ14" s="352">
        <v>7.1947434289999999</v>
      </c>
      <c r="BR14" s="352">
        <v>7.2366576739999999</v>
      </c>
      <c r="BS14" s="352">
        <v>7.2732458949999996</v>
      </c>
      <c r="BT14" s="352">
        <v>7.3055696650000002</v>
      </c>
      <c r="BU14" s="352">
        <v>7.3359495570000002</v>
      </c>
      <c r="BV14" s="352">
        <v>7.367997109</v>
      </c>
    </row>
    <row r="15" spans="1:74" ht="11.1" customHeight="1" x14ac:dyDescent="0.2">
      <c r="A15" s="269" t="s">
        <v>1082</v>
      </c>
      <c r="B15" s="546" t="s">
        <v>1083</v>
      </c>
      <c r="C15" s="341">
        <v>2.0223024970000001</v>
      </c>
      <c r="D15" s="341">
        <v>2.0388489060000001</v>
      </c>
      <c r="E15" s="341">
        <v>2.1417578210000001</v>
      </c>
      <c r="F15" s="341">
        <v>2.1413608580000001</v>
      </c>
      <c r="G15" s="341">
        <v>2.1112172509999998</v>
      </c>
      <c r="H15" s="341">
        <v>2.1052503200000001</v>
      </c>
      <c r="I15" s="341">
        <v>2.1143478610000002</v>
      </c>
      <c r="J15" s="341">
        <v>2.110781824</v>
      </c>
      <c r="K15" s="341">
        <v>2.11673994</v>
      </c>
      <c r="L15" s="341">
        <v>2.1058416129999999</v>
      </c>
      <c r="M15" s="341">
        <v>2.1455729039999998</v>
      </c>
      <c r="N15" s="341">
        <v>2.043638955</v>
      </c>
      <c r="O15" s="341">
        <v>2.0797115989999999</v>
      </c>
      <c r="P15" s="341">
        <v>2.0772090560000001</v>
      </c>
      <c r="Q15" s="341">
        <v>2.1357053929999998</v>
      </c>
      <c r="R15" s="341">
        <v>2.1531228379999998</v>
      </c>
      <c r="S15" s="341">
        <v>2.1895107029999998</v>
      </c>
      <c r="T15" s="341">
        <v>2.1898843659999998</v>
      </c>
      <c r="U15" s="341">
        <v>2.1676866459999999</v>
      </c>
      <c r="V15" s="341">
        <v>2.1933884899999998</v>
      </c>
      <c r="W15" s="341">
        <v>2.1835227119999998</v>
      </c>
      <c r="X15" s="341">
        <v>2.2354470819999999</v>
      </c>
      <c r="Y15" s="341">
        <v>2.226779676</v>
      </c>
      <c r="Z15" s="341">
        <v>2.2180854490000002</v>
      </c>
      <c r="AA15" s="341">
        <v>2.0673943170000002</v>
      </c>
      <c r="AB15" s="341">
        <v>2.1720335190000002</v>
      </c>
      <c r="AC15" s="341">
        <v>2.1588632090000002</v>
      </c>
      <c r="AD15" s="341">
        <v>2.1598392639999999</v>
      </c>
      <c r="AE15" s="341">
        <v>2.171615192</v>
      </c>
      <c r="AF15" s="341">
        <v>2.128709943</v>
      </c>
      <c r="AG15" s="341">
        <v>2.1001274759999999</v>
      </c>
      <c r="AH15" s="341">
        <v>2.1241372520000001</v>
      </c>
      <c r="AI15" s="341">
        <v>2.1066211990000001</v>
      </c>
      <c r="AJ15" s="341">
        <v>2.1432382429999999</v>
      </c>
      <c r="AK15" s="341">
        <v>2.1608996980000001</v>
      </c>
      <c r="AL15" s="341">
        <v>2.1367736970000002</v>
      </c>
      <c r="AM15" s="341">
        <v>2.0610484379999998</v>
      </c>
      <c r="AN15" s="341">
        <v>2.048499772</v>
      </c>
      <c r="AO15" s="341">
        <v>2.0931177239999998</v>
      </c>
      <c r="AP15" s="341">
        <v>2.0889360570000002</v>
      </c>
      <c r="AQ15" s="341">
        <v>2.0861713069999999</v>
      </c>
      <c r="AR15" s="341">
        <v>2.0939349360000001</v>
      </c>
      <c r="AS15" s="341">
        <v>2.066685251</v>
      </c>
      <c r="AT15" s="341">
        <v>2.0739246210000002</v>
      </c>
      <c r="AU15" s="341">
        <v>2.0749494770000001</v>
      </c>
      <c r="AV15" s="341">
        <v>2.059803965</v>
      </c>
      <c r="AW15" s="341">
        <v>2.0351665849999998</v>
      </c>
      <c r="AX15" s="341">
        <v>2.035582776</v>
      </c>
      <c r="AY15" s="341">
        <v>1.9635088119999999</v>
      </c>
      <c r="AZ15" s="872">
        <v>2.0156506649999999</v>
      </c>
      <c r="BA15" s="872">
        <v>2.0394537669999999</v>
      </c>
      <c r="BB15" s="872">
        <v>2.0465427819999999</v>
      </c>
      <c r="BC15" s="872">
        <v>2.0532355660000001</v>
      </c>
      <c r="BD15" s="352">
        <v>2.058019453</v>
      </c>
      <c r="BE15" s="352">
        <v>2.047093373</v>
      </c>
      <c r="BF15" s="352">
        <v>2.0401751180000001</v>
      </c>
      <c r="BG15" s="352">
        <v>2.036382932</v>
      </c>
      <c r="BH15" s="352">
        <v>2.0347572</v>
      </c>
      <c r="BI15" s="352">
        <v>2.0336104079999999</v>
      </c>
      <c r="BJ15" s="352">
        <v>2.0323431699999999</v>
      </c>
      <c r="BK15" s="352">
        <v>2.0295535990000002</v>
      </c>
      <c r="BL15" s="352">
        <v>2.0266815330000001</v>
      </c>
      <c r="BM15" s="352">
        <v>2.0263212739999998</v>
      </c>
      <c r="BN15" s="352">
        <v>2.0265309130000002</v>
      </c>
      <c r="BO15" s="352">
        <v>2.0258977090000001</v>
      </c>
      <c r="BP15" s="352">
        <v>2.0248857509999998</v>
      </c>
      <c r="BQ15" s="352">
        <v>2.0249577489999999</v>
      </c>
      <c r="BR15" s="352">
        <v>2.0255329369999999</v>
      </c>
      <c r="BS15" s="352">
        <v>2.0246696339999999</v>
      </c>
      <c r="BT15" s="352">
        <v>2.023158982</v>
      </c>
      <c r="BU15" s="352">
        <v>2.0216727309999998</v>
      </c>
      <c r="BV15" s="352">
        <v>2.0199244190000001</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435</v>
      </c>
      <c r="B17" s="544" t="s">
        <v>211</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21.0064174</v>
      </c>
      <c r="AS17" s="102">
        <v>20.984344516</v>
      </c>
      <c r="AT17" s="102">
        <v>21.195306773999999</v>
      </c>
      <c r="AU17" s="102">
        <v>20.719990967000001</v>
      </c>
      <c r="AV17" s="102">
        <v>20.846366934999999</v>
      </c>
      <c r="AW17" s="102">
        <v>20.226589633</v>
      </c>
      <c r="AX17" s="102">
        <v>20.850831355</v>
      </c>
      <c r="AY17" s="102">
        <v>20.648741387000001</v>
      </c>
      <c r="AZ17" s="891">
        <v>21.137620036000001</v>
      </c>
      <c r="BA17" s="891">
        <v>20.381775354999998</v>
      </c>
      <c r="BB17" s="891">
        <v>20.704141026999999</v>
      </c>
      <c r="BC17" s="891">
        <v>20.154836109000001</v>
      </c>
      <c r="BD17" s="559">
        <v>20.696960000000001</v>
      </c>
      <c r="BE17" s="559">
        <v>20.79495</v>
      </c>
      <c r="BF17" s="559">
        <v>21.152920000000002</v>
      </c>
      <c r="BG17" s="559">
        <v>20.58398</v>
      </c>
      <c r="BH17" s="559">
        <v>20.904509999999998</v>
      </c>
      <c r="BI17" s="559">
        <v>20.425719999999998</v>
      </c>
      <c r="BJ17" s="559">
        <v>20.614059999999998</v>
      </c>
      <c r="BK17" s="559">
        <v>20.55181</v>
      </c>
      <c r="BL17" s="559">
        <v>20.439540000000001</v>
      </c>
      <c r="BM17" s="559">
        <v>20.49559</v>
      </c>
      <c r="BN17" s="559">
        <v>20.602129999999999</v>
      </c>
      <c r="BO17" s="559">
        <v>20.722010000000001</v>
      </c>
      <c r="BP17" s="559">
        <v>21.031839999999999</v>
      </c>
      <c r="BQ17" s="559">
        <v>20.906230000000001</v>
      </c>
      <c r="BR17" s="559">
        <v>21.224049999999998</v>
      </c>
      <c r="BS17" s="559">
        <v>20.63409</v>
      </c>
      <c r="BT17" s="559">
        <v>20.951910000000002</v>
      </c>
      <c r="BU17" s="559">
        <v>20.511890000000001</v>
      </c>
      <c r="BV17" s="559">
        <v>20.69725</v>
      </c>
    </row>
    <row r="18" spans="1:74" s="273" customFormat="1" ht="11.1" customHeight="1" x14ac:dyDescent="0.2">
      <c r="A18" s="548" t="s">
        <v>237</v>
      </c>
      <c r="B18" s="549" t="s">
        <v>1084</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16.334773999999999</v>
      </c>
      <c r="AZ18" s="891">
        <v>15.908321000000001</v>
      </c>
      <c r="BA18" s="891">
        <v>16.39629</v>
      </c>
      <c r="BB18" s="891">
        <v>16.046766667</v>
      </c>
      <c r="BC18" s="891">
        <v>16.673582903</v>
      </c>
      <c r="BD18" s="559">
        <v>16.68413</v>
      </c>
      <c r="BE18" s="559">
        <v>16.706589999999998</v>
      </c>
      <c r="BF18" s="559">
        <v>16.649509999999999</v>
      </c>
      <c r="BG18" s="559">
        <v>15.9613</v>
      </c>
      <c r="BH18" s="559">
        <v>15.46561</v>
      </c>
      <c r="BI18" s="559">
        <v>15.860799999999999</v>
      </c>
      <c r="BJ18" s="559">
        <v>16.080539999999999</v>
      </c>
      <c r="BK18" s="559">
        <v>15.769920000000001</v>
      </c>
      <c r="BL18" s="559">
        <v>15.35848</v>
      </c>
      <c r="BM18" s="559">
        <v>15.760339999999999</v>
      </c>
      <c r="BN18" s="559">
        <v>16.04363</v>
      </c>
      <c r="BO18" s="559">
        <v>16.384679999999999</v>
      </c>
      <c r="BP18" s="559">
        <v>16.587039999999998</v>
      </c>
      <c r="BQ18" s="559">
        <v>16.656479999999998</v>
      </c>
      <c r="BR18" s="559">
        <v>16.6127</v>
      </c>
      <c r="BS18" s="559">
        <v>16.03463</v>
      </c>
      <c r="BT18" s="559">
        <v>15.56615</v>
      </c>
      <c r="BU18" s="559">
        <v>16.05911</v>
      </c>
      <c r="BV18" s="559">
        <v>16.232410000000002</v>
      </c>
    </row>
    <row r="19" spans="1:74" ht="11.1" customHeight="1" x14ac:dyDescent="0.2">
      <c r="A19" s="269" t="s">
        <v>231</v>
      </c>
      <c r="B19" s="550" t="s">
        <v>1070</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13.789249</v>
      </c>
      <c r="AX19" s="341">
        <v>13.656661</v>
      </c>
      <c r="AY19" s="341">
        <v>13.305021</v>
      </c>
      <c r="AZ19" s="872">
        <v>13.696695</v>
      </c>
      <c r="BA19" s="872">
        <v>13.69567</v>
      </c>
      <c r="BB19" s="872">
        <v>13.651156744</v>
      </c>
      <c r="BC19" s="872">
        <v>13.709002825000001</v>
      </c>
      <c r="BD19" s="352">
        <v>13.83201</v>
      </c>
      <c r="BE19" s="352">
        <v>13.818339999999999</v>
      </c>
      <c r="BF19" s="352">
        <v>13.811730000000001</v>
      </c>
      <c r="BG19" s="352">
        <v>13.676130000000001</v>
      </c>
      <c r="BH19" s="352">
        <v>13.74311</v>
      </c>
      <c r="BI19" s="352">
        <v>13.85215</v>
      </c>
      <c r="BJ19" s="352">
        <v>13.8856</v>
      </c>
      <c r="BK19" s="352">
        <v>13.916449999999999</v>
      </c>
      <c r="BL19" s="352">
        <v>13.87079</v>
      </c>
      <c r="BM19" s="352">
        <v>14.02796</v>
      </c>
      <c r="BN19" s="352">
        <v>14.091799999999999</v>
      </c>
      <c r="BO19" s="352">
        <v>14.161440000000001</v>
      </c>
      <c r="BP19" s="352">
        <v>14.205830000000001</v>
      </c>
      <c r="BQ19" s="352">
        <v>14.194369999999999</v>
      </c>
      <c r="BR19" s="352">
        <v>14.218870000000001</v>
      </c>
      <c r="BS19" s="352">
        <v>14.12604</v>
      </c>
      <c r="BT19" s="352">
        <v>14.221719999999999</v>
      </c>
      <c r="BU19" s="352">
        <v>14.349819999999999</v>
      </c>
      <c r="BV19" s="352">
        <v>14.40957</v>
      </c>
    </row>
    <row r="20" spans="1:74" ht="11.1" customHeight="1" x14ac:dyDescent="0.2">
      <c r="A20" s="270" t="s">
        <v>802</v>
      </c>
      <c r="B20" s="550" t="s">
        <v>1085</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0.72292800000000002</v>
      </c>
      <c r="AZ20" s="872">
        <v>0.62765400000000005</v>
      </c>
      <c r="BA20" s="872">
        <v>0.52670399999999995</v>
      </c>
      <c r="BB20" s="872">
        <v>0.53</v>
      </c>
      <c r="BC20" s="872">
        <v>0.53</v>
      </c>
      <c r="BD20" s="352">
        <v>0.58253920000000003</v>
      </c>
      <c r="BE20" s="352">
        <v>0.59297730000000004</v>
      </c>
      <c r="BF20" s="352">
        <v>0.62433450000000001</v>
      </c>
      <c r="BG20" s="352">
        <v>0.64735889999999996</v>
      </c>
      <c r="BH20" s="352">
        <v>0.65614320000000004</v>
      </c>
      <c r="BI20" s="352">
        <v>0.61132350000000002</v>
      </c>
      <c r="BJ20" s="352">
        <v>0.59148990000000001</v>
      </c>
      <c r="BK20" s="352">
        <v>0.64139179999999996</v>
      </c>
      <c r="BL20" s="352">
        <v>0.63528039999999997</v>
      </c>
      <c r="BM20" s="352">
        <v>0.63594419999999996</v>
      </c>
      <c r="BN20" s="352">
        <v>0.6396269</v>
      </c>
      <c r="BO20" s="352">
        <v>0.64187450000000001</v>
      </c>
      <c r="BP20" s="352">
        <v>0.63400769999999995</v>
      </c>
      <c r="BQ20" s="352">
        <v>0.63377530000000004</v>
      </c>
      <c r="BR20" s="352">
        <v>0.65638010000000002</v>
      </c>
      <c r="BS20" s="352">
        <v>0.67440420000000001</v>
      </c>
      <c r="BT20" s="352">
        <v>0.67996579999999995</v>
      </c>
      <c r="BU20" s="352">
        <v>0.63433729999999999</v>
      </c>
      <c r="BV20" s="352">
        <v>0.61377689999999996</v>
      </c>
    </row>
    <row r="21" spans="1:74" ht="11.1" customHeight="1" x14ac:dyDescent="0.2">
      <c r="A21" s="270" t="s">
        <v>429</v>
      </c>
      <c r="B21" s="550" t="s">
        <v>1086</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2.5470649999999999</v>
      </c>
      <c r="AZ21" s="872">
        <v>2.1120809999999999</v>
      </c>
      <c r="BA21" s="872">
        <v>2.4929670000000002</v>
      </c>
      <c r="BB21" s="872">
        <v>0.46816666667000001</v>
      </c>
      <c r="BC21" s="872">
        <v>0.60055948387000002</v>
      </c>
      <c r="BD21" s="352">
        <v>0.93060240000000005</v>
      </c>
      <c r="BE21" s="352">
        <v>0.91417990000000005</v>
      </c>
      <c r="BF21" s="352">
        <v>1.023852</v>
      </c>
      <c r="BG21" s="352">
        <v>0.88744129999999999</v>
      </c>
      <c r="BH21" s="352">
        <v>1.6250739999999999</v>
      </c>
      <c r="BI21" s="352">
        <v>1.478504</v>
      </c>
      <c r="BJ21" s="352">
        <v>1.3836839999999999</v>
      </c>
      <c r="BK21" s="352">
        <v>1.587823</v>
      </c>
      <c r="BL21" s="352">
        <v>1.2541260000000001</v>
      </c>
      <c r="BM21" s="352">
        <v>1.4671529999999999</v>
      </c>
      <c r="BN21" s="352">
        <v>1.570087</v>
      </c>
      <c r="BO21" s="352">
        <v>1.602627</v>
      </c>
      <c r="BP21" s="352">
        <v>1.5712699999999999</v>
      </c>
      <c r="BQ21" s="352">
        <v>1.836781</v>
      </c>
      <c r="BR21" s="352">
        <v>1.9990490000000001</v>
      </c>
      <c r="BS21" s="352">
        <v>1.7982629999999999</v>
      </c>
      <c r="BT21" s="352">
        <v>1.742397</v>
      </c>
      <c r="BU21" s="352">
        <v>1.656992</v>
      </c>
      <c r="BV21" s="352">
        <v>1.547369</v>
      </c>
    </row>
    <row r="22" spans="1:74" ht="11.1" customHeight="1" x14ac:dyDescent="0.2">
      <c r="A22" s="270" t="s">
        <v>431</v>
      </c>
      <c r="B22" s="550" t="s">
        <v>1087</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-5.6387096774000001E-2</v>
      </c>
      <c r="AZ22" s="872">
        <v>-8.2142857142999993E-3</v>
      </c>
      <c r="BA22" s="872">
        <v>1.9903225805999999E-2</v>
      </c>
      <c r="BB22" s="872">
        <v>0.73750000000000004</v>
      </c>
      <c r="BC22" s="872">
        <v>1.2461092612</v>
      </c>
      <c r="BD22" s="352">
        <v>1.026667</v>
      </c>
      <c r="BE22" s="352">
        <v>1</v>
      </c>
      <c r="BF22" s="352">
        <v>1</v>
      </c>
      <c r="BG22" s="352">
        <v>0.83333330000000005</v>
      </c>
      <c r="BH22" s="352">
        <v>0</v>
      </c>
      <c r="BI22" s="352">
        <v>0</v>
      </c>
      <c r="BJ22" s="352">
        <v>0</v>
      </c>
      <c r="BK22" s="352">
        <v>0</v>
      </c>
      <c r="BL22" s="352">
        <v>0</v>
      </c>
      <c r="BM22" s="352">
        <v>0</v>
      </c>
      <c r="BN22" s="352">
        <v>0</v>
      </c>
      <c r="BO22" s="352">
        <v>0</v>
      </c>
      <c r="BP22" s="352">
        <v>0</v>
      </c>
      <c r="BQ22" s="352">
        <v>-0.55483870000000002</v>
      </c>
      <c r="BR22" s="352">
        <v>-0.55483870000000002</v>
      </c>
      <c r="BS22" s="352">
        <v>-0.57333330000000005</v>
      </c>
      <c r="BT22" s="352">
        <v>-0.55483870000000002</v>
      </c>
      <c r="BU22" s="352">
        <v>-0.57333330000000005</v>
      </c>
      <c r="BV22" s="352">
        <v>-0.55483870000000002</v>
      </c>
    </row>
    <row r="23" spans="1:74" ht="11.1" customHeight="1" x14ac:dyDescent="0.2">
      <c r="A23" s="270" t="s">
        <v>430</v>
      </c>
      <c r="B23" s="550" t="s">
        <v>1088</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0.16429032258000001</v>
      </c>
      <c r="AZ23" s="872">
        <v>-1.02725</v>
      </c>
      <c r="BA23" s="872">
        <v>-0.59732258064999999</v>
      </c>
      <c r="BB23" s="872">
        <v>-0.12526666667</v>
      </c>
      <c r="BC23" s="872">
        <v>0.79030187304999999</v>
      </c>
      <c r="BD23" s="352">
        <v>0.282389</v>
      </c>
      <c r="BE23" s="352">
        <v>0.36437750000000002</v>
      </c>
      <c r="BF23" s="352">
        <v>0.21258150000000001</v>
      </c>
      <c r="BG23" s="352">
        <v>-3.0818499999999999E-2</v>
      </c>
      <c r="BH23" s="352">
        <v>-0.49545</v>
      </c>
      <c r="BI23" s="352">
        <v>-7.4659100000000006E-2</v>
      </c>
      <c r="BJ23" s="352">
        <v>0.20117750000000001</v>
      </c>
      <c r="BK23" s="352">
        <v>-0.33116279999999998</v>
      </c>
      <c r="BL23" s="352">
        <v>-0.36486819999999998</v>
      </c>
      <c r="BM23" s="352">
        <v>-0.33303460000000001</v>
      </c>
      <c r="BN23" s="352">
        <v>-0.215529</v>
      </c>
      <c r="BO23" s="352">
        <v>2.3939999999999999E-2</v>
      </c>
      <c r="BP23" s="352">
        <v>0.21117540000000001</v>
      </c>
      <c r="BQ23" s="352">
        <v>0.58134209999999997</v>
      </c>
      <c r="BR23" s="352">
        <v>0.35680709999999999</v>
      </c>
      <c r="BS23" s="352">
        <v>9.5639100000000005E-2</v>
      </c>
      <c r="BT23" s="352">
        <v>-0.4296683</v>
      </c>
      <c r="BU23" s="352">
        <v>2.6946500000000002E-2</v>
      </c>
      <c r="BV23" s="352">
        <v>0.22615660000000001</v>
      </c>
    </row>
    <row r="24" spans="1:74" ht="11.1" customHeight="1" x14ac:dyDescent="0.2">
      <c r="A24" s="270" t="s">
        <v>236</v>
      </c>
      <c r="B24" s="550" t="s">
        <v>1089</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0.34322466667000001</v>
      </c>
      <c r="AX24" s="341">
        <v>0.14235796774000001</v>
      </c>
      <c r="AY24" s="341">
        <v>-0.34814322581000001</v>
      </c>
      <c r="AZ24" s="872">
        <v>0.50735528570999999</v>
      </c>
      <c r="BA24" s="872">
        <v>0.25836835483999998</v>
      </c>
      <c r="BB24" s="872">
        <v>0.78520992292000003</v>
      </c>
      <c r="BC24" s="872">
        <v>-0.20239053944999999</v>
      </c>
      <c r="BD24" s="352">
        <v>2.9929399999999998E-2</v>
      </c>
      <c r="BE24" s="352">
        <v>1.6713100000000002E-2</v>
      </c>
      <c r="BF24" s="352">
        <v>-2.2990300000000002E-2</v>
      </c>
      <c r="BG24" s="352">
        <v>-5.2142800000000003E-2</v>
      </c>
      <c r="BH24" s="352">
        <v>-6.3265100000000005E-2</v>
      </c>
      <c r="BI24" s="352">
        <v>-6.5161999999999998E-3</v>
      </c>
      <c r="BJ24" s="352">
        <v>1.8596399999999999E-2</v>
      </c>
      <c r="BK24" s="352">
        <v>-4.4587500000000002E-2</v>
      </c>
      <c r="BL24" s="352">
        <v>-3.68495E-2</v>
      </c>
      <c r="BM24" s="352">
        <v>-3.7690000000000001E-2</v>
      </c>
      <c r="BN24" s="352">
        <v>-4.2352899999999999E-2</v>
      </c>
      <c r="BO24" s="352">
        <v>-4.5198700000000001E-2</v>
      </c>
      <c r="BP24" s="352">
        <v>-3.5237999999999998E-2</v>
      </c>
      <c r="BQ24" s="352">
        <v>-3.4943799999999997E-2</v>
      </c>
      <c r="BR24" s="352">
        <v>-6.3565099999999999E-2</v>
      </c>
      <c r="BS24" s="352">
        <v>-8.6386599999999994E-2</v>
      </c>
      <c r="BT24" s="352">
        <v>-9.3428399999999995E-2</v>
      </c>
      <c r="BU24" s="352">
        <v>-3.5655300000000001E-2</v>
      </c>
      <c r="BV24" s="352">
        <v>-9.6226100000000002E-3</v>
      </c>
    </row>
    <row r="25" spans="1:74" s="273" customFormat="1" ht="11.1" customHeight="1" x14ac:dyDescent="0.2">
      <c r="A25" s="548" t="s">
        <v>239</v>
      </c>
      <c r="B25" s="549" t="s">
        <v>1090</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0.95867599999999997</v>
      </c>
      <c r="AZ25" s="891">
        <v>0.96760599999999997</v>
      </c>
      <c r="BA25" s="891">
        <v>0.95858299999999996</v>
      </c>
      <c r="BB25" s="891">
        <v>0.99035399999999996</v>
      </c>
      <c r="BC25" s="891">
        <v>1.0224690000000001</v>
      </c>
      <c r="BD25" s="559">
        <v>1.0084599999999999</v>
      </c>
      <c r="BE25" s="559">
        <v>1.0032449999999999</v>
      </c>
      <c r="BF25" s="559">
        <v>1.009971</v>
      </c>
      <c r="BG25" s="559">
        <v>0.96102710000000002</v>
      </c>
      <c r="BH25" s="559">
        <v>0.96051439999999999</v>
      </c>
      <c r="BI25" s="559">
        <v>0.98208649999999997</v>
      </c>
      <c r="BJ25" s="559">
        <v>0.98948329999999995</v>
      </c>
      <c r="BK25" s="559">
        <v>0.97657130000000003</v>
      </c>
      <c r="BL25" s="559">
        <v>0.91703100000000004</v>
      </c>
      <c r="BM25" s="559">
        <v>0.92505250000000006</v>
      </c>
      <c r="BN25" s="559">
        <v>0.96182710000000005</v>
      </c>
      <c r="BO25" s="559">
        <v>0.96032980000000001</v>
      </c>
      <c r="BP25" s="559">
        <v>0.98391430000000002</v>
      </c>
      <c r="BQ25" s="559">
        <v>0.98512109999999997</v>
      </c>
      <c r="BR25" s="559">
        <v>0.99495509999999998</v>
      </c>
      <c r="BS25" s="559">
        <v>0.95500969999999996</v>
      </c>
      <c r="BT25" s="559">
        <v>0.95722339999999995</v>
      </c>
      <c r="BU25" s="559">
        <v>0.98613099999999998</v>
      </c>
      <c r="BV25" s="559">
        <v>0.99003859999999999</v>
      </c>
    </row>
    <row r="26" spans="1:74" s="273" customFormat="1" ht="11.1" customHeight="1" x14ac:dyDescent="0.2">
      <c r="A26" s="548" t="s">
        <v>238</v>
      </c>
      <c r="B26" s="549" t="s">
        <v>1091</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7.2125159999999999</v>
      </c>
      <c r="AZ26" s="891">
        <v>7.6536790000000003</v>
      </c>
      <c r="BA26" s="891">
        <v>7.8643229999999997</v>
      </c>
      <c r="BB26" s="891">
        <v>7.7433828667000002</v>
      </c>
      <c r="BC26" s="891">
        <v>7.7410912835000003</v>
      </c>
      <c r="BD26" s="559">
        <v>7.8566339999999997</v>
      </c>
      <c r="BE26" s="559">
        <v>7.8918600000000003</v>
      </c>
      <c r="BF26" s="559">
        <v>8.0072010000000002</v>
      </c>
      <c r="BG26" s="559">
        <v>8.0594579999999993</v>
      </c>
      <c r="BH26" s="559">
        <v>8.0983680000000007</v>
      </c>
      <c r="BI26" s="559">
        <v>8.0910469999999997</v>
      </c>
      <c r="BJ26" s="559">
        <v>7.9123809999999999</v>
      </c>
      <c r="BK26" s="559">
        <v>7.9039060000000001</v>
      </c>
      <c r="BL26" s="559">
        <v>7.859572</v>
      </c>
      <c r="BM26" s="559">
        <v>8.0915859999999995</v>
      </c>
      <c r="BN26" s="559">
        <v>8.2104839999999992</v>
      </c>
      <c r="BO26" s="559">
        <v>8.2457379999999993</v>
      </c>
      <c r="BP26" s="559">
        <v>8.2199190000000009</v>
      </c>
      <c r="BQ26" s="559">
        <v>8.1964199999999998</v>
      </c>
      <c r="BR26" s="559">
        <v>8.2679729999999996</v>
      </c>
      <c r="BS26" s="559">
        <v>8.3090510000000002</v>
      </c>
      <c r="BT26" s="559">
        <v>8.3198950000000007</v>
      </c>
      <c r="BU26" s="559">
        <v>8.3114819999999998</v>
      </c>
      <c r="BV26" s="559">
        <v>8.1385640000000006</v>
      </c>
    </row>
    <row r="27" spans="1:74" s="273" customFormat="1" ht="11.1" customHeight="1" x14ac:dyDescent="0.2">
      <c r="A27" s="548" t="s">
        <v>492</v>
      </c>
      <c r="B27" s="549" t="s">
        <v>1092</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1.321269</v>
      </c>
      <c r="AZ27" s="891">
        <v>1.3874409999999999</v>
      </c>
      <c r="BA27" s="891">
        <v>1.414093</v>
      </c>
      <c r="BB27" s="891">
        <v>1.3890635833</v>
      </c>
      <c r="BC27" s="891">
        <v>1.4478018265000001</v>
      </c>
      <c r="BD27" s="559">
        <v>1.4657629999999999</v>
      </c>
      <c r="BE27" s="559">
        <v>1.4914849999999999</v>
      </c>
      <c r="BF27" s="559">
        <v>1.5072620000000001</v>
      </c>
      <c r="BG27" s="559">
        <v>1.4887140000000001</v>
      </c>
      <c r="BH27" s="559">
        <v>1.5014259999999999</v>
      </c>
      <c r="BI27" s="559">
        <v>1.5511999999999999</v>
      </c>
      <c r="BJ27" s="559">
        <v>1.554686</v>
      </c>
      <c r="BK27" s="559">
        <v>1.526359</v>
      </c>
      <c r="BL27" s="559">
        <v>1.4817119999999999</v>
      </c>
      <c r="BM27" s="559">
        <v>1.4933050000000001</v>
      </c>
      <c r="BN27" s="559">
        <v>1.491635</v>
      </c>
      <c r="BO27" s="559">
        <v>1.5270630000000001</v>
      </c>
      <c r="BP27" s="559">
        <v>1.550916</v>
      </c>
      <c r="BQ27" s="559">
        <v>1.5510029999999999</v>
      </c>
      <c r="BR27" s="559">
        <v>1.557113</v>
      </c>
      <c r="BS27" s="559">
        <v>1.537568</v>
      </c>
      <c r="BT27" s="559">
        <v>1.5487310000000001</v>
      </c>
      <c r="BU27" s="559">
        <v>1.5895189999999999</v>
      </c>
      <c r="BV27" s="559">
        <v>1.586365</v>
      </c>
    </row>
    <row r="28" spans="1:74" ht="11.1" customHeight="1" x14ac:dyDescent="0.2">
      <c r="A28" s="270" t="s">
        <v>468</v>
      </c>
      <c r="B28" s="550" t="s">
        <v>1093</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1.088327</v>
      </c>
      <c r="AZ28" s="872">
        <v>1.121394</v>
      </c>
      <c r="BA28" s="872">
        <v>1.1023780000000001</v>
      </c>
      <c r="BB28" s="872">
        <v>1.0511333332999999</v>
      </c>
      <c r="BC28" s="872">
        <v>1.0888428065</v>
      </c>
      <c r="BD28" s="352">
        <v>1.0835330000000001</v>
      </c>
      <c r="BE28" s="352">
        <v>1.1004</v>
      </c>
      <c r="BF28" s="352">
        <v>1.1071530000000001</v>
      </c>
      <c r="BG28" s="352">
        <v>1.07572</v>
      </c>
      <c r="BH28" s="352">
        <v>1.0885050000000001</v>
      </c>
      <c r="BI28" s="352">
        <v>1.1275029999999999</v>
      </c>
      <c r="BJ28" s="352">
        <v>1.1219520000000001</v>
      </c>
      <c r="BK28" s="352">
        <v>1.12347</v>
      </c>
      <c r="BL28" s="352">
        <v>1.0717639999999999</v>
      </c>
      <c r="BM28" s="352">
        <v>1.0753950000000001</v>
      </c>
      <c r="BN28" s="352">
        <v>1.0635790000000001</v>
      </c>
      <c r="BO28" s="352">
        <v>1.0922369999999999</v>
      </c>
      <c r="BP28" s="352">
        <v>1.104617</v>
      </c>
      <c r="BQ28" s="352">
        <v>1.1041069999999999</v>
      </c>
      <c r="BR28" s="352">
        <v>1.1142810000000001</v>
      </c>
      <c r="BS28" s="352">
        <v>1.091343</v>
      </c>
      <c r="BT28" s="352">
        <v>1.1083590000000001</v>
      </c>
      <c r="BU28" s="352">
        <v>1.142485</v>
      </c>
      <c r="BV28" s="352">
        <v>1.1336470000000001</v>
      </c>
    </row>
    <row r="29" spans="1:74" s="273" customFormat="1" ht="11.1" customHeight="1" x14ac:dyDescent="0.2">
      <c r="A29" s="548" t="s">
        <v>493</v>
      </c>
      <c r="B29" s="549" t="s">
        <v>1094</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0.21020136667</v>
      </c>
      <c r="AS29" s="102">
        <v>0.20606635483999999</v>
      </c>
      <c r="AT29" s="102">
        <v>0.20503309677000001</v>
      </c>
      <c r="AU29" s="102">
        <v>0.2117676</v>
      </c>
      <c r="AV29" s="102">
        <v>0.19964393548000001</v>
      </c>
      <c r="AW29" s="102">
        <v>0.22360150000000001</v>
      </c>
      <c r="AX29" s="102">
        <v>0.23574351613</v>
      </c>
      <c r="AY29" s="102">
        <v>0.22799980645000001</v>
      </c>
      <c r="AZ29" s="891">
        <v>0.22103553571000001</v>
      </c>
      <c r="BA29" s="891">
        <v>0.22374093548000001</v>
      </c>
      <c r="BB29" s="891">
        <v>0.21887609999999999</v>
      </c>
      <c r="BC29" s="891">
        <v>0.21911430000000001</v>
      </c>
      <c r="BD29" s="559">
        <v>0.22172410000000001</v>
      </c>
      <c r="BE29" s="559">
        <v>0.22174530000000001</v>
      </c>
      <c r="BF29" s="559">
        <v>0.2180359</v>
      </c>
      <c r="BG29" s="559">
        <v>0.21305560000000001</v>
      </c>
      <c r="BH29" s="559">
        <v>0.2090079</v>
      </c>
      <c r="BI29" s="559">
        <v>0.21998429999999999</v>
      </c>
      <c r="BJ29" s="559">
        <v>0.224105</v>
      </c>
      <c r="BK29" s="559">
        <v>0.20895369999999999</v>
      </c>
      <c r="BL29" s="559">
        <v>0.20377980000000001</v>
      </c>
      <c r="BM29" s="559">
        <v>0.20801040000000001</v>
      </c>
      <c r="BN29" s="559">
        <v>0.2121102</v>
      </c>
      <c r="BO29" s="559">
        <v>0.21347160000000001</v>
      </c>
      <c r="BP29" s="559">
        <v>0.21705169999999999</v>
      </c>
      <c r="BQ29" s="559">
        <v>0.21802350000000001</v>
      </c>
      <c r="BR29" s="559">
        <v>0.2155397</v>
      </c>
      <c r="BS29" s="559">
        <v>0.21117849999999999</v>
      </c>
      <c r="BT29" s="559">
        <v>0.20750869999999999</v>
      </c>
      <c r="BU29" s="559">
        <v>0.21928810000000001</v>
      </c>
      <c r="BV29" s="559">
        <v>0.22379060000000001</v>
      </c>
    </row>
    <row r="30" spans="1:74" s="273" customFormat="1" ht="11.1" customHeight="1" x14ac:dyDescent="0.2">
      <c r="A30" s="548" t="s">
        <v>803</v>
      </c>
      <c r="B30" s="549" t="s">
        <v>1095</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-0.72292900000000004</v>
      </c>
      <c r="AZ30" s="891">
        <v>-0.62765400000000005</v>
      </c>
      <c r="BA30" s="891">
        <v>-0.52670300000000003</v>
      </c>
      <c r="BB30" s="891">
        <v>-0.53</v>
      </c>
      <c r="BC30" s="891">
        <v>-0.53</v>
      </c>
      <c r="BD30" s="559">
        <v>-0.58253920000000003</v>
      </c>
      <c r="BE30" s="559">
        <v>-0.59297730000000004</v>
      </c>
      <c r="BF30" s="559">
        <v>-0.62433450000000001</v>
      </c>
      <c r="BG30" s="559">
        <v>-0.64735889999999996</v>
      </c>
      <c r="BH30" s="559">
        <v>-0.65614320000000004</v>
      </c>
      <c r="BI30" s="559">
        <v>-0.61132350000000002</v>
      </c>
      <c r="BJ30" s="559">
        <v>-0.59148990000000001</v>
      </c>
      <c r="BK30" s="559">
        <v>-0.64139179999999996</v>
      </c>
      <c r="BL30" s="559">
        <v>-0.63528039999999997</v>
      </c>
      <c r="BM30" s="559">
        <v>-0.63594419999999996</v>
      </c>
      <c r="BN30" s="559">
        <v>-0.6396269</v>
      </c>
      <c r="BO30" s="559">
        <v>-0.64187450000000001</v>
      </c>
      <c r="BP30" s="559">
        <v>-0.63400769999999995</v>
      </c>
      <c r="BQ30" s="559">
        <v>-0.63377530000000004</v>
      </c>
      <c r="BR30" s="559">
        <v>-0.65638010000000002</v>
      </c>
      <c r="BS30" s="559">
        <v>-0.67440420000000001</v>
      </c>
      <c r="BT30" s="559">
        <v>-0.67996579999999995</v>
      </c>
      <c r="BU30" s="559">
        <v>-0.63433729999999999</v>
      </c>
      <c r="BV30" s="559">
        <v>-0.61377689999999996</v>
      </c>
    </row>
    <row r="31" spans="1:74" s="273" customFormat="1" ht="11.1" customHeight="1" x14ac:dyDescent="0.2">
      <c r="A31" s="548" t="s">
        <v>240</v>
      </c>
      <c r="B31" s="549" t="s">
        <v>1096</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-5.1539580000000003</v>
      </c>
      <c r="AZ31" s="891">
        <v>-5.2715690000000004</v>
      </c>
      <c r="BA31" s="891">
        <v>-6.2062059999999999</v>
      </c>
      <c r="BB31" s="891">
        <v>-6.2910560032999996</v>
      </c>
      <c r="BC31" s="891">
        <v>-6.0149515695</v>
      </c>
      <c r="BD31" s="559">
        <v>-5.6252139999999997</v>
      </c>
      <c r="BE31" s="559">
        <v>-5.3730929999999999</v>
      </c>
      <c r="BF31" s="559">
        <v>-5.225384</v>
      </c>
      <c r="BG31" s="559">
        <v>-5.1156449999999998</v>
      </c>
      <c r="BH31" s="559">
        <v>-5.1855370000000001</v>
      </c>
      <c r="BI31" s="559">
        <v>-5.5090459999999997</v>
      </c>
      <c r="BJ31" s="559">
        <v>-5.690423</v>
      </c>
      <c r="BK31" s="559">
        <v>-4.9701440000000003</v>
      </c>
      <c r="BL31" s="559">
        <v>-5.5947740000000001</v>
      </c>
      <c r="BM31" s="559">
        <v>-5.4753210000000001</v>
      </c>
      <c r="BN31" s="559">
        <v>-5.3745900000000004</v>
      </c>
      <c r="BO31" s="559">
        <v>-5.2631360000000003</v>
      </c>
      <c r="BP31" s="559">
        <v>-5.4549960000000004</v>
      </c>
      <c r="BQ31" s="559">
        <v>-5.5603119999999997</v>
      </c>
      <c r="BR31" s="559">
        <v>-5.5230940000000004</v>
      </c>
      <c r="BS31" s="559">
        <v>-5.6290750000000003</v>
      </c>
      <c r="BT31" s="559">
        <v>-5.5206609999999996</v>
      </c>
      <c r="BU31" s="559">
        <v>-5.9021489999999996</v>
      </c>
      <c r="BV31" s="559">
        <v>-5.9886150000000002</v>
      </c>
    </row>
    <row r="32" spans="1:74" ht="11.1" customHeight="1" x14ac:dyDescent="0.2">
      <c r="A32" s="270" t="s">
        <v>530</v>
      </c>
      <c r="B32" s="550" t="s">
        <v>1097</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-2.8986130000000001</v>
      </c>
      <c r="AZ32" s="872">
        <v>-3.0696720000000002</v>
      </c>
      <c r="BA32" s="872">
        <v>-3.2972320000000002</v>
      </c>
      <c r="BB32" s="872">
        <v>-3.3028843000000001</v>
      </c>
      <c r="BC32" s="872">
        <v>-3.3399364806</v>
      </c>
      <c r="BD32" s="352">
        <v>-3.2939349999999998</v>
      </c>
      <c r="BE32" s="352">
        <v>-3.263144</v>
      </c>
      <c r="BF32" s="352">
        <v>-3.1977880000000001</v>
      </c>
      <c r="BG32" s="352">
        <v>-3.216202</v>
      </c>
      <c r="BH32" s="352">
        <v>-3.2248220000000001</v>
      </c>
      <c r="BI32" s="352">
        <v>-3.3494419999999998</v>
      </c>
      <c r="BJ32" s="352">
        <v>-3.2748889999999999</v>
      </c>
      <c r="BK32" s="352">
        <v>-3.2443550000000001</v>
      </c>
      <c r="BL32" s="352">
        <v>-3.3863500000000002</v>
      </c>
      <c r="BM32" s="352">
        <v>-3.3529840000000002</v>
      </c>
      <c r="BN32" s="352">
        <v>-3.410075</v>
      </c>
      <c r="BO32" s="352">
        <v>-3.4313199999999999</v>
      </c>
      <c r="BP32" s="352">
        <v>-3.4869530000000002</v>
      </c>
      <c r="BQ32" s="352">
        <v>-3.4163999999999999</v>
      </c>
      <c r="BR32" s="352">
        <v>-3.324738</v>
      </c>
      <c r="BS32" s="352">
        <v>-3.3942100000000002</v>
      </c>
      <c r="BT32" s="352">
        <v>-3.3662100000000001</v>
      </c>
      <c r="BU32" s="352">
        <v>-3.4395760000000002</v>
      </c>
      <c r="BV32" s="352">
        <v>-3.4095209999999998</v>
      </c>
    </row>
    <row r="33" spans="1:74" ht="11.1" customHeight="1" x14ac:dyDescent="0.2">
      <c r="A33" s="270" t="s">
        <v>98</v>
      </c>
      <c r="B33" s="550" t="s">
        <v>1098</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7.8587000000000004E-2</v>
      </c>
      <c r="AZ33" s="872">
        <v>-8.0590999999999996E-2</v>
      </c>
      <c r="BA33" s="872">
        <v>-0.141601</v>
      </c>
      <c r="BB33" s="872">
        <v>0.12625230000000001</v>
      </c>
      <c r="BC33" s="872">
        <v>0.22639799999999999</v>
      </c>
      <c r="BD33" s="352">
        <v>0.27252490000000001</v>
      </c>
      <c r="BE33" s="352">
        <v>0.26609159999999998</v>
      </c>
      <c r="BF33" s="352">
        <v>0.16442609999999999</v>
      </c>
      <c r="BG33" s="352">
        <v>0.1631744</v>
      </c>
      <c r="BH33" s="352">
        <v>0.1315376</v>
      </c>
      <c r="BI33" s="352">
        <v>8.0782599999999996E-2</v>
      </c>
      <c r="BJ33" s="352">
        <v>-5.1258800000000002E-3</v>
      </c>
      <c r="BK33" s="352">
        <v>0.1578126</v>
      </c>
      <c r="BL33" s="352">
        <v>9.2480099999999996E-2</v>
      </c>
      <c r="BM33" s="352">
        <v>0.1144517</v>
      </c>
      <c r="BN33" s="352">
        <v>8.7282899999999997E-2</v>
      </c>
      <c r="BO33" s="352">
        <v>6.5893599999999997E-2</v>
      </c>
      <c r="BP33" s="352">
        <v>0.10828210000000001</v>
      </c>
      <c r="BQ33" s="352">
        <v>0.143072</v>
      </c>
      <c r="BR33" s="352">
        <v>7.6926099999999997E-2</v>
      </c>
      <c r="BS33" s="352">
        <v>9.9005399999999993E-2</v>
      </c>
      <c r="BT33" s="352">
        <v>9.2754600000000006E-2</v>
      </c>
      <c r="BU33" s="352">
        <v>5.0566199999999999E-2</v>
      </c>
      <c r="BV33" s="352">
        <v>-2.8981099999999999E-2</v>
      </c>
    </row>
    <row r="34" spans="1:74" ht="11.1" customHeight="1" x14ac:dyDescent="0.2">
      <c r="A34" s="270" t="s">
        <v>100</v>
      </c>
      <c r="B34" s="550" t="s">
        <v>1099</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-0.181335</v>
      </c>
      <c r="AZ34" s="872">
        <v>-0.221775</v>
      </c>
      <c r="BA34" s="872">
        <v>-0.20175899999999999</v>
      </c>
      <c r="BB34" s="872">
        <v>-0.13253155333</v>
      </c>
      <c r="BC34" s="872">
        <v>-0.15675100322999999</v>
      </c>
      <c r="BD34" s="352">
        <v>-0.13854810000000001</v>
      </c>
      <c r="BE34" s="352">
        <v>-0.1328947</v>
      </c>
      <c r="BF34" s="352">
        <v>-0.15188589999999999</v>
      </c>
      <c r="BG34" s="352">
        <v>-0.15435119999999999</v>
      </c>
      <c r="BH34" s="352">
        <v>-0.14548639999999999</v>
      </c>
      <c r="BI34" s="352">
        <v>-0.17024690000000001</v>
      </c>
      <c r="BJ34" s="352">
        <v>-0.16142129999999999</v>
      </c>
      <c r="BK34" s="352">
        <v>-0.15122869999999999</v>
      </c>
      <c r="BL34" s="352">
        <v>-0.1354436</v>
      </c>
      <c r="BM34" s="352">
        <v>-0.15281719999999999</v>
      </c>
      <c r="BN34" s="352">
        <v>-0.15151400000000001</v>
      </c>
      <c r="BO34" s="352">
        <v>-0.15105199999999999</v>
      </c>
      <c r="BP34" s="352">
        <v>-0.14449219999999999</v>
      </c>
      <c r="BQ34" s="352">
        <v>-0.13470879999999999</v>
      </c>
      <c r="BR34" s="352">
        <v>-0.15563009999999999</v>
      </c>
      <c r="BS34" s="352">
        <v>-0.1566959</v>
      </c>
      <c r="BT34" s="352">
        <v>-0.14704970000000001</v>
      </c>
      <c r="BU34" s="352">
        <v>-0.16710340000000001</v>
      </c>
      <c r="BV34" s="352">
        <v>-0.15509310000000001</v>
      </c>
    </row>
    <row r="35" spans="1:74" s="33" customFormat="1" ht="11.1" customHeight="1" x14ac:dyDescent="0.2">
      <c r="A35" s="270" t="s">
        <v>1533</v>
      </c>
      <c r="B35" s="550" t="s">
        <v>1114</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-0.550261</v>
      </c>
      <c r="AZ35" s="872">
        <v>-0.50764200000000004</v>
      </c>
      <c r="BA35" s="872">
        <v>-0.466609</v>
      </c>
      <c r="BB35" s="872">
        <v>-0.54597438333000003</v>
      </c>
      <c r="BC35" s="872">
        <v>-0.31372209435999998</v>
      </c>
      <c r="BD35" s="352">
        <v>-0.2318366</v>
      </c>
      <c r="BE35" s="352">
        <v>-0.23863999999999999</v>
      </c>
      <c r="BF35" s="352">
        <v>-0.22213440000000001</v>
      </c>
      <c r="BG35" s="352">
        <v>-0.28331889999999998</v>
      </c>
      <c r="BH35" s="352">
        <v>-0.41747659999999998</v>
      </c>
      <c r="BI35" s="352">
        <v>-0.48725770000000002</v>
      </c>
      <c r="BJ35" s="352">
        <v>-0.49333769999999999</v>
      </c>
      <c r="BK35" s="352">
        <v>-0.46728690000000001</v>
      </c>
      <c r="BL35" s="352">
        <v>-0.65262260000000005</v>
      </c>
      <c r="BM35" s="352">
        <v>-0.46904649999999998</v>
      </c>
      <c r="BN35" s="352">
        <v>-0.20518330000000001</v>
      </c>
      <c r="BO35" s="352">
        <v>-0.1560906</v>
      </c>
      <c r="BP35" s="352">
        <v>-0.13269410000000001</v>
      </c>
      <c r="BQ35" s="352">
        <v>-0.29972880000000002</v>
      </c>
      <c r="BR35" s="352">
        <v>-0.29023969999999999</v>
      </c>
      <c r="BS35" s="352">
        <v>-0.4027927</v>
      </c>
      <c r="BT35" s="352">
        <v>-0.56740999999999997</v>
      </c>
      <c r="BU35" s="352">
        <v>-0.70777040000000002</v>
      </c>
      <c r="BV35" s="352">
        <v>-0.60873299999999997</v>
      </c>
    </row>
    <row r="36" spans="1:74" ht="11.1" customHeight="1" x14ac:dyDescent="0.2">
      <c r="A36" s="270" t="s">
        <v>95</v>
      </c>
      <c r="B36" s="550" t="s">
        <v>1102</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-0.15401500000000001</v>
      </c>
      <c r="AZ36" s="872">
        <v>-0.12703300000000001</v>
      </c>
      <c r="BA36" s="872">
        <v>-0.28815000000000002</v>
      </c>
      <c r="BB36" s="872">
        <v>-0.32206666667</v>
      </c>
      <c r="BC36" s="872">
        <v>-0.30216713839999998</v>
      </c>
      <c r="BD36" s="352">
        <v>-0.2726131</v>
      </c>
      <c r="BE36" s="352">
        <v>-0.15200250000000001</v>
      </c>
      <c r="BF36" s="352">
        <v>-0.13124230000000001</v>
      </c>
      <c r="BG36" s="352">
        <v>-9.69415E-2</v>
      </c>
      <c r="BH36" s="352">
        <v>-3.9333699999999999E-2</v>
      </c>
      <c r="BI36" s="352">
        <v>-0.1311428</v>
      </c>
      <c r="BJ36" s="352">
        <v>-0.13018350000000001</v>
      </c>
      <c r="BK36" s="352">
        <v>-6.38769E-2</v>
      </c>
      <c r="BL36" s="352">
        <v>-6.2585399999999999E-2</v>
      </c>
      <c r="BM36" s="352">
        <v>-0.1628763</v>
      </c>
      <c r="BN36" s="352">
        <v>-0.1287113</v>
      </c>
      <c r="BO36" s="352">
        <v>-0.1162439</v>
      </c>
      <c r="BP36" s="352">
        <v>-0.13893040000000001</v>
      </c>
      <c r="BQ36" s="352">
        <v>-0.1216349</v>
      </c>
      <c r="BR36" s="352">
        <v>-0.1310105</v>
      </c>
      <c r="BS36" s="352">
        <v>-9.9617499999999998E-2</v>
      </c>
      <c r="BT36" s="352">
        <v>-6.0160699999999998E-2</v>
      </c>
      <c r="BU36" s="352">
        <v>-0.16369980000000001</v>
      </c>
      <c r="BV36" s="352">
        <v>-0.16340370000000001</v>
      </c>
    </row>
    <row r="37" spans="1:74" ht="11.1" customHeight="1" x14ac:dyDescent="0.2">
      <c r="A37" s="270" t="s">
        <v>96</v>
      </c>
      <c r="B37" s="550" t="s">
        <v>1103</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-0.99317200000000005</v>
      </c>
      <c r="AZ37" s="872">
        <v>-0.85132600000000003</v>
      </c>
      <c r="BA37" s="872">
        <v>-1.1898759999999999</v>
      </c>
      <c r="BB37" s="872">
        <v>-1.6433666667</v>
      </c>
      <c r="BC37" s="872">
        <v>-1.4438798678</v>
      </c>
      <c r="BD37" s="352">
        <v>-1.404312</v>
      </c>
      <c r="BE37" s="352">
        <v>-1.335253</v>
      </c>
      <c r="BF37" s="352">
        <v>-1.212126</v>
      </c>
      <c r="BG37" s="352">
        <v>-1.0678510000000001</v>
      </c>
      <c r="BH37" s="352">
        <v>-1.0545119999999999</v>
      </c>
      <c r="BI37" s="352">
        <v>-1.06355</v>
      </c>
      <c r="BJ37" s="352">
        <v>-1.125402</v>
      </c>
      <c r="BK37" s="352">
        <v>-0.84073580000000003</v>
      </c>
      <c r="BL37" s="352">
        <v>-0.92676409999999998</v>
      </c>
      <c r="BM37" s="352">
        <v>-0.94845950000000001</v>
      </c>
      <c r="BN37" s="352">
        <v>-1.085294</v>
      </c>
      <c r="BO37" s="352">
        <v>-1.006451</v>
      </c>
      <c r="BP37" s="352">
        <v>-1.1131530000000001</v>
      </c>
      <c r="BQ37" s="352">
        <v>-1.1625319999999999</v>
      </c>
      <c r="BR37" s="352">
        <v>-1.161872</v>
      </c>
      <c r="BS37" s="352">
        <v>-1.141993</v>
      </c>
      <c r="BT37" s="352">
        <v>-0.96480270000000001</v>
      </c>
      <c r="BU37" s="352">
        <v>-1.014826</v>
      </c>
      <c r="BV37" s="352">
        <v>-1.058038</v>
      </c>
    </row>
    <row r="38" spans="1:74" ht="11.1" customHeight="1" x14ac:dyDescent="0.2">
      <c r="A38" s="270" t="s">
        <v>97</v>
      </c>
      <c r="B38" s="550" t="s">
        <v>1104</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4.6734999999999999E-2</v>
      </c>
      <c r="AZ38" s="872">
        <v>9.1831999999999997E-2</v>
      </c>
      <c r="BA38" s="872">
        <v>-2.7879999999999999E-2</v>
      </c>
      <c r="BB38" s="872">
        <v>-2.0333333333E-3</v>
      </c>
      <c r="BC38" s="872">
        <v>-3.0378385016000001E-2</v>
      </c>
      <c r="BD38" s="352">
        <v>1.7611700000000001E-2</v>
      </c>
      <c r="BE38" s="352">
        <v>-5.6622699999999996E-3</v>
      </c>
      <c r="BF38" s="352">
        <v>1.5281400000000001E-2</v>
      </c>
      <c r="BG38" s="352">
        <v>5.0773800000000001E-2</v>
      </c>
      <c r="BH38" s="352">
        <v>8.2514100000000007E-2</v>
      </c>
      <c r="BI38" s="352">
        <v>9.3647099999999997E-2</v>
      </c>
      <c r="BJ38" s="352">
        <v>8.4758100000000003E-2</v>
      </c>
      <c r="BK38" s="352">
        <v>0.13233919999999999</v>
      </c>
      <c r="BL38" s="352">
        <v>9.70554E-2</v>
      </c>
      <c r="BM38" s="352">
        <v>8.1428899999999999E-2</v>
      </c>
      <c r="BN38" s="352">
        <v>8.0417100000000005E-2</v>
      </c>
      <c r="BO38" s="352">
        <v>0.1062207</v>
      </c>
      <c r="BP38" s="352">
        <v>6.3584000000000002E-2</v>
      </c>
      <c r="BQ38" s="352">
        <v>2.81287E-2</v>
      </c>
      <c r="BR38" s="352">
        <v>3.6116799999999998E-2</v>
      </c>
      <c r="BS38" s="352">
        <v>6.1328100000000003E-2</v>
      </c>
      <c r="BT38" s="352">
        <v>8.8381699999999994E-2</v>
      </c>
      <c r="BU38" s="352">
        <v>9.5995999999999998E-2</v>
      </c>
      <c r="BV38" s="352">
        <v>9.0369900000000003E-2</v>
      </c>
    </row>
    <row r="39" spans="1:74" ht="11.1" customHeight="1" x14ac:dyDescent="0.2">
      <c r="A39" s="270" t="s">
        <v>101</v>
      </c>
      <c r="B39" s="550" t="s">
        <v>1105</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-0.501884</v>
      </c>
      <c r="AZ39" s="872">
        <v>-0.50536199999999998</v>
      </c>
      <c r="BA39" s="872">
        <v>-0.59309900000000004</v>
      </c>
      <c r="BB39" s="872">
        <v>-0.46845140000000002</v>
      </c>
      <c r="BC39" s="872">
        <v>-0.65451459999999995</v>
      </c>
      <c r="BD39" s="352">
        <v>-0.57410519999999998</v>
      </c>
      <c r="BE39" s="352">
        <v>-0.51158859999999995</v>
      </c>
      <c r="BF39" s="352">
        <v>-0.48991410000000002</v>
      </c>
      <c r="BG39" s="352">
        <v>-0.51092839999999995</v>
      </c>
      <c r="BH39" s="352">
        <v>-0.51795829999999998</v>
      </c>
      <c r="BI39" s="352">
        <v>-0.48183710000000002</v>
      </c>
      <c r="BJ39" s="352">
        <v>-0.58482250000000002</v>
      </c>
      <c r="BK39" s="352">
        <v>-0.49281239999999998</v>
      </c>
      <c r="BL39" s="352">
        <v>-0.62054410000000004</v>
      </c>
      <c r="BM39" s="352">
        <v>-0.58501749999999997</v>
      </c>
      <c r="BN39" s="352">
        <v>-0.56151209999999996</v>
      </c>
      <c r="BO39" s="352">
        <v>-0.57409359999999998</v>
      </c>
      <c r="BP39" s="352">
        <v>-0.61063849999999997</v>
      </c>
      <c r="BQ39" s="352">
        <v>-0.59650800000000004</v>
      </c>
      <c r="BR39" s="352">
        <v>-0.57264740000000003</v>
      </c>
      <c r="BS39" s="352">
        <v>-0.59409880000000004</v>
      </c>
      <c r="BT39" s="352">
        <v>-0.5961632</v>
      </c>
      <c r="BU39" s="352">
        <v>-0.5557356</v>
      </c>
      <c r="BV39" s="352">
        <v>-0.65521479999999999</v>
      </c>
    </row>
    <row r="40" spans="1:74" s="273" customFormat="1" ht="11.1" customHeight="1" x14ac:dyDescent="0.2">
      <c r="A40" s="548" t="s">
        <v>432</v>
      </c>
      <c r="B40" s="549" t="s">
        <v>1106</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0.47039358064999998</v>
      </c>
      <c r="AZ40" s="891">
        <v>0.89876049999999996</v>
      </c>
      <c r="BA40" s="891">
        <v>0.25765441935</v>
      </c>
      <c r="BB40" s="891">
        <v>1.1367538132999999</v>
      </c>
      <c r="BC40" s="891">
        <v>-0.40427163469999999</v>
      </c>
      <c r="BD40" s="559">
        <v>-0.33199790000000001</v>
      </c>
      <c r="BE40" s="559">
        <v>-0.5539037</v>
      </c>
      <c r="BF40" s="559">
        <v>-0.3893413</v>
      </c>
      <c r="BG40" s="559">
        <v>-0.33657419999999999</v>
      </c>
      <c r="BH40" s="559">
        <v>0.51126660000000002</v>
      </c>
      <c r="BI40" s="559">
        <v>-0.15902340000000001</v>
      </c>
      <c r="BJ40" s="559">
        <v>0.13477729999999999</v>
      </c>
      <c r="BK40" s="559">
        <v>-0.22235750000000001</v>
      </c>
      <c r="BL40" s="559">
        <v>0.84901979999999999</v>
      </c>
      <c r="BM40" s="559">
        <v>0.12855929999999999</v>
      </c>
      <c r="BN40" s="559">
        <v>-0.30333670000000001</v>
      </c>
      <c r="BO40" s="559">
        <v>-0.70426290000000003</v>
      </c>
      <c r="BP40" s="559">
        <v>-0.4380001</v>
      </c>
      <c r="BQ40" s="559">
        <v>-0.50673469999999998</v>
      </c>
      <c r="BR40" s="559">
        <v>-0.24476000000000001</v>
      </c>
      <c r="BS40" s="559">
        <v>-0.1098698</v>
      </c>
      <c r="BT40" s="559">
        <v>0.55303250000000004</v>
      </c>
      <c r="BU40" s="559">
        <v>-0.1171499</v>
      </c>
      <c r="BV40" s="559">
        <v>0.1284749</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72"/>
      <c r="BA41" s="872"/>
      <c r="BB41" s="872"/>
      <c r="BC41" s="87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456</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72"/>
      <c r="BA42" s="872"/>
      <c r="BB42" s="872"/>
      <c r="BC42" s="87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245</v>
      </c>
      <c r="B43" s="544" t="s">
        <v>1107</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21.007196</v>
      </c>
      <c r="AS43" s="102">
        <v>20.984271</v>
      </c>
      <c r="AT43" s="102">
        <v>21.195426000000001</v>
      </c>
      <c r="AU43" s="102">
        <v>20.720071999999998</v>
      </c>
      <c r="AV43" s="102">
        <v>20.846402000000001</v>
      </c>
      <c r="AW43" s="102">
        <v>20.226611999999999</v>
      </c>
      <c r="AX43" s="102">
        <v>20.851361000000001</v>
      </c>
      <c r="AY43" s="102">
        <v>20.649557999999999</v>
      </c>
      <c r="AZ43" s="891">
        <v>21.137710999999999</v>
      </c>
      <c r="BA43" s="891">
        <v>20.383077</v>
      </c>
      <c r="BB43" s="891">
        <v>20.703848427</v>
      </c>
      <c r="BC43" s="891">
        <v>20.154849651999999</v>
      </c>
      <c r="BD43" s="559">
        <v>20.696960000000001</v>
      </c>
      <c r="BE43" s="559">
        <v>20.79495</v>
      </c>
      <c r="BF43" s="559">
        <v>21.152920000000002</v>
      </c>
      <c r="BG43" s="559">
        <v>20.58398</v>
      </c>
      <c r="BH43" s="559">
        <v>20.904509999999998</v>
      </c>
      <c r="BI43" s="559">
        <v>20.425719999999998</v>
      </c>
      <c r="BJ43" s="559">
        <v>20.614059999999998</v>
      </c>
      <c r="BK43" s="559">
        <v>20.55181</v>
      </c>
      <c r="BL43" s="559">
        <v>20.439540000000001</v>
      </c>
      <c r="BM43" s="559">
        <v>20.49559</v>
      </c>
      <c r="BN43" s="559">
        <v>20.602129999999999</v>
      </c>
      <c r="BO43" s="559">
        <v>20.722010000000001</v>
      </c>
      <c r="BP43" s="559">
        <v>21.031839999999999</v>
      </c>
      <c r="BQ43" s="559">
        <v>20.906230000000001</v>
      </c>
      <c r="BR43" s="559">
        <v>21.224049999999998</v>
      </c>
      <c r="BS43" s="559">
        <v>20.63409</v>
      </c>
      <c r="BT43" s="559">
        <v>20.951910000000002</v>
      </c>
      <c r="BU43" s="559">
        <v>20.511890000000001</v>
      </c>
      <c r="BV43" s="559">
        <v>20.69725</v>
      </c>
    </row>
    <row r="44" spans="1:74" ht="11.1" customHeight="1" x14ac:dyDescent="0.2">
      <c r="A44" s="269" t="s">
        <v>528</v>
      </c>
      <c r="B44" s="545" t="s">
        <v>1097</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4.6002850000000004</v>
      </c>
      <c r="AZ44" s="872">
        <v>4.4203520000000003</v>
      </c>
      <c r="BA44" s="872">
        <v>3.764068</v>
      </c>
      <c r="BB44" s="872">
        <v>3.8460817333000001</v>
      </c>
      <c r="BC44" s="872">
        <v>3.6445178774000002</v>
      </c>
      <c r="BD44" s="352">
        <v>3.746721</v>
      </c>
      <c r="BE44" s="352">
        <v>3.8088950000000001</v>
      </c>
      <c r="BF44" s="352">
        <v>3.936858</v>
      </c>
      <c r="BG44" s="352">
        <v>3.9009209999999999</v>
      </c>
      <c r="BH44" s="352">
        <v>4.0832620000000004</v>
      </c>
      <c r="BI44" s="352">
        <v>4.1510100000000003</v>
      </c>
      <c r="BJ44" s="352">
        <v>4.430466</v>
      </c>
      <c r="BK44" s="352">
        <v>4.6062709999999996</v>
      </c>
      <c r="BL44" s="352">
        <v>4.4086530000000002</v>
      </c>
      <c r="BM44" s="352">
        <v>4.1490210000000003</v>
      </c>
      <c r="BN44" s="352">
        <v>3.9839669999999998</v>
      </c>
      <c r="BO44" s="352">
        <v>3.9332820000000002</v>
      </c>
      <c r="BP44" s="352">
        <v>3.9107370000000001</v>
      </c>
      <c r="BQ44" s="352">
        <v>3.9430960000000002</v>
      </c>
      <c r="BR44" s="352">
        <v>4.0386660000000001</v>
      </c>
      <c r="BS44" s="352">
        <v>3.9864920000000001</v>
      </c>
      <c r="BT44" s="352">
        <v>4.131926</v>
      </c>
      <c r="BU44" s="352">
        <v>4.1930930000000002</v>
      </c>
      <c r="BV44" s="352">
        <v>4.4657799999999996</v>
      </c>
    </row>
    <row r="45" spans="1:74" ht="11.1" customHeight="1" x14ac:dyDescent="0.2">
      <c r="A45" s="269" t="s">
        <v>754</v>
      </c>
      <c r="B45" s="545" t="s">
        <v>1099</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0.165051</v>
      </c>
      <c r="AZ45" s="872">
        <v>0.221994</v>
      </c>
      <c r="BA45" s="872">
        <v>0.247283</v>
      </c>
      <c r="BB45" s="872">
        <v>0.28423976000000001</v>
      </c>
      <c r="BC45" s="872">
        <v>0.31485839999999998</v>
      </c>
      <c r="BD45" s="352">
        <v>0.33537719999999999</v>
      </c>
      <c r="BE45" s="352">
        <v>0.3491686</v>
      </c>
      <c r="BF45" s="352">
        <v>0.35890509999999998</v>
      </c>
      <c r="BG45" s="352">
        <v>0.3681738</v>
      </c>
      <c r="BH45" s="352">
        <v>0.37172129999999998</v>
      </c>
      <c r="BI45" s="352">
        <v>0.37648670000000001</v>
      </c>
      <c r="BJ45" s="352">
        <v>0.3881291</v>
      </c>
      <c r="BK45" s="352">
        <v>0.36244280000000001</v>
      </c>
      <c r="BL45" s="352">
        <v>0.38580900000000001</v>
      </c>
      <c r="BM45" s="352">
        <v>0.38773380000000002</v>
      </c>
      <c r="BN45" s="352">
        <v>0.39710760000000001</v>
      </c>
      <c r="BO45" s="352">
        <v>0.4116668</v>
      </c>
      <c r="BP45" s="352">
        <v>0.41522130000000002</v>
      </c>
      <c r="BQ45" s="352">
        <v>0.41720420000000003</v>
      </c>
      <c r="BR45" s="352">
        <v>0.41465180000000001</v>
      </c>
      <c r="BS45" s="352">
        <v>0.4162382</v>
      </c>
      <c r="BT45" s="352">
        <v>0.41419709999999998</v>
      </c>
      <c r="BU45" s="352">
        <v>0.41172259999999999</v>
      </c>
      <c r="BV45" s="352">
        <v>0.41994300000000001</v>
      </c>
    </row>
    <row r="46" spans="1:74" ht="11.1" customHeight="1" x14ac:dyDescent="0.2">
      <c r="A46" s="270" t="s">
        <v>241</v>
      </c>
      <c r="B46" s="545" t="s">
        <v>1108</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9.2615870000000005</v>
      </c>
      <c r="AS46" s="341">
        <v>9.1501429999999999</v>
      </c>
      <c r="AT46" s="341">
        <v>9.2259340000000005</v>
      </c>
      <c r="AU46" s="341">
        <v>8.9742069999999998</v>
      </c>
      <c r="AV46" s="341">
        <v>8.8882809999999992</v>
      </c>
      <c r="AW46" s="341">
        <v>8.6798490000000008</v>
      </c>
      <c r="AX46" s="341">
        <v>8.7805579999999992</v>
      </c>
      <c r="AY46" s="341">
        <v>8.2578759999999996</v>
      </c>
      <c r="AZ46" s="872">
        <v>8.5861900000000002</v>
      </c>
      <c r="BA46" s="872">
        <v>8.8531440000000003</v>
      </c>
      <c r="BB46" s="872">
        <v>8.9849333333000008</v>
      </c>
      <c r="BC46" s="872">
        <v>8.8581863548000008</v>
      </c>
      <c r="BD46" s="352">
        <v>8.9727040000000002</v>
      </c>
      <c r="BE46" s="352">
        <v>8.9703420000000005</v>
      </c>
      <c r="BF46" s="352">
        <v>9.0529720000000005</v>
      </c>
      <c r="BG46" s="352">
        <v>8.7469190000000001</v>
      </c>
      <c r="BH46" s="352">
        <v>8.8172540000000001</v>
      </c>
      <c r="BI46" s="352">
        <v>8.5630480000000002</v>
      </c>
      <c r="BJ46" s="352">
        <v>8.5961759999999998</v>
      </c>
      <c r="BK46" s="352">
        <v>8.2575730000000007</v>
      </c>
      <c r="BL46" s="352">
        <v>8.4524729999999995</v>
      </c>
      <c r="BM46" s="352">
        <v>8.5461799999999997</v>
      </c>
      <c r="BN46" s="352">
        <v>8.7428670000000004</v>
      </c>
      <c r="BO46" s="352">
        <v>8.8827639999999999</v>
      </c>
      <c r="BP46" s="352">
        <v>8.9379720000000002</v>
      </c>
      <c r="BQ46" s="352">
        <v>8.8469379999999997</v>
      </c>
      <c r="BR46" s="352">
        <v>8.9238859999999995</v>
      </c>
      <c r="BS46" s="352">
        <v>8.619529</v>
      </c>
      <c r="BT46" s="352">
        <v>8.7265689999999996</v>
      </c>
      <c r="BU46" s="352">
        <v>8.4766440000000003</v>
      </c>
      <c r="BV46" s="352">
        <v>8.5273450000000004</v>
      </c>
    </row>
    <row r="47" spans="1:74" ht="11.1" customHeight="1" x14ac:dyDescent="0.2">
      <c r="A47" s="270" t="s">
        <v>242</v>
      </c>
      <c r="B47" s="545" t="s">
        <v>1102</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1.6457079999999999</v>
      </c>
      <c r="AZ47" s="872">
        <v>1.6241080000000001</v>
      </c>
      <c r="BA47" s="872">
        <v>1.6817949999999999</v>
      </c>
      <c r="BB47" s="872">
        <v>1.7379</v>
      </c>
      <c r="BC47" s="872">
        <v>1.6929862580999999</v>
      </c>
      <c r="BD47" s="352">
        <v>1.8159799999999999</v>
      </c>
      <c r="BE47" s="352">
        <v>1.817801</v>
      </c>
      <c r="BF47" s="352">
        <v>1.784659</v>
      </c>
      <c r="BG47" s="352">
        <v>1.6853359999999999</v>
      </c>
      <c r="BH47" s="352">
        <v>1.6903840000000001</v>
      </c>
      <c r="BI47" s="352">
        <v>1.6249610000000001</v>
      </c>
      <c r="BJ47" s="352">
        <v>1.680409</v>
      </c>
      <c r="BK47" s="352">
        <v>1.6690130000000001</v>
      </c>
      <c r="BL47" s="352">
        <v>1.5793870000000001</v>
      </c>
      <c r="BM47" s="352">
        <v>1.7221230000000001</v>
      </c>
      <c r="BN47" s="352">
        <v>1.7594179999999999</v>
      </c>
      <c r="BO47" s="352">
        <v>1.7472540000000001</v>
      </c>
      <c r="BP47" s="352">
        <v>1.836246</v>
      </c>
      <c r="BQ47" s="352">
        <v>1.8380799999999999</v>
      </c>
      <c r="BR47" s="352">
        <v>1.8046059999999999</v>
      </c>
      <c r="BS47" s="352">
        <v>1.7043079999999999</v>
      </c>
      <c r="BT47" s="352">
        <v>1.7066509999999999</v>
      </c>
      <c r="BU47" s="352">
        <v>1.641059</v>
      </c>
      <c r="BV47" s="352">
        <v>1.6971700000000001</v>
      </c>
    </row>
    <row r="48" spans="1:74" ht="11.1" customHeight="1" x14ac:dyDescent="0.2">
      <c r="A48" s="270" t="s">
        <v>243</v>
      </c>
      <c r="B48" s="545" t="s">
        <v>1103</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4.0252689999999998</v>
      </c>
      <c r="AZ48" s="872">
        <v>4.2133830000000003</v>
      </c>
      <c r="BA48" s="872">
        <v>3.9036040000000001</v>
      </c>
      <c r="BB48" s="872">
        <v>3.8516333333000001</v>
      </c>
      <c r="BC48" s="872">
        <v>3.6116028065000001</v>
      </c>
      <c r="BD48" s="352">
        <v>3.748529</v>
      </c>
      <c r="BE48" s="352">
        <v>3.715214</v>
      </c>
      <c r="BF48" s="352">
        <v>3.8357779999999999</v>
      </c>
      <c r="BG48" s="352">
        <v>3.8357489999999999</v>
      </c>
      <c r="BH48" s="352">
        <v>4.0054910000000001</v>
      </c>
      <c r="BI48" s="352">
        <v>3.785447</v>
      </c>
      <c r="BJ48" s="352">
        <v>3.712898</v>
      </c>
      <c r="BK48" s="352">
        <v>3.8465050000000001</v>
      </c>
      <c r="BL48" s="352">
        <v>3.9189349999999998</v>
      </c>
      <c r="BM48" s="352">
        <v>3.8925930000000002</v>
      </c>
      <c r="BN48" s="352">
        <v>3.8384260000000001</v>
      </c>
      <c r="BO48" s="352">
        <v>3.7706179999999998</v>
      </c>
      <c r="BP48" s="352">
        <v>3.8557269999999999</v>
      </c>
      <c r="BQ48" s="352">
        <v>3.7283279999999999</v>
      </c>
      <c r="BR48" s="352">
        <v>3.8654449999999998</v>
      </c>
      <c r="BS48" s="352">
        <v>3.8695499999999998</v>
      </c>
      <c r="BT48" s="352">
        <v>4.0399330000000004</v>
      </c>
      <c r="BU48" s="352">
        <v>3.8637380000000001</v>
      </c>
      <c r="BV48" s="352">
        <v>3.77942</v>
      </c>
    </row>
    <row r="49" spans="1:74" ht="11.1" customHeight="1" x14ac:dyDescent="0.2">
      <c r="A49" s="270" t="s">
        <v>244</v>
      </c>
      <c r="B49" s="545" t="s">
        <v>1104</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0.30692900000000001</v>
      </c>
      <c r="AZ49" s="872">
        <v>0.363367</v>
      </c>
      <c r="BA49" s="872">
        <v>0.30041000000000001</v>
      </c>
      <c r="BB49" s="872">
        <v>0.32136666667000002</v>
      </c>
      <c r="BC49" s="872">
        <v>0.30374805484</v>
      </c>
      <c r="BD49" s="352">
        <v>0.29366170000000003</v>
      </c>
      <c r="BE49" s="352">
        <v>0.29008709999999999</v>
      </c>
      <c r="BF49" s="352">
        <v>0.28335749999999998</v>
      </c>
      <c r="BG49" s="352">
        <v>0.29987999999999998</v>
      </c>
      <c r="BH49" s="352">
        <v>0.29733700000000002</v>
      </c>
      <c r="BI49" s="352">
        <v>0.30128700000000003</v>
      </c>
      <c r="BJ49" s="352">
        <v>0.3078361</v>
      </c>
      <c r="BK49" s="352">
        <v>0.32316220000000001</v>
      </c>
      <c r="BL49" s="352">
        <v>0.31374639999999998</v>
      </c>
      <c r="BM49" s="352">
        <v>0.30706539999999999</v>
      </c>
      <c r="BN49" s="352">
        <v>0.30453859999999999</v>
      </c>
      <c r="BO49" s="352">
        <v>0.29614459999999998</v>
      </c>
      <c r="BP49" s="352">
        <v>0.30108560000000001</v>
      </c>
      <c r="BQ49" s="352">
        <v>0.2972301</v>
      </c>
      <c r="BR49" s="352">
        <v>0.29099580000000003</v>
      </c>
      <c r="BS49" s="352">
        <v>0.30728870000000003</v>
      </c>
      <c r="BT49" s="352">
        <v>0.30721769999999998</v>
      </c>
      <c r="BU49" s="352">
        <v>0.31418390000000002</v>
      </c>
      <c r="BV49" s="352">
        <v>0.32795489999999999</v>
      </c>
    </row>
    <row r="50" spans="1:74" ht="11.1" customHeight="1" x14ac:dyDescent="0.2">
      <c r="A50" s="270" t="s">
        <v>433</v>
      </c>
      <c r="B50" s="545" t="s">
        <v>1105</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1.6484399999999999</v>
      </c>
      <c r="AZ50" s="872">
        <v>1.7083170000000001</v>
      </c>
      <c r="BA50" s="872">
        <v>1.632773</v>
      </c>
      <c r="BB50" s="872">
        <v>1.6776936</v>
      </c>
      <c r="BC50" s="872">
        <v>1.7289498999999999</v>
      </c>
      <c r="BD50" s="352">
        <v>1.783992</v>
      </c>
      <c r="BE50" s="352">
        <v>1.843439</v>
      </c>
      <c r="BF50" s="352">
        <v>1.900393</v>
      </c>
      <c r="BG50" s="352">
        <v>1.747001</v>
      </c>
      <c r="BH50" s="352">
        <v>1.6390629999999999</v>
      </c>
      <c r="BI50" s="352">
        <v>1.6234850000000001</v>
      </c>
      <c r="BJ50" s="352">
        <v>1.4981500000000001</v>
      </c>
      <c r="BK50" s="352">
        <v>1.486847</v>
      </c>
      <c r="BL50" s="352">
        <v>1.380533</v>
      </c>
      <c r="BM50" s="352">
        <v>1.490869</v>
      </c>
      <c r="BN50" s="352">
        <v>1.575809</v>
      </c>
      <c r="BO50" s="352">
        <v>1.6802779999999999</v>
      </c>
      <c r="BP50" s="352">
        <v>1.77485</v>
      </c>
      <c r="BQ50" s="352">
        <v>1.8353520000000001</v>
      </c>
      <c r="BR50" s="352">
        <v>1.8857969999999999</v>
      </c>
      <c r="BS50" s="352">
        <v>1.73068</v>
      </c>
      <c r="BT50" s="352">
        <v>1.6254169999999999</v>
      </c>
      <c r="BU50" s="352">
        <v>1.611451</v>
      </c>
      <c r="BV50" s="352">
        <v>1.479638</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74"/>
      <c r="BA51" s="874"/>
      <c r="BB51" s="874"/>
      <c r="BC51" s="87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434</v>
      </c>
      <c r="B52" s="94" t="s">
        <v>1110</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-2.6068929999999999</v>
      </c>
      <c r="AZ52" s="891">
        <v>-3.1594880000000001</v>
      </c>
      <c r="BA52" s="891">
        <v>-3.7132390000000002</v>
      </c>
      <c r="BB52" s="891">
        <v>-5.8228893367000003</v>
      </c>
      <c r="BC52" s="891">
        <v>-5.4143920856000003</v>
      </c>
      <c r="BD52" s="559">
        <v>-4.6946110000000001</v>
      </c>
      <c r="BE52" s="559">
        <v>-4.4589129999999999</v>
      </c>
      <c r="BF52" s="559">
        <v>-4.2015320000000003</v>
      </c>
      <c r="BG52" s="559">
        <v>-4.2282029999999997</v>
      </c>
      <c r="BH52" s="559">
        <v>-3.5604619999999998</v>
      </c>
      <c r="BI52" s="559">
        <v>-4.0305419999999996</v>
      </c>
      <c r="BJ52" s="559">
        <v>-4.3067399999999996</v>
      </c>
      <c r="BK52" s="559">
        <v>-3.3823210000000001</v>
      </c>
      <c r="BL52" s="559">
        <v>-4.3406479999999998</v>
      </c>
      <c r="BM52" s="559">
        <v>-4.0081670000000003</v>
      </c>
      <c r="BN52" s="559">
        <v>-3.804503</v>
      </c>
      <c r="BO52" s="559">
        <v>-3.6605089999999998</v>
      </c>
      <c r="BP52" s="559">
        <v>-3.8837250000000001</v>
      </c>
      <c r="BQ52" s="559">
        <v>-3.7235309999999999</v>
      </c>
      <c r="BR52" s="559">
        <v>-3.5240459999999998</v>
      </c>
      <c r="BS52" s="559">
        <v>-3.8308119999999999</v>
      </c>
      <c r="BT52" s="559">
        <v>-3.7782640000000001</v>
      </c>
      <c r="BU52" s="559">
        <v>-4.245158</v>
      </c>
      <c r="BV52" s="559">
        <v>-4.4412459999999996</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74"/>
      <c r="BA53" s="874"/>
      <c r="BB53" s="874"/>
      <c r="BC53" s="87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1111</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74"/>
      <c r="BA54" s="874"/>
      <c r="BB54" s="874"/>
      <c r="BC54" s="87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249</v>
      </c>
      <c r="B55" s="544" t="s">
        <v>1112</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1266.453947</v>
      </c>
      <c r="AZ55" s="892">
        <v>1270.051653</v>
      </c>
      <c r="BA55" s="892">
        <v>1280.5813659999999</v>
      </c>
      <c r="BB55" s="892">
        <v>1250.2367515999999</v>
      </c>
      <c r="BC55" s="892">
        <v>1238.2698141999999</v>
      </c>
      <c r="BD55" s="462">
        <v>1239.758</v>
      </c>
      <c r="BE55" s="462">
        <v>1245.633</v>
      </c>
      <c r="BF55" s="462">
        <v>1251.1130000000001</v>
      </c>
      <c r="BG55" s="462">
        <v>1262.135</v>
      </c>
      <c r="BH55" s="462">
        <v>1261.644</v>
      </c>
      <c r="BI55" s="462">
        <v>1268.655</v>
      </c>
      <c r="BJ55" s="462">
        <v>1258.24</v>
      </c>
      <c r="BK55" s="462">
        <v>1275.3989999999999</v>
      </c>
      <c r="BL55" s="462">
        <v>1261.8430000000001</v>
      </c>
      <c r="BM55" s="462">
        <v>1268.182</v>
      </c>
      <c r="BN55" s="462">
        <v>1283.748</v>
      </c>
      <c r="BO55" s="462">
        <v>1304.838</v>
      </c>
      <c r="BP55" s="462">
        <v>1311.643</v>
      </c>
      <c r="BQ55" s="462">
        <v>1309.33</v>
      </c>
      <c r="BR55" s="462">
        <v>1305.856</v>
      </c>
      <c r="BS55" s="462">
        <v>1306.2829999999999</v>
      </c>
      <c r="BT55" s="462">
        <v>1302.4590000000001</v>
      </c>
      <c r="BU55" s="462">
        <v>1305.165</v>
      </c>
      <c r="BV55" s="462">
        <v>1294.172</v>
      </c>
    </row>
    <row r="56" spans="1:74" ht="11.1" customHeight="1" x14ac:dyDescent="0.2">
      <c r="A56" s="270" t="s">
        <v>246</v>
      </c>
      <c r="B56" s="545" t="s">
        <v>1113</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406.14400000000001</v>
      </c>
      <c r="AZ56" s="893">
        <v>434.90699999999998</v>
      </c>
      <c r="BA56" s="893">
        <v>453.42399999999998</v>
      </c>
      <c r="BB56" s="893">
        <v>457.18200000000002</v>
      </c>
      <c r="BC56" s="893">
        <v>432.68264194</v>
      </c>
      <c r="BD56" s="456">
        <v>424.21100000000001</v>
      </c>
      <c r="BE56" s="456">
        <v>412.9153</v>
      </c>
      <c r="BF56" s="456">
        <v>406.3252</v>
      </c>
      <c r="BG56" s="456">
        <v>407.24979999999999</v>
      </c>
      <c r="BH56" s="456">
        <v>422.60879999999997</v>
      </c>
      <c r="BI56" s="456">
        <v>424.8485</v>
      </c>
      <c r="BJ56" s="456">
        <v>418.61200000000002</v>
      </c>
      <c r="BK56" s="456">
        <v>428.87810000000002</v>
      </c>
      <c r="BL56" s="456">
        <v>439.09440000000001</v>
      </c>
      <c r="BM56" s="456">
        <v>449.41840000000002</v>
      </c>
      <c r="BN56" s="456">
        <v>455.8843</v>
      </c>
      <c r="BO56" s="456">
        <v>455.1422</v>
      </c>
      <c r="BP56" s="456">
        <v>448.80689999999998</v>
      </c>
      <c r="BQ56" s="456">
        <v>430.78530000000001</v>
      </c>
      <c r="BR56" s="456">
        <v>419.72430000000003</v>
      </c>
      <c r="BS56" s="456">
        <v>416.85509999999999</v>
      </c>
      <c r="BT56" s="456">
        <v>430.1748</v>
      </c>
      <c r="BU56" s="456">
        <v>429.3664</v>
      </c>
      <c r="BV56" s="456">
        <v>422.35559999999998</v>
      </c>
    </row>
    <row r="57" spans="1:74" ht="11.1" customHeight="1" x14ac:dyDescent="0.2">
      <c r="A57" s="270" t="s">
        <v>529</v>
      </c>
      <c r="B57" s="545" t="s">
        <v>1097</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232.48222699999999</v>
      </c>
      <c r="AZ57" s="893">
        <v>216.44171900000001</v>
      </c>
      <c r="BA57" s="893">
        <v>222.43143900000001</v>
      </c>
      <c r="BB57" s="893">
        <v>232.40100000000001</v>
      </c>
      <c r="BC57" s="893">
        <v>251.49729839</v>
      </c>
      <c r="BD57" s="456">
        <v>269.89479999999998</v>
      </c>
      <c r="BE57" s="456">
        <v>287.75119999999998</v>
      </c>
      <c r="BF57" s="456">
        <v>305.75619999999998</v>
      </c>
      <c r="BG57" s="456">
        <v>314.93979999999999</v>
      </c>
      <c r="BH57" s="456">
        <v>312.62520000000001</v>
      </c>
      <c r="BI57" s="456">
        <v>299.61250000000001</v>
      </c>
      <c r="BJ57" s="456">
        <v>275.16410000000002</v>
      </c>
      <c r="BK57" s="456">
        <v>248.68039999999999</v>
      </c>
      <c r="BL57" s="456">
        <v>229.05699999999999</v>
      </c>
      <c r="BM57" s="456">
        <v>232.32570000000001</v>
      </c>
      <c r="BN57" s="456">
        <v>248.08850000000001</v>
      </c>
      <c r="BO57" s="456">
        <v>269.9855</v>
      </c>
      <c r="BP57" s="456">
        <v>288.54450000000003</v>
      </c>
      <c r="BQ57" s="456">
        <v>307.29109999999997</v>
      </c>
      <c r="BR57" s="456">
        <v>326.0686</v>
      </c>
      <c r="BS57" s="456">
        <v>334.7423</v>
      </c>
      <c r="BT57" s="456">
        <v>333.5394</v>
      </c>
      <c r="BU57" s="456">
        <v>322.96519999999998</v>
      </c>
      <c r="BV57" s="456">
        <v>299.97039999999998</v>
      </c>
    </row>
    <row r="58" spans="1:74" ht="11.1" customHeight="1" x14ac:dyDescent="0.2">
      <c r="A58" s="270" t="s">
        <v>436</v>
      </c>
      <c r="B58" s="545" t="s">
        <v>1098</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82.698999999999998</v>
      </c>
      <c r="AZ58" s="893">
        <v>84.378</v>
      </c>
      <c r="BA58" s="893">
        <v>82.486999999999995</v>
      </c>
      <c r="BB58" s="893">
        <v>78.968999999999994</v>
      </c>
      <c r="BC58" s="893">
        <v>78.263490322999999</v>
      </c>
      <c r="BD58" s="456">
        <v>78.593159999999997</v>
      </c>
      <c r="BE58" s="456">
        <v>78.848879999999994</v>
      </c>
      <c r="BF58" s="456">
        <v>78.219269999999995</v>
      </c>
      <c r="BG58" s="456">
        <v>79.906300000000002</v>
      </c>
      <c r="BH58" s="456">
        <v>82.689260000000004</v>
      </c>
      <c r="BI58" s="456">
        <v>81.436629999999994</v>
      </c>
      <c r="BJ58" s="456">
        <v>77.237390000000005</v>
      </c>
      <c r="BK58" s="456">
        <v>82.685360000000003</v>
      </c>
      <c r="BL58" s="456">
        <v>85.305520000000001</v>
      </c>
      <c r="BM58" s="456">
        <v>87.847890000000007</v>
      </c>
      <c r="BN58" s="456">
        <v>88.652799999999999</v>
      </c>
      <c r="BO58" s="456">
        <v>87.682479999999998</v>
      </c>
      <c r="BP58" s="456">
        <v>86.237939999999995</v>
      </c>
      <c r="BQ58" s="456">
        <v>85.002260000000007</v>
      </c>
      <c r="BR58" s="456">
        <v>83.153369999999995</v>
      </c>
      <c r="BS58" s="456">
        <v>83.820589999999996</v>
      </c>
      <c r="BT58" s="456">
        <v>85.94417</v>
      </c>
      <c r="BU58" s="456">
        <v>84.126289999999997</v>
      </c>
      <c r="BV58" s="456">
        <v>79.434330000000003</v>
      </c>
    </row>
    <row r="59" spans="1:74" ht="11.1" customHeight="1" x14ac:dyDescent="0.2">
      <c r="A59" s="270" t="s">
        <v>438</v>
      </c>
      <c r="B59" s="545" t="s">
        <v>1099</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37.477558999999999</v>
      </c>
      <c r="AZ59" s="893">
        <v>38.515189999999997</v>
      </c>
      <c r="BA59" s="893">
        <v>38.087322999999998</v>
      </c>
      <c r="BB59" s="893">
        <v>37.371571600000003</v>
      </c>
      <c r="BC59" s="893">
        <v>36.765103469000003</v>
      </c>
      <c r="BD59" s="456">
        <v>36.192149999999998</v>
      </c>
      <c r="BE59" s="456">
        <v>36.157029999999999</v>
      </c>
      <c r="BF59" s="456">
        <v>35.507890000000003</v>
      </c>
      <c r="BG59" s="456">
        <v>35.268770000000004</v>
      </c>
      <c r="BH59" s="456">
        <v>34.888829999999999</v>
      </c>
      <c r="BI59" s="456">
        <v>36.093350000000001</v>
      </c>
      <c r="BJ59" s="456">
        <v>37.358159999999998</v>
      </c>
      <c r="BK59" s="456">
        <v>39.975250000000003</v>
      </c>
      <c r="BL59" s="456">
        <v>40.393129999999999</v>
      </c>
      <c r="BM59" s="456">
        <v>40.466470000000001</v>
      </c>
      <c r="BN59" s="456">
        <v>39.573369999999997</v>
      </c>
      <c r="BO59" s="456">
        <v>38.326059999999998</v>
      </c>
      <c r="BP59" s="456">
        <v>37.618879999999997</v>
      </c>
      <c r="BQ59" s="456">
        <v>37.643039999999999</v>
      </c>
      <c r="BR59" s="456">
        <v>37.051209999999998</v>
      </c>
      <c r="BS59" s="456">
        <v>36.819409999999998</v>
      </c>
      <c r="BT59" s="456">
        <v>36.457439999999998</v>
      </c>
      <c r="BU59" s="456">
        <v>37.775120000000001</v>
      </c>
      <c r="BV59" s="456">
        <v>39.148510000000002</v>
      </c>
    </row>
    <row r="60" spans="1:74" ht="11.1" customHeight="1" x14ac:dyDescent="0.2">
      <c r="A60" s="270" t="s">
        <v>230</v>
      </c>
      <c r="B60" s="545" t="s">
        <v>1114</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261.03430400000002</v>
      </c>
      <c r="AZ60" s="893">
        <v>253.92224999999999</v>
      </c>
      <c r="BA60" s="893">
        <v>242.99495899999999</v>
      </c>
      <c r="BB60" s="893">
        <v>219.79499999999999</v>
      </c>
      <c r="BC60" s="893">
        <v>215.01726722999999</v>
      </c>
      <c r="BD60" s="456">
        <v>212.71770000000001</v>
      </c>
      <c r="BE60" s="456">
        <v>211.8776</v>
      </c>
      <c r="BF60" s="456">
        <v>208.4948</v>
      </c>
      <c r="BG60" s="456">
        <v>208.64169999999999</v>
      </c>
      <c r="BH60" s="456">
        <v>203.7705</v>
      </c>
      <c r="BI60" s="456">
        <v>212.316</v>
      </c>
      <c r="BJ60" s="456">
        <v>225.83330000000001</v>
      </c>
      <c r="BK60" s="456">
        <v>241.24590000000001</v>
      </c>
      <c r="BL60" s="456">
        <v>235.5171</v>
      </c>
      <c r="BM60" s="456">
        <v>226.8253</v>
      </c>
      <c r="BN60" s="456">
        <v>223.13390000000001</v>
      </c>
      <c r="BO60" s="456">
        <v>218.75399999999999</v>
      </c>
      <c r="BP60" s="456">
        <v>218.64169999999999</v>
      </c>
      <c r="BQ60" s="456">
        <v>216.6823</v>
      </c>
      <c r="BR60" s="456">
        <v>211.523</v>
      </c>
      <c r="BS60" s="456">
        <v>211.613</v>
      </c>
      <c r="BT60" s="456">
        <v>205.04079999999999</v>
      </c>
      <c r="BU60" s="456">
        <v>211.7962</v>
      </c>
      <c r="BV60" s="456">
        <v>224.93620000000001</v>
      </c>
    </row>
    <row r="61" spans="1:74" ht="11.1" customHeight="1" x14ac:dyDescent="0.2">
      <c r="A61" s="270" t="s">
        <v>247</v>
      </c>
      <c r="B61" s="545" t="s">
        <v>1102</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43.566063999999997</v>
      </c>
      <c r="AZ61" s="893">
        <v>43.459581</v>
      </c>
      <c r="BA61" s="893">
        <v>44.554805999999999</v>
      </c>
      <c r="BB61" s="893">
        <v>43.57</v>
      </c>
      <c r="BC61" s="893">
        <v>45.343738709999997</v>
      </c>
      <c r="BD61" s="456">
        <v>43.351500000000001</v>
      </c>
      <c r="BE61" s="456">
        <v>43.015740000000001</v>
      </c>
      <c r="BF61" s="456">
        <v>42.688519999999997</v>
      </c>
      <c r="BG61" s="456">
        <v>42.812449999999998</v>
      </c>
      <c r="BH61" s="456">
        <v>41.356729999999999</v>
      </c>
      <c r="BI61" s="456">
        <v>41.491599999999998</v>
      </c>
      <c r="BJ61" s="456">
        <v>40.885489999999997</v>
      </c>
      <c r="BK61" s="456">
        <v>41.076410000000003</v>
      </c>
      <c r="BL61" s="456">
        <v>43.028060000000004</v>
      </c>
      <c r="BM61" s="456">
        <v>41.224139999999998</v>
      </c>
      <c r="BN61" s="456">
        <v>42.032409999999999</v>
      </c>
      <c r="BO61" s="456">
        <v>44.034700000000001</v>
      </c>
      <c r="BP61" s="456">
        <v>43.744709999999998</v>
      </c>
      <c r="BQ61" s="456">
        <v>43.342559999999999</v>
      </c>
      <c r="BR61" s="456">
        <v>42.622259999999997</v>
      </c>
      <c r="BS61" s="456">
        <v>42.960430000000002</v>
      </c>
      <c r="BT61" s="456">
        <v>41.750990000000002</v>
      </c>
      <c r="BU61" s="456">
        <v>42.001890000000003</v>
      </c>
      <c r="BV61" s="456">
        <v>41.354320000000001</v>
      </c>
    </row>
    <row r="62" spans="1:74" ht="11.1" customHeight="1" x14ac:dyDescent="0.2">
      <c r="A62" s="270" t="s">
        <v>212</v>
      </c>
      <c r="B62" s="545" t="s">
        <v>1103</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127.181793</v>
      </c>
      <c r="AZ62" s="893">
        <v>121.39591299999999</v>
      </c>
      <c r="BA62" s="893">
        <v>118.649839</v>
      </c>
      <c r="BB62" s="893">
        <v>102.345</v>
      </c>
      <c r="BC62" s="893">
        <v>102.14725610000001</v>
      </c>
      <c r="BD62" s="456">
        <v>100.73520000000001</v>
      </c>
      <c r="BE62" s="456">
        <v>104.1592</v>
      </c>
      <c r="BF62" s="456">
        <v>106.9528</v>
      </c>
      <c r="BG62" s="456">
        <v>108.5317</v>
      </c>
      <c r="BH62" s="456">
        <v>100.8439</v>
      </c>
      <c r="BI62" s="456">
        <v>107.6384</v>
      </c>
      <c r="BJ62" s="456">
        <v>115.0613</v>
      </c>
      <c r="BK62" s="456">
        <v>118.7516</v>
      </c>
      <c r="BL62" s="456">
        <v>111.89619999999999</v>
      </c>
      <c r="BM62" s="456">
        <v>109.8797</v>
      </c>
      <c r="BN62" s="456">
        <v>105.05670000000001</v>
      </c>
      <c r="BO62" s="456">
        <v>108.6199</v>
      </c>
      <c r="BP62" s="456">
        <v>108.6841</v>
      </c>
      <c r="BQ62" s="456">
        <v>112.6769</v>
      </c>
      <c r="BR62" s="456">
        <v>113.9027</v>
      </c>
      <c r="BS62" s="456">
        <v>110.3646</v>
      </c>
      <c r="BT62" s="456">
        <v>102.7084</v>
      </c>
      <c r="BU62" s="456">
        <v>108.3096</v>
      </c>
      <c r="BV62" s="456">
        <v>115.6705</v>
      </c>
    </row>
    <row r="63" spans="1:74" ht="11.1" customHeight="1" x14ac:dyDescent="0.2">
      <c r="A63" s="270" t="s">
        <v>248</v>
      </c>
      <c r="B63" s="545" t="s">
        <v>1104</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23.210999999999999</v>
      </c>
      <c r="AZ63" s="893">
        <v>24.199000000000002</v>
      </c>
      <c r="BA63" s="893">
        <v>24.728999999999999</v>
      </c>
      <c r="BB63" s="893">
        <v>24.254000000000001</v>
      </c>
      <c r="BC63" s="893">
        <v>22.475858065000001</v>
      </c>
      <c r="BD63" s="456">
        <v>22.038910000000001</v>
      </c>
      <c r="BE63" s="456">
        <v>20.935379999999999</v>
      </c>
      <c r="BF63" s="456">
        <v>20.492360000000001</v>
      </c>
      <c r="BG63" s="456">
        <v>20.29984</v>
      </c>
      <c r="BH63" s="456">
        <v>20.881060000000002</v>
      </c>
      <c r="BI63" s="456">
        <v>21.241320000000002</v>
      </c>
      <c r="BJ63" s="456">
        <v>20.613199999999999</v>
      </c>
      <c r="BK63" s="456">
        <v>21.697399999999998</v>
      </c>
      <c r="BL63" s="456">
        <v>22.19726</v>
      </c>
      <c r="BM63" s="456">
        <v>22.676130000000001</v>
      </c>
      <c r="BN63" s="456">
        <v>22.533750000000001</v>
      </c>
      <c r="BO63" s="456">
        <v>23.4573</v>
      </c>
      <c r="BP63" s="456">
        <v>22.89067</v>
      </c>
      <c r="BQ63" s="456">
        <v>21.776199999999999</v>
      </c>
      <c r="BR63" s="456">
        <v>21.279969999999999</v>
      </c>
      <c r="BS63" s="456">
        <v>21.027509999999999</v>
      </c>
      <c r="BT63" s="456">
        <v>21.521619999999999</v>
      </c>
      <c r="BU63" s="456">
        <v>21.765910000000002</v>
      </c>
      <c r="BV63" s="456">
        <v>20.99475</v>
      </c>
    </row>
    <row r="64" spans="1:74" ht="11.1" customHeight="1" x14ac:dyDescent="0.2">
      <c r="A64" s="270" t="s">
        <v>439</v>
      </c>
      <c r="B64" s="545" t="s">
        <v>1105</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52.658000000000001</v>
      </c>
      <c r="AZ64" s="893">
        <v>52.832999999999998</v>
      </c>
      <c r="BA64" s="893">
        <v>53.222999999999999</v>
      </c>
      <c r="BB64" s="893">
        <v>54.349179999999997</v>
      </c>
      <c r="BC64" s="893">
        <v>54.077159999999999</v>
      </c>
      <c r="BD64" s="456">
        <v>52.023679999999999</v>
      </c>
      <c r="BE64" s="456">
        <v>49.973179999999999</v>
      </c>
      <c r="BF64" s="456">
        <v>46.675849999999997</v>
      </c>
      <c r="BG64" s="456">
        <v>44.48433</v>
      </c>
      <c r="BH64" s="456">
        <v>41.980069999999998</v>
      </c>
      <c r="BI64" s="456">
        <v>43.976649999999999</v>
      </c>
      <c r="BJ64" s="456">
        <v>47.475380000000001</v>
      </c>
      <c r="BK64" s="456">
        <v>52.409050000000001</v>
      </c>
      <c r="BL64" s="456">
        <v>55.354550000000003</v>
      </c>
      <c r="BM64" s="456">
        <v>57.518090000000001</v>
      </c>
      <c r="BN64" s="456">
        <v>58.79222</v>
      </c>
      <c r="BO64" s="456">
        <v>58.83587</v>
      </c>
      <c r="BP64" s="456">
        <v>56.473129999999998</v>
      </c>
      <c r="BQ64" s="456">
        <v>54.130090000000003</v>
      </c>
      <c r="BR64" s="456">
        <v>50.530920000000002</v>
      </c>
      <c r="BS64" s="456">
        <v>48.080300000000001</v>
      </c>
      <c r="BT64" s="456">
        <v>45.321370000000002</v>
      </c>
      <c r="BU64" s="456">
        <v>47.05838</v>
      </c>
      <c r="BV64" s="456">
        <v>50.306919999999998</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893"/>
      <c r="BA65" s="893"/>
      <c r="BB65" s="893"/>
      <c r="BC65" s="893"/>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250</v>
      </c>
      <c r="B66" s="555" t="s">
        <v>1115</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415.21199999999999</v>
      </c>
      <c r="AZ66" s="894">
        <v>415.44200000000001</v>
      </c>
      <c r="BA66" s="894">
        <v>414.82499999999999</v>
      </c>
      <c r="BB66" s="894">
        <v>392.7</v>
      </c>
      <c r="BC66" s="894">
        <v>354.07061290000001</v>
      </c>
      <c r="BD66" s="461">
        <v>323.2706</v>
      </c>
      <c r="BE66" s="461">
        <v>292.2706</v>
      </c>
      <c r="BF66" s="461">
        <v>261.2706</v>
      </c>
      <c r="BG66" s="461">
        <v>236.2706</v>
      </c>
      <c r="BH66" s="461">
        <v>236.2706</v>
      </c>
      <c r="BI66" s="461">
        <v>236.2706</v>
      </c>
      <c r="BJ66" s="461">
        <v>236.2706</v>
      </c>
      <c r="BK66" s="461">
        <v>236.2706</v>
      </c>
      <c r="BL66" s="461">
        <v>236.2706</v>
      </c>
      <c r="BM66" s="461">
        <v>236.2706</v>
      </c>
      <c r="BN66" s="461">
        <v>236.2706</v>
      </c>
      <c r="BO66" s="461">
        <v>236.2706</v>
      </c>
      <c r="BP66" s="461">
        <v>236.2706</v>
      </c>
      <c r="BQ66" s="461">
        <v>253.47059999999999</v>
      </c>
      <c r="BR66" s="461">
        <v>270.67059999999998</v>
      </c>
      <c r="BS66" s="461">
        <v>287.87060000000002</v>
      </c>
      <c r="BT66" s="461">
        <v>305.07060000000001</v>
      </c>
      <c r="BU66" s="461">
        <v>322.2706</v>
      </c>
      <c r="BV66" s="461">
        <v>339.47059999999999</v>
      </c>
    </row>
    <row r="67" spans="1:74" s="164" customFormat="1" ht="12" customHeight="1" x14ac:dyDescent="0.2">
      <c r="A67" s="163"/>
      <c r="B67" s="785" t="s">
        <v>1061</v>
      </c>
      <c r="C67" s="783"/>
      <c r="D67" s="783"/>
      <c r="E67" s="783"/>
      <c r="F67" s="783"/>
      <c r="G67" s="783"/>
      <c r="H67" s="783"/>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1023" t="s">
        <v>1544</v>
      </c>
      <c r="C68" s="1023"/>
      <c r="D68" s="1023"/>
      <c r="E68" s="1023"/>
      <c r="F68" s="1023"/>
      <c r="G68" s="1023"/>
      <c r="H68" s="1023"/>
      <c r="I68" s="1023"/>
      <c r="J68" s="1023"/>
      <c r="K68" s="1023"/>
      <c r="L68" s="1023"/>
      <c r="M68" s="1023"/>
      <c r="N68" s="1023"/>
      <c r="O68" s="1023"/>
      <c r="P68" s="1023"/>
      <c r="Q68" s="1023"/>
      <c r="R68" s="303"/>
      <c r="AY68" s="643"/>
      <c r="AZ68" s="643"/>
      <c r="BA68" s="643"/>
      <c r="BB68" s="643"/>
      <c r="BC68" s="643"/>
      <c r="BD68" s="643"/>
      <c r="BE68" s="643"/>
      <c r="BF68" s="643"/>
      <c r="BG68" s="643"/>
      <c r="BH68" s="643"/>
      <c r="BI68" s="643"/>
      <c r="BJ68" s="218"/>
    </row>
    <row r="69" spans="1:74" s="164" customFormat="1" ht="12" customHeight="1" x14ac:dyDescent="0.2">
      <c r="A69" s="163"/>
      <c r="B69" s="1024" t="s">
        <v>1062</v>
      </c>
      <c r="C69" s="1024"/>
      <c r="D69" s="1024"/>
      <c r="E69" s="1024"/>
      <c r="F69" s="1024"/>
      <c r="G69" s="1024"/>
      <c r="H69" s="1024"/>
      <c r="I69" s="1024"/>
      <c r="J69" s="1024"/>
      <c r="K69" s="1024"/>
      <c r="L69" s="1024"/>
      <c r="M69" s="1024"/>
      <c r="N69" s="1024"/>
      <c r="O69" s="1024"/>
      <c r="P69" s="1024"/>
      <c r="Q69" s="1024"/>
      <c r="R69" s="303"/>
      <c r="AY69" s="643"/>
      <c r="AZ69" s="643"/>
      <c r="BA69" s="643"/>
      <c r="BB69" s="643"/>
      <c r="BC69" s="643"/>
      <c r="BD69" s="643"/>
      <c r="BE69" s="643"/>
      <c r="BF69" s="643"/>
      <c r="BG69" s="643"/>
      <c r="BH69" s="643"/>
      <c r="BI69" s="643"/>
      <c r="BJ69" s="218"/>
    </row>
    <row r="70" spans="1:74" s="164" customFormat="1" ht="12" customHeight="1" x14ac:dyDescent="0.2">
      <c r="A70" s="163"/>
      <c r="B70" s="785" t="s">
        <v>1063</v>
      </c>
      <c r="C70" s="783"/>
      <c r="D70" s="783"/>
      <c r="E70" s="783"/>
      <c r="F70" s="783"/>
      <c r="G70" s="783"/>
      <c r="H70" s="783"/>
      <c r="I70" s="783"/>
      <c r="J70" s="783"/>
      <c r="K70" s="783"/>
      <c r="L70" s="783"/>
      <c r="M70" s="783"/>
      <c r="N70" s="783"/>
      <c r="O70" s="783"/>
      <c r="P70" s="783"/>
      <c r="Q70" s="761"/>
      <c r="R70" s="303"/>
      <c r="AY70" s="643"/>
      <c r="AZ70" s="643"/>
      <c r="BA70" s="643"/>
      <c r="BB70" s="643"/>
      <c r="BC70" s="643"/>
      <c r="BD70" s="643"/>
      <c r="BE70" s="643"/>
      <c r="BF70" s="643"/>
      <c r="BG70" s="643"/>
      <c r="BH70" s="643"/>
      <c r="BI70" s="643"/>
      <c r="BJ70" s="218"/>
    </row>
    <row r="71" spans="1:74" s="164" customFormat="1" x14ac:dyDescent="0.2">
      <c r="A71" s="163"/>
      <c r="B71" s="787" t="s">
        <v>1064</v>
      </c>
      <c r="C71" s="787"/>
      <c r="D71" s="787"/>
      <c r="E71" s="787"/>
      <c r="F71" s="787"/>
      <c r="G71" s="787"/>
      <c r="H71" s="787"/>
      <c r="I71" s="787"/>
      <c r="J71" s="787"/>
      <c r="K71" s="787"/>
      <c r="L71" s="787"/>
      <c r="M71" s="787"/>
      <c r="N71" s="787"/>
      <c r="O71" s="787"/>
      <c r="P71" s="787"/>
      <c r="Q71" s="787"/>
      <c r="R71" s="303"/>
      <c r="AY71" s="643"/>
      <c r="AZ71" s="643"/>
      <c r="BA71" s="643"/>
      <c r="BB71" s="643"/>
      <c r="BC71" s="643"/>
      <c r="BD71" s="643"/>
      <c r="BE71" s="643"/>
      <c r="BF71" s="643"/>
      <c r="BG71" s="643"/>
      <c r="BH71" s="643"/>
      <c r="BI71" s="643"/>
      <c r="BJ71" s="218"/>
    </row>
    <row r="72" spans="1:74" s="164" customFormat="1" ht="12" customHeight="1" x14ac:dyDescent="0.2">
      <c r="A72" s="163"/>
      <c r="B72" s="1024" t="s">
        <v>1065</v>
      </c>
      <c r="C72" s="1024"/>
      <c r="D72" s="1024"/>
      <c r="E72" s="1024"/>
      <c r="F72" s="1024"/>
      <c r="G72" s="1024"/>
      <c r="H72" s="1024"/>
      <c r="I72" s="1024"/>
      <c r="J72" s="1024"/>
      <c r="K72" s="1024"/>
      <c r="L72" s="1024"/>
      <c r="M72" s="1024"/>
      <c r="N72" s="1024"/>
      <c r="O72" s="1024"/>
      <c r="P72" s="1024"/>
      <c r="Q72" s="1024"/>
      <c r="R72" s="303"/>
      <c r="AY72" s="643"/>
      <c r="AZ72" s="643"/>
      <c r="BA72" s="643"/>
      <c r="BB72" s="643"/>
      <c r="BC72" s="643"/>
      <c r="BD72" s="643"/>
      <c r="BE72" s="643"/>
      <c r="BF72" s="643"/>
      <c r="BG72" s="643"/>
      <c r="BH72" s="643"/>
      <c r="BI72" s="643"/>
      <c r="BJ72" s="218"/>
    </row>
    <row r="73" spans="1:74" s="164" customFormat="1" ht="23.25" customHeight="1" x14ac:dyDescent="0.2">
      <c r="A73" s="163"/>
      <c r="B73" s="1023" t="s">
        <v>1066</v>
      </c>
      <c r="C73" s="1023"/>
      <c r="D73" s="1023"/>
      <c r="E73" s="1023"/>
      <c r="F73" s="1023"/>
      <c r="G73" s="1023"/>
      <c r="H73" s="1023"/>
      <c r="I73" s="1023"/>
      <c r="J73" s="1023"/>
      <c r="K73" s="1023"/>
      <c r="L73" s="1023"/>
      <c r="M73" s="1023"/>
      <c r="N73" s="1023"/>
      <c r="O73" s="1023"/>
      <c r="P73" s="1023"/>
      <c r="Q73" s="1023"/>
      <c r="R73" s="303"/>
      <c r="AY73" s="643"/>
      <c r="AZ73" s="643"/>
      <c r="BA73" s="643"/>
      <c r="BB73" s="643"/>
      <c r="BC73" s="643"/>
      <c r="BD73" s="643"/>
      <c r="BE73" s="643"/>
      <c r="BF73" s="643"/>
      <c r="BG73" s="643"/>
      <c r="BH73" s="643"/>
      <c r="BI73" s="643"/>
      <c r="BJ73" s="218"/>
    </row>
    <row r="74" spans="1:74" s="164" customFormat="1" x14ac:dyDescent="0.2">
      <c r="A74" s="163"/>
      <c r="B74" s="1023" t="s">
        <v>1067</v>
      </c>
      <c r="C74" s="1023"/>
      <c r="D74" s="1023"/>
      <c r="E74" s="1023"/>
      <c r="F74" s="1023"/>
      <c r="G74" s="1023"/>
      <c r="H74" s="1023"/>
      <c r="I74" s="1023"/>
      <c r="J74" s="1023"/>
      <c r="K74" s="1023"/>
      <c r="L74" s="1023"/>
      <c r="M74" s="1023"/>
      <c r="N74" s="1023"/>
      <c r="O74" s="1023"/>
      <c r="P74" s="1023"/>
      <c r="Q74" s="1023"/>
      <c r="R74" s="1023"/>
      <c r="AY74" s="643"/>
      <c r="AZ74" s="643"/>
      <c r="BA74" s="643"/>
      <c r="BB74" s="643"/>
      <c r="BC74" s="643"/>
      <c r="BD74" s="643"/>
      <c r="BE74" s="643"/>
      <c r="BF74" s="643"/>
      <c r="BG74" s="643"/>
      <c r="BH74" s="643"/>
      <c r="BI74" s="643"/>
      <c r="BJ74" s="218"/>
    </row>
    <row r="75" spans="1:74" s="164" customFormat="1" x14ac:dyDescent="0.2">
      <c r="A75" s="163"/>
      <c r="B75" s="1023" t="s">
        <v>1068</v>
      </c>
      <c r="C75" s="1023"/>
      <c r="D75" s="1023"/>
      <c r="E75" s="1023"/>
      <c r="F75" s="1023"/>
      <c r="G75" s="1023"/>
      <c r="H75" s="1023"/>
      <c r="I75" s="1023"/>
      <c r="J75" s="1023"/>
      <c r="K75" s="1023"/>
      <c r="L75" s="1023"/>
      <c r="M75" s="1023"/>
      <c r="N75" s="1023"/>
      <c r="O75" s="1023"/>
      <c r="P75" s="1023"/>
      <c r="Q75" s="1023"/>
      <c r="R75" s="303"/>
      <c r="AY75" s="643"/>
      <c r="AZ75" s="643"/>
      <c r="BA75" s="643"/>
      <c r="BB75" s="643"/>
      <c r="BC75" s="643"/>
      <c r="BD75" s="643"/>
      <c r="BE75" s="643"/>
      <c r="BF75" s="643"/>
      <c r="BG75" s="643"/>
      <c r="BH75" s="643"/>
      <c r="BI75" s="643"/>
      <c r="BJ75" s="218"/>
    </row>
    <row r="76" spans="1:74" s="164" customFormat="1" ht="12" customHeight="1" x14ac:dyDescent="0.2">
      <c r="A76" s="163"/>
      <c r="B76" s="773" t="s">
        <v>808</v>
      </c>
      <c r="C76"/>
      <c r="D76"/>
      <c r="E76"/>
      <c r="F76"/>
      <c r="G76"/>
      <c r="H76"/>
      <c r="I76"/>
      <c r="J76"/>
      <c r="K76"/>
      <c r="L76"/>
      <c r="M76"/>
      <c r="N76"/>
      <c r="O76"/>
      <c r="P76"/>
      <c r="Q76"/>
      <c r="R76" s="303"/>
      <c r="AY76" s="643"/>
      <c r="AZ76" s="643"/>
      <c r="BA76" s="643"/>
      <c r="BB76" s="643"/>
      <c r="BC76" s="643"/>
      <c r="BD76" s="643"/>
      <c r="BE76" s="643"/>
      <c r="BF76" s="643"/>
      <c r="BG76" s="643"/>
      <c r="BH76" s="643"/>
      <c r="BI76" s="643"/>
      <c r="BJ76" s="218"/>
    </row>
    <row r="77" spans="1:74" s="336" customFormat="1" ht="12" customHeight="1" x14ac:dyDescent="0.2">
      <c r="A77" s="335"/>
      <c r="B77" s="976" t="str">
        <f>Dates!$G$2</f>
        <v>EIA completed modeling and analysis for this report on Thursday, June 4, 2026.</v>
      </c>
      <c r="C77" s="977"/>
      <c r="D77" s="977"/>
      <c r="E77" s="977"/>
      <c r="F77" s="977"/>
      <c r="G77" s="977"/>
      <c r="H77" s="977"/>
      <c r="I77" s="977"/>
      <c r="J77" s="977"/>
      <c r="K77" s="977"/>
      <c r="L77" s="977"/>
      <c r="M77" s="977"/>
      <c r="N77" s="977"/>
      <c r="O77" s="977"/>
      <c r="P77" s="977"/>
      <c r="Q77" s="977"/>
      <c r="R77" s="303"/>
      <c r="AY77" s="339"/>
      <c r="AZ77" s="339"/>
      <c r="BA77" s="339"/>
      <c r="BB77" s="339"/>
      <c r="BC77" s="339"/>
      <c r="BD77" s="339"/>
      <c r="BE77" s="339"/>
      <c r="BF77" s="339"/>
      <c r="BG77" s="339"/>
      <c r="BH77" s="339"/>
      <c r="BI77" s="339"/>
    </row>
    <row r="78" spans="1:74" s="164" customFormat="1" ht="12" customHeight="1" x14ac:dyDescent="0.2">
      <c r="A78" s="163"/>
      <c r="B78" s="975" t="s">
        <v>481</v>
      </c>
      <c r="C78" s="977"/>
      <c r="D78" s="977"/>
      <c r="E78" s="977"/>
      <c r="F78" s="977"/>
      <c r="G78" s="977"/>
      <c r="H78" s="977"/>
      <c r="I78" s="977"/>
      <c r="J78" s="977"/>
      <c r="K78" s="977"/>
      <c r="L78" s="977"/>
      <c r="M78" s="977"/>
      <c r="N78" s="977"/>
      <c r="O78" s="977"/>
      <c r="P78" s="977"/>
      <c r="Q78" s="977"/>
      <c r="R78" s="239"/>
      <c r="AY78" s="643"/>
      <c r="AZ78" s="643"/>
      <c r="BA78" s="643"/>
      <c r="BB78" s="643"/>
      <c r="BC78" s="643"/>
      <c r="BD78" s="643"/>
      <c r="BE78" s="643"/>
      <c r="BF78" s="643"/>
      <c r="BG78" s="643"/>
      <c r="BH78" s="643"/>
      <c r="BI78" s="643"/>
      <c r="BJ78" s="218"/>
    </row>
    <row r="79" spans="1:74" s="164" customFormat="1" ht="12" customHeight="1" x14ac:dyDescent="0.2">
      <c r="A79" s="163"/>
      <c r="B79" s="967" t="s">
        <v>1402</v>
      </c>
      <c r="C79" s="968"/>
      <c r="D79" s="968"/>
      <c r="E79" s="968"/>
      <c r="F79" s="968"/>
      <c r="G79" s="968"/>
      <c r="H79" s="968"/>
      <c r="I79" s="968"/>
      <c r="J79" s="968"/>
      <c r="K79" s="968"/>
      <c r="L79" s="968"/>
      <c r="M79" s="968"/>
      <c r="N79" s="968"/>
      <c r="O79" s="968"/>
      <c r="P79" s="968"/>
      <c r="Q79" s="968"/>
      <c r="R79" s="239"/>
      <c r="AY79" s="643"/>
      <c r="AZ79" s="643"/>
      <c r="BA79" s="643"/>
      <c r="BB79" s="643"/>
      <c r="BC79" s="643"/>
      <c r="BD79" s="643"/>
      <c r="BE79" s="643"/>
      <c r="BF79" s="643"/>
      <c r="BG79" s="643"/>
      <c r="BH79" s="643"/>
      <c r="BI79" s="643"/>
      <c r="BJ79" s="218"/>
    </row>
    <row r="80" spans="1:74" s="164" customFormat="1" ht="12" customHeight="1" x14ac:dyDescent="0.2">
      <c r="A80" s="163"/>
      <c r="B80" s="962" t="s">
        <v>489</v>
      </c>
      <c r="C80" s="964"/>
      <c r="D80" s="964"/>
      <c r="E80" s="964"/>
      <c r="F80" s="964"/>
      <c r="G80" s="964"/>
      <c r="H80" s="964"/>
      <c r="I80" s="964"/>
      <c r="J80" s="964"/>
      <c r="K80" s="964"/>
      <c r="L80" s="964"/>
      <c r="M80" s="964"/>
      <c r="N80" s="964"/>
      <c r="O80" s="964"/>
      <c r="P80" s="964"/>
      <c r="Q80" s="1028"/>
      <c r="R80" s="239"/>
      <c r="AY80" s="643"/>
      <c r="AZ80" s="643"/>
      <c r="BA80" s="643"/>
      <c r="BB80" s="643"/>
      <c r="BC80" s="643"/>
      <c r="BD80" s="643"/>
      <c r="BE80" s="643"/>
      <c r="BF80" s="643"/>
      <c r="BG80" s="643"/>
      <c r="BH80" s="643"/>
      <c r="BI80" s="643"/>
      <c r="BJ80" s="218"/>
    </row>
    <row r="81" spans="1:74" s="164" customFormat="1" ht="12" customHeight="1" x14ac:dyDescent="0.2">
      <c r="A81" s="163"/>
      <c r="B81" s="773" t="s">
        <v>821</v>
      </c>
      <c r="C81" s="783"/>
      <c r="D81" s="783"/>
      <c r="E81" s="783"/>
      <c r="F81" s="783"/>
      <c r="G81" s="783"/>
      <c r="H81" s="783"/>
      <c r="I81" s="783"/>
      <c r="J81" s="783"/>
      <c r="K81" s="783"/>
      <c r="L81" s="783"/>
      <c r="M81" s="783"/>
      <c r="N81" s="783"/>
      <c r="O81" s="783"/>
      <c r="P81" s="783"/>
      <c r="Q81" s="761"/>
      <c r="R81" s="239"/>
      <c r="AY81" s="643"/>
      <c r="AZ81" s="643"/>
      <c r="BA81" s="643"/>
      <c r="BB81" s="643"/>
      <c r="BC81" s="643"/>
      <c r="BD81" s="643"/>
      <c r="BE81" s="643"/>
      <c r="BF81" s="643"/>
      <c r="BG81" s="643"/>
      <c r="BH81" s="643"/>
      <c r="BI81" s="643"/>
      <c r="BJ81" s="218"/>
    </row>
    <row r="82" spans="1:74" s="164" customFormat="1" ht="11.45" customHeight="1" x14ac:dyDescent="0.2">
      <c r="A82" s="163"/>
      <c r="B82" s="1027" t="s">
        <v>1594</v>
      </c>
      <c r="C82" s="1027"/>
      <c r="D82" s="1027"/>
      <c r="E82" s="1027"/>
      <c r="F82" s="1027"/>
      <c r="G82" s="1027"/>
      <c r="H82" s="1027"/>
      <c r="I82" s="1027"/>
      <c r="J82" s="1027"/>
      <c r="K82" s="1027"/>
      <c r="L82" s="1027"/>
      <c r="M82" s="1027"/>
      <c r="N82" s="1027"/>
      <c r="O82" s="1027"/>
      <c r="P82" s="1027"/>
      <c r="Q82" s="1027"/>
      <c r="R82" s="239"/>
      <c r="AY82" s="643"/>
      <c r="AZ82" s="643"/>
      <c r="BA82" s="643"/>
      <c r="BB82" s="643"/>
      <c r="BC82" s="643"/>
      <c r="BD82" s="643"/>
      <c r="BE82" s="643"/>
      <c r="BF82" s="643"/>
      <c r="BG82" s="643"/>
      <c r="BH82" s="643"/>
      <c r="BI82" s="643"/>
      <c r="BJ82" s="218"/>
    </row>
    <row r="83" spans="1:74" s="165" customFormat="1" ht="12" customHeight="1" x14ac:dyDescent="0.2">
      <c r="A83" s="158"/>
      <c r="B83" s="784" t="s">
        <v>1069</v>
      </c>
      <c r="C83" s="239"/>
      <c r="D83" s="239"/>
      <c r="E83" s="239"/>
      <c r="F83" s="239"/>
      <c r="G83" s="273"/>
      <c r="H83" s="239"/>
      <c r="I83" s="239"/>
      <c r="J83" s="239"/>
      <c r="K83" s="239"/>
      <c r="L83" s="239"/>
      <c r="M83" s="239"/>
      <c r="N83" s="239"/>
      <c r="O83" s="239"/>
      <c r="P83" s="239"/>
      <c r="Q83" s="239"/>
      <c r="R83" s="239"/>
      <c r="AY83" s="643"/>
      <c r="AZ83" s="643"/>
      <c r="BA83" s="643"/>
      <c r="BB83" s="643"/>
      <c r="BC83" s="643"/>
      <c r="BD83" s="643"/>
      <c r="BE83" s="643"/>
      <c r="BF83" s="643"/>
      <c r="BG83" s="643"/>
      <c r="BH83" s="643"/>
      <c r="BI83" s="643"/>
      <c r="BJ83" s="219"/>
    </row>
    <row r="84" spans="1:74" x14ac:dyDescent="0.2">
      <c r="BD84" s="644"/>
      <c r="BE84" s="644"/>
      <c r="BF84" s="644"/>
      <c r="BK84" s="149"/>
      <c r="BL84" s="149"/>
      <c r="BM84" s="149"/>
      <c r="BN84" s="149"/>
      <c r="BO84" s="149"/>
      <c r="BP84" s="149"/>
      <c r="BQ84" s="149"/>
      <c r="BR84" s="149"/>
      <c r="BS84" s="149"/>
      <c r="BT84" s="149"/>
      <c r="BU84" s="149"/>
      <c r="BV84" s="149"/>
    </row>
    <row r="85" spans="1:74" x14ac:dyDescent="0.2">
      <c r="BD85" s="644"/>
      <c r="BE85" s="644"/>
      <c r="BF85" s="644"/>
      <c r="BK85" s="149"/>
      <c r="BL85" s="149"/>
      <c r="BM85" s="149"/>
      <c r="BN85" s="149"/>
      <c r="BO85" s="149"/>
      <c r="BP85" s="149"/>
      <c r="BQ85" s="149"/>
      <c r="BR85" s="149"/>
      <c r="BS85" s="149"/>
      <c r="BT85" s="149"/>
      <c r="BU85" s="149"/>
      <c r="BV85" s="149"/>
    </row>
    <row r="86" spans="1:74" x14ac:dyDescent="0.2">
      <c r="BD86" s="644"/>
      <c r="BE86" s="644"/>
      <c r="BF86" s="644"/>
      <c r="BK86" s="149"/>
      <c r="BL86" s="149"/>
      <c r="BM86" s="149"/>
      <c r="BN86" s="149"/>
      <c r="BO86" s="149"/>
      <c r="BP86" s="149"/>
      <c r="BQ86" s="149"/>
      <c r="BR86" s="149"/>
      <c r="BS86" s="149"/>
      <c r="BT86" s="149"/>
      <c r="BU86" s="149"/>
      <c r="BV86" s="149"/>
    </row>
    <row r="87" spans="1:74" x14ac:dyDescent="0.2">
      <c r="BD87" s="644"/>
      <c r="BE87" s="644"/>
      <c r="BF87" s="644"/>
      <c r="BK87" s="149"/>
      <c r="BL87" s="149"/>
      <c r="BM87" s="149"/>
      <c r="BN87" s="149"/>
      <c r="BO87" s="149"/>
      <c r="BP87" s="149"/>
      <c r="BQ87" s="149"/>
      <c r="BR87" s="149"/>
      <c r="BS87" s="149"/>
      <c r="BT87" s="149"/>
      <c r="BU87" s="149"/>
      <c r="BV87" s="149"/>
    </row>
    <row r="88" spans="1:74" x14ac:dyDescent="0.2">
      <c r="BD88" s="644"/>
      <c r="BE88" s="644"/>
      <c r="BF88" s="644"/>
      <c r="BK88" s="149"/>
      <c r="BL88" s="149"/>
      <c r="BM88" s="149"/>
      <c r="BN88" s="149"/>
      <c r="BO88" s="149"/>
      <c r="BP88" s="149"/>
      <c r="BQ88" s="149"/>
      <c r="BR88" s="149"/>
      <c r="BS88" s="149"/>
      <c r="BT88" s="149"/>
      <c r="BU88" s="149"/>
      <c r="BV88" s="149"/>
    </row>
    <row r="89" spans="1:74" x14ac:dyDescent="0.2">
      <c r="BD89" s="644"/>
      <c r="BE89" s="644"/>
      <c r="BF89" s="644"/>
      <c r="BK89" s="149"/>
      <c r="BL89" s="149"/>
      <c r="BM89" s="149"/>
      <c r="BN89" s="149"/>
      <c r="BO89" s="149"/>
      <c r="BP89" s="149"/>
      <c r="BQ89" s="149"/>
      <c r="BR89" s="149"/>
      <c r="BS89" s="149"/>
      <c r="BT89" s="149"/>
      <c r="BU89" s="149"/>
      <c r="BV89" s="149"/>
    </row>
    <row r="90" spans="1:74" x14ac:dyDescent="0.2">
      <c r="BD90" s="644"/>
      <c r="BE90" s="644"/>
      <c r="BF90" s="644"/>
      <c r="BK90" s="149"/>
      <c r="BL90" s="149"/>
      <c r="BM90" s="149"/>
      <c r="BN90" s="149"/>
      <c r="BO90" s="149"/>
      <c r="BP90" s="149"/>
      <c r="BQ90" s="149"/>
      <c r="BR90" s="149"/>
      <c r="BS90" s="149"/>
      <c r="BT90" s="149"/>
      <c r="BU90" s="149"/>
      <c r="BV90" s="149"/>
    </row>
    <row r="91" spans="1:74" x14ac:dyDescent="0.2">
      <c r="BD91" s="644"/>
      <c r="BE91" s="644"/>
      <c r="BF91" s="644"/>
      <c r="BK91" s="149"/>
      <c r="BL91" s="149"/>
      <c r="BM91" s="149"/>
      <c r="BN91" s="149"/>
      <c r="BO91" s="149"/>
      <c r="BP91" s="149"/>
      <c r="BQ91" s="149"/>
      <c r="BR91" s="149"/>
      <c r="BS91" s="149"/>
      <c r="BT91" s="149"/>
      <c r="BU91" s="149"/>
      <c r="BV91" s="149"/>
    </row>
    <row r="92" spans="1:74" x14ac:dyDescent="0.2">
      <c r="BD92" s="644"/>
      <c r="BE92" s="644"/>
      <c r="BF92" s="644"/>
      <c r="BK92" s="149"/>
      <c r="BL92" s="149"/>
      <c r="BM92" s="149"/>
      <c r="BN92" s="149"/>
      <c r="BO92" s="149"/>
      <c r="BP92" s="149"/>
      <c r="BQ92" s="149"/>
      <c r="BR92" s="149"/>
      <c r="BS92" s="149"/>
      <c r="BT92" s="149"/>
      <c r="BU92" s="149"/>
      <c r="BV92" s="149"/>
    </row>
    <row r="93" spans="1:74" x14ac:dyDescent="0.2">
      <c r="BD93" s="644"/>
      <c r="BE93" s="644"/>
      <c r="BF93" s="644"/>
      <c r="BK93" s="149"/>
      <c r="BL93" s="149"/>
      <c r="BM93" s="149"/>
      <c r="BN93" s="149"/>
      <c r="BO93" s="149"/>
      <c r="BP93" s="149"/>
      <c r="BQ93" s="149"/>
      <c r="BR93" s="149"/>
      <c r="BS93" s="149"/>
      <c r="BT93" s="149"/>
      <c r="BU93" s="149"/>
      <c r="BV93" s="149"/>
    </row>
    <row r="94" spans="1:74" x14ac:dyDescent="0.2">
      <c r="BD94" s="644"/>
      <c r="BE94" s="644"/>
      <c r="BF94" s="644"/>
      <c r="BK94" s="149"/>
      <c r="BL94" s="149"/>
      <c r="BM94" s="149"/>
      <c r="BN94" s="149"/>
      <c r="BO94" s="149"/>
      <c r="BP94" s="149"/>
      <c r="BQ94" s="149"/>
      <c r="BR94" s="149"/>
      <c r="BS94" s="149"/>
      <c r="BT94" s="149"/>
      <c r="BU94" s="149"/>
      <c r="BV94" s="149"/>
    </row>
    <row r="95" spans="1:74" x14ac:dyDescent="0.2">
      <c r="BD95" s="644"/>
      <c r="BE95" s="644"/>
      <c r="BF95" s="644"/>
      <c r="BK95" s="149"/>
      <c r="BL95" s="149"/>
      <c r="BM95" s="149"/>
      <c r="BN95" s="149"/>
      <c r="BO95" s="149"/>
      <c r="BP95" s="149"/>
      <c r="BQ95" s="149"/>
      <c r="BR95" s="149"/>
      <c r="BS95" s="149"/>
      <c r="BT95" s="149"/>
      <c r="BU95" s="149"/>
      <c r="BV95" s="149"/>
    </row>
    <row r="96" spans="1: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D101" s="644"/>
      <c r="BE101" s="644"/>
      <c r="BF101" s="644"/>
      <c r="BK101" s="149"/>
      <c r="BL101" s="149"/>
      <c r="BM101" s="149"/>
      <c r="BN101" s="149"/>
      <c r="BO101" s="149"/>
      <c r="BP101" s="149"/>
      <c r="BQ101" s="149"/>
      <c r="BR101" s="149"/>
      <c r="BS101" s="149"/>
      <c r="BT101" s="149"/>
      <c r="BU101" s="149"/>
      <c r="BV101" s="149"/>
    </row>
    <row r="102" spans="56:74" x14ac:dyDescent="0.2">
      <c r="BD102" s="644"/>
      <c r="BE102" s="644"/>
      <c r="BF102" s="644"/>
      <c r="BK102" s="149"/>
      <c r="BL102" s="149"/>
      <c r="BM102" s="149"/>
      <c r="BN102" s="149"/>
      <c r="BO102" s="149"/>
      <c r="BP102" s="149"/>
      <c r="BQ102" s="149"/>
      <c r="BR102" s="149"/>
      <c r="BS102" s="149"/>
      <c r="BT102" s="149"/>
      <c r="BU102" s="149"/>
      <c r="BV102" s="149"/>
    </row>
    <row r="103" spans="56:74" x14ac:dyDescent="0.2">
      <c r="BD103" s="644"/>
      <c r="BE103" s="644"/>
      <c r="BF103" s="644"/>
      <c r="BK103" s="149"/>
      <c r="BL103" s="149"/>
      <c r="BM103" s="149"/>
      <c r="BN103" s="149"/>
      <c r="BO103" s="149"/>
      <c r="BP103" s="149"/>
      <c r="BQ103" s="149"/>
      <c r="BR103" s="149"/>
      <c r="BS103" s="149"/>
      <c r="BT103" s="149"/>
      <c r="BU103" s="149"/>
      <c r="BV103" s="149"/>
    </row>
    <row r="104" spans="56:74" x14ac:dyDescent="0.2">
      <c r="BD104" s="644"/>
      <c r="BE104" s="644"/>
      <c r="BF104" s="644"/>
      <c r="BK104" s="149"/>
      <c r="BL104" s="149"/>
      <c r="BM104" s="149"/>
      <c r="BN104" s="149"/>
      <c r="BO104" s="149"/>
      <c r="BP104" s="149"/>
      <c r="BQ104" s="149"/>
      <c r="BR104" s="149"/>
      <c r="BS104" s="149"/>
      <c r="BT104" s="149"/>
      <c r="BU104" s="149"/>
      <c r="BV104" s="149"/>
    </row>
    <row r="105" spans="56:74" x14ac:dyDescent="0.2">
      <c r="BD105" s="644"/>
      <c r="BE105" s="644"/>
      <c r="BF105" s="644"/>
      <c r="BK105" s="149"/>
      <c r="BL105" s="149"/>
      <c r="BM105" s="149"/>
      <c r="BN105" s="149"/>
      <c r="BO105" s="149"/>
      <c r="BP105" s="149"/>
      <c r="BQ105" s="149"/>
      <c r="BR105" s="149"/>
      <c r="BS105" s="149"/>
      <c r="BT105" s="149"/>
      <c r="BU105" s="149"/>
      <c r="BV105" s="149"/>
    </row>
    <row r="106" spans="56:74" x14ac:dyDescent="0.2">
      <c r="BD106" s="644"/>
      <c r="BE106" s="644"/>
      <c r="BF106" s="644"/>
      <c r="BK106" s="149"/>
      <c r="BL106" s="149"/>
      <c r="BM106" s="149"/>
      <c r="BN106" s="149"/>
      <c r="BO106" s="149"/>
      <c r="BP106" s="149"/>
      <c r="BQ106" s="149"/>
      <c r="BR106" s="149"/>
      <c r="BS106" s="149"/>
      <c r="BT106" s="149"/>
      <c r="BU106" s="149"/>
      <c r="BV106" s="149"/>
    </row>
    <row r="107" spans="56:74" x14ac:dyDescent="0.2">
      <c r="BD107" s="644"/>
      <c r="BE107" s="644"/>
      <c r="BF107" s="644"/>
      <c r="BK107" s="149"/>
      <c r="BL107" s="149"/>
      <c r="BM107" s="149"/>
      <c r="BN107" s="149"/>
      <c r="BO107" s="149"/>
      <c r="BP107" s="149"/>
      <c r="BQ107" s="149"/>
      <c r="BR107" s="149"/>
      <c r="BS107" s="149"/>
      <c r="BT107" s="149"/>
      <c r="BU107" s="149"/>
      <c r="BV107" s="149"/>
    </row>
    <row r="108" spans="56:74" x14ac:dyDescent="0.2">
      <c r="BD108" s="644"/>
      <c r="BE108" s="644"/>
      <c r="BF108" s="644"/>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4" customWidth="1"/>
    <col min="56" max="58" width="6.5703125" style="642" customWidth="1"/>
    <col min="59" max="59" width="6.5703125" style="644" customWidth="1"/>
    <col min="60" max="60" width="6.5703125" style="846" customWidth="1"/>
    <col min="61" max="61" width="6.5703125" style="644"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78" t="s">
        <v>477</v>
      </c>
      <c r="B1" s="1029" t="s">
        <v>534</v>
      </c>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c r="AK1" s="1030"/>
      <c r="AL1" s="1030"/>
    </row>
    <row r="2" spans="1:166"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759</v>
      </c>
      <c r="B3" s="308"/>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June 4,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1116</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5"/>
      <c r="BA5" s="645"/>
      <c r="BB5" s="645"/>
      <c r="BC5" s="645"/>
      <c r="BD5" s="857"/>
      <c r="BE5" s="857"/>
      <c r="BF5" s="857"/>
      <c r="BG5" s="857"/>
      <c r="BH5" s="857"/>
      <c r="BI5" s="857"/>
      <c r="BJ5" s="575"/>
      <c r="BK5" s="575"/>
      <c r="BL5" s="575"/>
      <c r="BM5" s="575"/>
      <c r="BN5" s="575"/>
      <c r="BO5" s="575"/>
      <c r="BP5" s="575"/>
      <c r="BQ5" s="575"/>
      <c r="BR5" s="575"/>
      <c r="BS5" s="575"/>
      <c r="BT5" s="575"/>
      <c r="BU5" s="575"/>
      <c r="BV5" s="575"/>
    </row>
    <row r="6" spans="1:166" s="274" customFormat="1" x14ac:dyDescent="0.2">
      <c r="A6" s="548" t="s">
        <v>1117</v>
      </c>
      <c r="B6" s="560" t="s">
        <v>1118</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7.5341610000000001</v>
      </c>
      <c r="AZ6" s="891">
        <v>8.0644659999999995</v>
      </c>
      <c r="BA6" s="891">
        <v>8.4421440000000008</v>
      </c>
      <c r="BB6" s="891">
        <v>8.4779243666999999</v>
      </c>
      <c r="BC6" s="891">
        <v>8.5613827834999991</v>
      </c>
      <c r="BD6" s="559">
        <v>8.6445690000000006</v>
      </c>
      <c r="BE6" s="559">
        <v>8.6626609999999999</v>
      </c>
      <c r="BF6" s="559">
        <v>8.7482790000000001</v>
      </c>
      <c r="BG6" s="559">
        <v>8.5938789999999994</v>
      </c>
      <c r="BH6" s="559">
        <v>8.4600799999999996</v>
      </c>
      <c r="BI6" s="559">
        <v>8.3426690000000008</v>
      </c>
      <c r="BJ6" s="559">
        <v>8.1868759999999998</v>
      </c>
      <c r="BK6" s="559">
        <v>8.2053189999999994</v>
      </c>
      <c r="BL6" s="559">
        <v>8.2167060000000003</v>
      </c>
      <c r="BM6" s="559">
        <v>8.6617899999999999</v>
      </c>
      <c r="BN6" s="559">
        <v>8.9256290000000007</v>
      </c>
      <c r="BO6" s="559">
        <v>9.0398160000000001</v>
      </c>
      <c r="BP6" s="559">
        <v>9.0103299999999997</v>
      </c>
      <c r="BQ6" s="559">
        <v>8.9699729999999995</v>
      </c>
      <c r="BR6" s="559">
        <v>9.0106409999999997</v>
      </c>
      <c r="BS6" s="559">
        <v>8.8490830000000003</v>
      </c>
      <c r="BT6" s="559">
        <v>8.687519</v>
      </c>
      <c r="BU6" s="559">
        <v>8.571332</v>
      </c>
      <c r="BV6" s="559">
        <v>8.4201259999999998</v>
      </c>
    </row>
    <row r="7" spans="1:166" s="274" customFormat="1" x14ac:dyDescent="0.2">
      <c r="A7" s="548" t="s">
        <v>238</v>
      </c>
      <c r="B7" s="561" t="s">
        <v>1119</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7.2125159999999999</v>
      </c>
      <c r="AZ7" s="891">
        <v>7.6536790000000003</v>
      </c>
      <c r="BA7" s="891">
        <v>7.8643229999999997</v>
      </c>
      <c r="BB7" s="891">
        <v>7.7433828667000002</v>
      </c>
      <c r="BC7" s="891">
        <v>7.7410912835000003</v>
      </c>
      <c r="BD7" s="559">
        <v>7.8566339999999997</v>
      </c>
      <c r="BE7" s="559">
        <v>7.8918600000000003</v>
      </c>
      <c r="BF7" s="559">
        <v>8.0072010000000002</v>
      </c>
      <c r="BG7" s="559">
        <v>8.0594579999999993</v>
      </c>
      <c r="BH7" s="559">
        <v>8.0983680000000007</v>
      </c>
      <c r="BI7" s="559">
        <v>8.0910469999999997</v>
      </c>
      <c r="BJ7" s="559">
        <v>7.9123809999999999</v>
      </c>
      <c r="BK7" s="559">
        <v>7.9039060000000001</v>
      </c>
      <c r="BL7" s="559">
        <v>7.859572</v>
      </c>
      <c r="BM7" s="559">
        <v>8.0915859999999995</v>
      </c>
      <c r="BN7" s="559">
        <v>8.2104839999999992</v>
      </c>
      <c r="BO7" s="559">
        <v>8.2457379999999993</v>
      </c>
      <c r="BP7" s="559">
        <v>8.2199190000000009</v>
      </c>
      <c r="BQ7" s="559">
        <v>8.1964199999999998</v>
      </c>
      <c r="BR7" s="559">
        <v>8.2679729999999996</v>
      </c>
      <c r="BS7" s="559">
        <v>8.3090510000000002</v>
      </c>
      <c r="BT7" s="559">
        <v>8.3198950000000007</v>
      </c>
      <c r="BU7" s="559">
        <v>8.3114819999999998</v>
      </c>
      <c r="BV7" s="559">
        <v>8.1385640000000006</v>
      </c>
    </row>
    <row r="8" spans="1:166" x14ac:dyDescent="0.2">
      <c r="A8" s="270" t="s">
        <v>512</v>
      </c>
      <c r="B8" s="562" t="s">
        <v>1120</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2.9732259999999999</v>
      </c>
      <c r="AZ8" s="872">
        <v>3.2008209999999999</v>
      </c>
      <c r="BA8" s="872">
        <v>3.3528709999999999</v>
      </c>
      <c r="BB8" s="872">
        <v>3.2490502247999999</v>
      </c>
      <c r="BC8" s="872">
        <v>3.2251189356999999</v>
      </c>
      <c r="BD8" s="352">
        <v>3.258616</v>
      </c>
      <c r="BE8" s="352">
        <v>3.2700819999999999</v>
      </c>
      <c r="BF8" s="352">
        <v>3.3606090000000002</v>
      </c>
      <c r="BG8" s="352">
        <v>3.4164300000000001</v>
      </c>
      <c r="BH8" s="352">
        <v>3.464038</v>
      </c>
      <c r="BI8" s="352">
        <v>3.4761850000000001</v>
      </c>
      <c r="BJ8" s="352">
        <v>3.3266550000000001</v>
      </c>
      <c r="BK8" s="352">
        <v>3.3561809999999999</v>
      </c>
      <c r="BL8" s="352">
        <v>3.3979590000000002</v>
      </c>
      <c r="BM8" s="352">
        <v>3.4809570000000001</v>
      </c>
      <c r="BN8" s="352">
        <v>3.5449459999999999</v>
      </c>
      <c r="BO8" s="352">
        <v>3.5409359999999999</v>
      </c>
      <c r="BP8" s="352">
        <v>3.4847199999999998</v>
      </c>
      <c r="BQ8" s="352">
        <v>3.4356719999999998</v>
      </c>
      <c r="BR8" s="352">
        <v>3.477338</v>
      </c>
      <c r="BS8" s="352">
        <v>3.5093760000000001</v>
      </c>
      <c r="BT8" s="352">
        <v>3.5240290000000001</v>
      </c>
      <c r="BU8" s="352">
        <v>3.5231460000000001</v>
      </c>
      <c r="BV8" s="352">
        <v>3.366174</v>
      </c>
    </row>
    <row r="9" spans="1:166" x14ac:dyDescent="0.2">
      <c r="A9" s="270" t="s">
        <v>513</v>
      </c>
      <c r="B9" s="562" t="s">
        <v>922</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2.2536450000000001</v>
      </c>
      <c r="AZ9" s="872">
        <v>2.356214</v>
      </c>
      <c r="BA9" s="872">
        <v>2.3765160000000001</v>
      </c>
      <c r="BB9" s="872">
        <v>2.4085335333</v>
      </c>
      <c r="BC9" s="872">
        <v>2.4168343861000001</v>
      </c>
      <c r="BD9" s="352">
        <v>2.4605969999999999</v>
      </c>
      <c r="BE9" s="352">
        <v>2.4669409999999998</v>
      </c>
      <c r="BF9" s="352">
        <v>2.4784540000000002</v>
      </c>
      <c r="BG9" s="352">
        <v>2.4776509999999998</v>
      </c>
      <c r="BH9" s="352">
        <v>2.487638</v>
      </c>
      <c r="BI9" s="352">
        <v>2.487006</v>
      </c>
      <c r="BJ9" s="352">
        <v>2.4798559999999998</v>
      </c>
      <c r="BK9" s="352">
        <v>2.4728319999999999</v>
      </c>
      <c r="BL9" s="352">
        <v>2.403343</v>
      </c>
      <c r="BM9" s="352">
        <v>2.5017670000000001</v>
      </c>
      <c r="BN9" s="352">
        <v>2.5223939999999998</v>
      </c>
      <c r="BO9" s="352">
        <v>2.5258769999999999</v>
      </c>
      <c r="BP9" s="352">
        <v>2.5316869999999998</v>
      </c>
      <c r="BQ9" s="352">
        <v>2.5371410000000001</v>
      </c>
      <c r="BR9" s="352">
        <v>2.5537040000000002</v>
      </c>
      <c r="BS9" s="352">
        <v>2.5605869999999999</v>
      </c>
      <c r="BT9" s="352">
        <v>2.576384</v>
      </c>
      <c r="BU9" s="352">
        <v>2.581696</v>
      </c>
      <c r="BV9" s="352">
        <v>2.587364</v>
      </c>
    </row>
    <row r="10" spans="1:166" x14ac:dyDescent="0.2">
      <c r="A10" s="270" t="s">
        <v>514</v>
      </c>
      <c r="B10" s="562" t="s">
        <v>1121</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1.1611610000000001</v>
      </c>
      <c r="AZ10" s="872">
        <v>1.2198580000000001</v>
      </c>
      <c r="BA10" s="872">
        <v>1.23342</v>
      </c>
      <c r="BB10" s="872">
        <v>1.2500535750999999</v>
      </c>
      <c r="BC10" s="872">
        <v>1.2647660742</v>
      </c>
      <c r="BD10" s="352">
        <v>1.2697989999999999</v>
      </c>
      <c r="BE10" s="352">
        <v>1.2746249999999999</v>
      </c>
      <c r="BF10" s="352">
        <v>1.2818000000000001</v>
      </c>
      <c r="BG10" s="352">
        <v>1.286867</v>
      </c>
      <c r="BH10" s="352">
        <v>1.289309</v>
      </c>
      <c r="BI10" s="352">
        <v>1.2913520000000001</v>
      </c>
      <c r="BJ10" s="352">
        <v>1.292889</v>
      </c>
      <c r="BK10" s="352">
        <v>1.2684759999999999</v>
      </c>
      <c r="BL10" s="352">
        <v>1.251727</v>
      </c>
      <c r="BM10" s="352">
        <v>1.2842579999999999</v>
      </c>
      <c r="BN10" s="352">
        <v>1.2991159999999999</v>
      </c>
      <c r="BO10" s="352">
        <v>1.313002</v>
      </c>
      <c r="BP10" s="352">
        <v>1.3182229999999999</v>
      </c>
      <c r="BQ10" s="352">
        <v>1.3250980000000001</v>
      </c>
      <c r="BR10" s="352">
        <v>1.330768</v>
      </c>
      <c r="BS10" s="352">
        <v>1.3384910000000001</v>
      </c>
      <c r="BT10" s="352">
        <v>1.338009</v>
      </c>
      <c r="BU10" s="352">
        <v>1.3440319999999999</v>
      </c>
      <c r="BV10" s="352">
        <v>1.3452029999999999</v>
      </c>
    </row>
    <row r="11" spans="1:166" x14ac:dyDescent="0.2">
      <c r="A11" s="270" t="s">
        <v>515</v>
      </c>
      <c r="B11" s="562" t="s">
        <v>1122</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0.82448399999999999</v>
      </c>
      <c r="AZ11" s="872">
        <v>0.87678599999999995</v>
      </c>
      <c r="BA11" s="872">
        <v>0.90151599999999998</v>
      </c>
      <c r="BB11" s="872">
        <v>0.83574553343000002</v>
      </c>
      <c r="BC11" s="872">
        <v>0.83437188758000003</v>
      </c>
      <c r="BD11" s="352">
        <v>0.86762269999999997</v>
      </c>
      <c r="BE11" s="352">
        <v>0.88021179999999999</v>
      </c>
      <c r="BF11" s="352">
        <v>0.88633759999999995</v>
      </c>
      <c r="BG11" s="352">
        <v>0.87851009999999996</v>
      </c>
      <c r="BH11" s="352">
        <v>0.85738309999999995</v>
      </c>
      <c r="BI11" s="352">
        <v>0.83650409999999997</v>
      </c>
      <c r="BJ11" s="352">
        <v>0.81298159999999997</v>
      </c>
      <c r="BK11" s="352">
        <v>0.80641660000000004</v>
      </c>
      <c r="BL11" s="352">
        <v>0.80654300000000001</v>
      </c>
      <c r="BM11" s="352">
        <v>0.82460350000000004</v>
      </c>
      <c r="BN11" s="352">
        <v>0.844028</v>
      </c>
      <c r="BO11" s="352">
        <v>0.86592290000000005</v>
      </c>
      <c r="BP11" s="352">
        <v>0.88528839999999998</v>
      </c>
      <c r="BQ11" s="352">
        <v>0.89850929999999996</v>
      </c>
      <c r="BR11" s="352">
        <v>0.90616350000000001</v>
      </c>
      <c r="BS11" s="352">
        <v>0.90059719999999999</v>
      </c>
      <c r="BT11" s="352">
        <v>0.88147220000000004</v>
      </c>
      <c r="BU11" s="352">
        <v>0.86260829999999999</v>
      </c>
      <c r="BV11" s="352">
        <v>0.83982270000000003</v>
      </c>
    </row>
    <row r="12" spans="1:166" s="274" customFormat="1" x14ac:dyDescent="0.2">
      <c r="A12" s="548" t="s">
        <v>532</v>
      </c>
      <c r="B12" s="561" t="s">
        <v>1123</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0.346161</v>
      </c>
      <c r="AZ12" s="891">
        <v>0.43589299999999997</v>
      </c>
      <c r="BA12" s="891">
        <v>0.60199999999999998</v>
      </c>
      <c r="BB12" s="891">
        <v>0.73454149999999996</v>
      </c>
      <c r="BC12" s="891">
        <v>0.82029149999999995</v>
      </c>
      <c r="BD12" s="559">
        <v>0.80960540000000003</v>
      </c>
      <c r="BE12" s="559">
        <v>0.79280910000000004</v>
      </c>
      <c r="BF12" s="559">
        <v>0.76322089999999998</v>
      </c>
      <c r="BG12" s="559">
        <v>0.55593510000000002</v>
      </c>
      <c r="BH12" s="559">
        <v>0.38348189999999999</v>
      </c>
      <c r="BI12" s="559">
        <v>0.27417190000000002</v>
      </c>
      <c r="BJ12" s="559">
        <v>0.29693370000000002</v>
      </c>
      <c r="BK12" s="559">
        <v>0.32388299999999998</v>
      </c>
      <c r="BL12" s="559">
        <v>0.37856889999999999</v>
      </c>
      <c r="BM12" s="559">
        <v>0.59171200000000002</v>
      </c>
      <c r="BN12" s="559">
        <v>0.73641659999999998</v>
      </c>
      <c r="BO12" s="559">
        <v>0.81592290000000001</v>
      </c>
      <c r="BP12" s="559">
        <v>0.8125038</v>
      </c>
      <c r="BQ12" s="559">
        <v>0.79563459999999997</v>
      </c>
      <c r="BR12" s="559">
        <v>0.76495409999999997</v>
      </c>
      <c r="BS12" s="559">
        <v>0.56185850000000004</v>
      </c>
      <c r="BT12" s="559">
        <v>0.38979150000000001</v>
      </c>
      <c r="BU12" s="559">
        <v>0.28269909999999998</v>
      </c>
      <c r="BV12" s="559">
        <v>0.30423499999999998</v>
      </c>
    </row>
    <row r="13" spans="1:166" x14ac:dyDescent="0.2">
      <c r="A13" s="270" t="s">
        <v>516</v>
      </c>
      <c r="B13" s="562" t="s">
        <v>1124</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-1.7225000000000001E-2</v>
      </c>
      <c r="AZ13" s="872">
        <v>-1.0715000000000001E-2</v>
      </c>
      <c r="BA13" s="872">
        <v>-2.2644999999999998E-2</v>
      </c>
      <c r="BB13" s="872">
        <v>-1.4926099999999999E-2</v>
      </c>
      <c r="BC13" s="872">
        <v>-1.5347299999999999E-2</v>
      </c>
      <c r="BD13" s="352">
        <v>-1.6750899999999999E-2</v>
      </c>
      <c r="BE13" s="352">
        <v>-1.5810500000000002E-2</v>
      </c>
      <c r="BF13" s="352">
        <v>-1.52763E-2</v>
      </c>
      <c r="BG13" s="352">
        <v>-1.61595E-2</v>
      </c>
      <c r="BH13" s="352">
        <v>-1.43795E-2</v>
      </c>
      <c r="BI13" s="352">
        <v>-1.3783E-2</v>
      </c>
      <c r="BJ13" s="352">
        <v>-1.4597300000000001E-2</v>
      </c>
      <c r="BK13" s="352">
        <v>-1.40594E-2</v>
      </c>
      <c r="BL13" s="352">
        <v>-1.48165E-2</v>
      </c>
      <c r="BM13" s="352">
        <v>-1.5295E-2</v>
      </c>
      <c r="BN13" s="352">
        <v>-1.4621800000000001E-2</v>
      </c>
      <c r="BO13" s="352">
        <v>-1.49745E-2</v>
      </c>
      <c r="BP13" s="352">
        <v>-1.6688399999999999E-2</v>
      </c>
      <c r="BQ13" s="352">
        <v>-1.5778299999999999E-2</v>
      </c>
      <c r="BR13" s="352">
        <v>-1.52526E-2</v>
      </c>
      <c r="BS13" s="352">
        <v>-1.6206700000000001E-2</v>
      </c>
      <c r="BT13" s="352">
        <v>-1.4444200000000001E-2</v>
      </c>
      <c r="BU13" s="352">
        <v>-1.39107E-2</v>
      </c>
      <c r="BV13" s="352">
        <v>-1.4695099999999999E-2</v>
      </c>
    </row>
    <row r="14" spans="1:166" x14ac:dyDescent="0.2">
      <c r="A14" s="270" t="s">
        <v>565</v>
      </c>
      <c r="B14" s="562" t="s">
        <v>922</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0.27322600000000002</v>
      </c>
      <c r="AZ14" s="872">
        <v>0.26960699999999999</v>
      </c>
      <c r="BA14" s="872">
        <v>0.284968</v>
      </c>
      <c r="BB14" s="872">
        <v>0.23403959999999999</v>
      </c>
      <c r="BC14" s="872">
        <v>0.28183530000000001</v>
      </c>
      <c r="BD14" s="352">
        <v>0.28179029999999999</v>
      </c>
      <c r="BE14" s="352">
        <v>0.27550590000000003</v>
      </c>
      <c r="BF14" s="352">
        <v>0.26968940000000002</v>
      </c>
      <c r="BG14" s="352">
        <v>0.25872489999999998</v>
      </c>
      <c r="BH14" s="352">
        <v>0.24290639999999999</v>
      </c>
      <c r="BI14" s="352">
        <v>0.26285069999999999</v>
      </c>
      <c r="BJ14" s="352">
        <v>0.2731614</v>
      </c>
      <c r="BK14" s="352">
        <v>0.25513279999999999</v>
      </c>
      <c r="BL14" s="352">
        <v>0.25141809999999998</v>
      </c>
      <c r="BM14" s="352">
        <v>0.26352900000000001</v>
      </c>
      <c r="BN14" s="352">
        <v>0.2500522</v>
      </c>
      <c r="BO14" s="352">
        <v>0.2920856</v>
      </c>
      <c r="BP14" s="352">
        <v>0.28811439999999999</v>
      </c>
      <c r="BQ14" s="352">
        <v>0.28191769999999999</v>
      </c>
      <c r="BR14" s="352">
        <v>0.27569700000000003</v>
      </c>
      <c r="BS14" s="352">
        <v>0.26539420000000002</v>
      </c>
      <c r="BT14" s="352">
        <v>0.24931600000000001</v>
      </c>
      <c r="BU14" s="352">
        <v>0.26963969999999998</v>
      </c>
      <c r="BV14" s="352">
        <v>0.27975499999999998</v>
      </c>
    </row>
    <row r="15" spans="1:166" x14ac:dyDescent="0.2">
      <c r="A15" s="270" t="s">
        <v>566</v>
      </c>
      <c r="B15" s="562" t="s">
        <v>1125</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0.242839</v>
      </c>
      <c r="AZ15" s="872">
        <v>0.22632099999999999</v>
      </c>
      <c r="BA15" s="872">
        <v>0.25309700000000002</v>
      </c>
      <c r="BB15" s="872">
        <v>0.2864602</v>
      </c>
      <c r="BC15" s="872">
        <v>0.2818097</v>
      </c>
      <c r="BD15" s="352">
        <v>0.27614379999999999</v>
      </c>
      <c r="BE15" s="352">
        <v>0.27499780000000001</v>
      </c>
      <c r="BF15" s="352">
        <v>0.26921270000000003</v>
      </c>
      <c r="BG15" s="352">
        <v>0.25729390000000002</v>
      </c>
      <c r="BH15" s="352">
        <v>0.26052959999999997</v>
      </c>
      <c r="BI15" s="352">
        <v>0.26302769999999998</v>
      </c>
      <c r="BJ15" s="352">
        <v>0.27780870000000002</v>
      </c>
      <c r="BK15" s="352">
        <v>0.27398299999999998</v>
      </c>
      <c r="BL15" s="352">
        <v>0.26839950000000001</v>
      </c>
      <c r="BM15" s="352">
        <v>0.26936739999999998</v>
      </c>
      <c r="BN15" s="352">
        <v>0.27332699999999999</v>
      </c>
      <c r="BO15" s="352">
        <v>0.27072099999999999</v>
      </c>
      <c r="BP15" s="352">
        <v>0.2721034</v>
      </c>
      <c r="BQ15" s="352">
        <v>0.27167629999999998</v>
      </c>
      <c r="BR15" s="352">
        <v>0.2657388</v>
      </c>
      <c r="BS15" s="352">
        <v>0.25642100000000001</v>
      </c>
      <c r="BT15" s="352">
        <v>0.2603916</v>
      </c>
      <c r="BU15" s="352">
        <v>0.26432939999999999</v>
      </c>
      <c r="BV15" s="352">
        <v>0.27832760000000001</v>
      </c>
    </row>
    <row r="16" spans="1:166" x14ac:dyDescent="0.2">
      <c r="A16" s="270" t="s">
        <v>517</v>
      </c>
      <c r="B16" s="562" t="s">
        <v>1126</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-0.15267900000000001</v>
      </c>
      <c r="AZ16" s="872">
        <v>-4.9320000000000003E-2</v>
      </c>
      <c r="BA16" s="872">
        <v>8.6580000000000004E-2</v>
      </c>
      <c r="BB16" s="872">
        <v>0.2289678</v>
      </c>
      <c r="BC16" s="872">
        <v>0.27199380000000001</v>
      </c>
      <c r="BD16" s="352">
        <v>0.2684222</v>
      </c>
      <c r="BE16" s="352">
        <v>0.25811590000000001</v>
      </c>
      <c r="BF16" s="352">
        <v>0.23959510000000001</v>
      </c>
      <c r="BG16" s="352">
        <v>5.6075800000000002E-2</v>
      </c>
      <c r="BH16" s="352">
        <v>-0.10557469999999999</v>
      </c>
      <c r="BI16" s="352">
        <v>-0.23792350000000001</v>
      </c>
      <c r="BJ16" s="352">
        <v>-0.23943909999999999</v>
      </c>
      <c r="BK16" s="352">
        <v>-0.1911735</v>
      </c>
      <c r="BL16" s="352">
        <v>-0.12643219999999999</v>
      </c>
      <c r="BM16" s="352">
        <v>7.4110599999999999E-2</v>
      </c>
      <c r="BN16" s="352">
        <v>0.22765930000000001</v>
      </c>
      <c r="BO16" s="352">
        <v>0.26809080000000002</v>
      </c>
      <c r="BP16" s="352">
        <v>0.2689744</v>
      </c>
      <c r="BQ16" s="352">
        <v>0.25781880000000001</v>
      </c>
      <c r="BR16" s="352">
        <v>0.23877090000000001</v>
      </c>
      <c r="BS16" s="352">
        <v>5.6250099999999997E-2</v>
      </c>
      <c r="BT16" s="352">
        <v>-0.1054718</v>
      </c>
      <c r="BU16" s="352">
        <v>-0.2373593</v>
      </c>
      <c r="BV16" s="352">
        <v>-0.23915249999999999</v>
      </c>
    </row>
    <row r="17" spans="1:74" s="274" customFormat="1" x14ac:dyDescent="0.2">
      <c r="A17" s="548" t="s">
        <v>518</v>
      </c>
      <c r="B17" s="563" t="s">
        <v>1127</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-2.4516E-2</v>
      </c>
      <c r="AZ17" s="891">
        <v>-2.5106E-2</v>
      </c>
      <c r="BA17" s="891">
        <v>-2.4178999999999999E-2</v>
      </c>
      <c r="BB17" s="891">
        <v>-2.07741E-2</v>
      </c>
      <c r="BC17" s="891">
        <v>-2.11942E-2</v>
      </c>
      <c r="BD17" s="559">
        <v>-2.1670700000000001E-2</v>
      </c>
      <c r="BE17" s="559">
        <v>-2.2008E-2</v>
      </c>
      <c r="BF17" s="559">
        <v>-2.2143099999999999E-2</v>
      </c>
      <c r="BG17" s="559">
        <v>-2.1514399999999999E-2</v>
      </c>
      <c r="BH17" s="559">
        <v>-2.1770100000000001E-2</v>
      </c>
      <c r="BI17" s="559">
        <v>-2.25501E-2</v>
      </c>
      <c r="BJ17" s="559">
        <v>-2.2439000000000001E-2</v>
      </c>
      <c r="BK17" s="559">
        <v>-2.24694E-2</v>
      </c>
      <c r="BL17" s="559">
        <v>-2.1435300000000001E-2</v>
      </c>
      <c r="BM17" s="559">
        <v>-2.15079E-2</v>
      </c>
      <c r="BN17" s="559">
        <v>-2.1271600000000002E-2</v>
      </c>
      <c r="BO17" s="559">
        <v>-2.1844700000000002E-2</v>
      </c>
      <c r="BP17" s="559">
        <v>-2.2092299999999999E-2</v>
      </c>
      <c r="BQ17" s="559">
        <v>-2.20821E-2</v>
      </c>
      <c r="BR17" s="559">
        <v>-2.2285599999999999E-2</v>
      </c>
      <c r="BS17" s="559">
        <v>-2.18269E-2</v>
      </c>
      <c r="BT17" s="559">
        <v>-2.2167200000000001E-2</v>
      </c>
      <c r="BU17" s="559">
        <v>-2.2849700000000001E-2</v>
      </c>
      <c r="BV17" s="559">
        <v>-2.2672899999999999E-2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895"/>
      <c r="BA18" s="895"/>
      <c r="BB18" s="895"/>
      <c r="BC18" s="89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528</v>
      </c>
      <c r="B19" s="560" t="s">
        <v>1128</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4.6002850000000004</v>
      </c>
      <c r="AZ19" s="891">
        <v>4.4203520000000003</v>
      </c>
      <c r="BA19" s="891">
        <v>3.764068</v>
      </c>
      <c r="BB19" s="891">
        <v>3.8460817333000001</v>
      </c>
      <c r="BC19" s="891">
        <v>3.6445178774000002</v>
      </c>
      <c r="BD19" s="559">
        <v>3.746721</v>
      </c>
      <c r="BE19" s="559">
        <v>3.8088950000000001</v>
      </c>
      <c r="BF19" s="559">
        <v>3.936858</v>
      </c>
      <c r="BG19" s="559">
        <v>3.9009209999999999</v>
      </c>
      <c r="BH19" s="559">
        <v>4.0832620000000004</v>
      </c>
      <c r="BI19" s="559">
        <v>4.1510100000000003</v>
      </c>
      <c r="BJ19" s="559">
        <v>4.430466</v>
      </c>
      <c r="BK19" s="559">
        <v>4.6062709999999996</v>
      </c>
      <c r="BL19" s="559">
        <v>4.4086530000000002</v>
      </c>
      <c r="BM19" s="559">
        <v>4.1490210000000003</v>
      </c>
      <c r="BN19" s="559">
        <v>3.9839669999999998</v>
      </c>
      <c r="BO19" s="559">
        <v>3.9332820000000002</v>
      </c>
      <c r="BP19" s="559">
        <v>3.9107370000000001</v>
      </c>
      <c r="BQ19" s="559">
        <v>3.9430960000000002</v>
      </c>
      <c r="BR19" s="559">
        <v>4.0386660000000001</v>
      </c>
      <c r="BS19" s="559">
        <v>3.9864920000000001</v>
      </c>
      <c r="BT19" s="559">
        <v>4.131926</v>
      </c>
      <c r="BU19" s="559">
        <v>4.1930930000000002</v>
      </c>
      <c r="BV19" s="559">
        <v>4.4657799999999996</v>
      </c>
    </row>
    <row r="20" spans="1:74" x14ac:dyDescent="0.2">
      <c r="A20" s="270" t="s">
        <v>522</v>
      </c>
      <c r="B20" s="565" t="s">
        <v>1129</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2.6013980000000001</v>
      </c>
      <c r="AZ20" s="872">
        <v>2.569372</v>
      </c>
      <c r="BA20" s="872">
        <v>2.637178</v>
      </c>
      <c r="BB20" s="872">
        <v>2.5827789999999999</v>
      </c>
      <c r="BC20" s="872">
        <v>2.6021269999999999</v>
      </c>
      <c r="BD20" s="352">
        <v>2.6010059999999999</v>
      </c>
      <c r="BE20" s="352">
        <v>2.6306919999999998</v>
      </c>
      <c r="BF20" s="352">
        <v>2.64106</v>
      </c>
      <c r="BG20" s="352">
        <v>2.6553119999999999</v>
      </c>
      <c r="BH20" s="352">
        <v>2.689101</v>
      </c>
      <c r="BI20" s="352">
        <v>2.7044359999999998</v>
      </c>
      <c r="BJ20" s="352">
        <v>2.6922039999999998</v>
      </c>
      <c r="BK20" s="352">
        <v>2.6862759999999999</v>
      </c>
      <c r="BL20" s="352">
        <v>2.6867510000000001</v>
      </c>
      <c r="BM20" s="352">
        <v>2.7012930000000002</v>
      </c>
      <c r="BN20" s="352">
        <v>2.7458300000000002</v>
      </c>
      <c r="BO20" s="352">
        <v>2.7806289999999998</v>
      </c>
      <c r="BP20" s="352">
        <v>2.7473709999999998</v>
      </c>
      <c r="BQ20" s="352">
        <v>2.7298939999999998</v>
      </c>
      <c r="BR20" s="352">
        <v>2.7319879999999999</v>
      </c>
      <c r="BS20" s="352">
        <v>2.739595</v>
      </c>
      <c r="BT20" s="352">
        <v>2.75569</v>
      </c>
      <c r="BU20" s="352">
        <v>2.7648079999999999</v>
      </c>
      <c r="BV20" s="352">
        <v>2.748459</v>
      </c>
    </row>
    <row r="21" spans="1:74" x14ac:dyDescent="0.2">
      <c r="A21" s="270" t="s">
        <v>567</v>
      </c>
      <c r="B21" s="565" t="s">
        <v>922</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1.4037189999999999</v>
      </c>
      <c r="AZ21" s="872">
        <v>1.2594050000000001</v>
      </c>
      <c r="BA21" s="872">
        <v>0.66800800000000005</v>
      </c>
      <c r="BB21" s="872">
        <v>0.67786463333000002</v>
      </c>
      <c r="BC21" s="872">
        <v>0.48517367742</v>
      </c>
      <c r="BD21" s="352">
        <v>0.57710539999999999</v>
      </c>
      <c r="BE21" s="352">
        <v>0.61372450000000001</v>
      </c>
      <c r="BF21" s="352">
        <v>0.69900189999999995</v>
      </c>
      <c r="BG21" s="352">
        <v>0.69616750000000005</v>
      </c>
      <c r="BH21" s="352">
        <v>0.85176099999999999</v>
      </c>
      <c r="BI21" s="352">
        <v>0.88554560000000004</v>
      </c>
      <c r="BJ21" s="352">
        <v>1.152407</v>
      </c>
      <c r="BK21" s="352">
        <v>1.410647</v>
      </c>
      <c r="BL21" s="352">
        <v>1.2118089999999999</v>
      </c>
      <c r="BM21" s="352">
        <v>0.92023659999999996</v>
      </c>
      <c r="BN21" s="352">
        <v>0.68452539999999995</v>
      </c>
      <c r="BO21" s="352">
        <v>0.60145130000000002</v>
      </c>
      <c r="BP21" s="352">
        <v>0.59314909999999998</v>
      </c>
      <c r="BQ21" s="352">
        <v>0.64486690000000002</v>
      </c>
      <c r="BR21" s="352">
        <v>0.68683550000000004</v>
      </c>
      <c r="BS21" s="352">
        <v>0.68232870000000001</v>
      </c>
      <c r="BT21" s="352">
        <v>0.82750230000000002</v>
      </c>
      <c r="BU21" s="352">
        <v>0.85861589999999999</v>
      </c>
      <c r="BV21" s="352">
        <v>1.1245369999999999</v>
      </c>
    </row>
    <row r="22" spans="1:74" x14ac:dyDescent="0.2">
      <c r="A22" s="270" t="s">
        <v>568</v>
      </c>
      <c r="B22" s="565" t="s">
        <v>1125</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0.25738699999999998</v>
      </c>
      <c r="AZ22" s="872">
        <v>0.25696400000000003</v>
      </c>
      <c r="BA22" s="872">
        <v>0.25680700000000001</v>
      </c>
      <c r="BB22" s="872">
        <v>0.30066870000000001</v>
      </c>
      <c r="BC22" s="872">
        <v>0.29336200000000001</v>
      </c>
      <c r="BD22" s="352">
        <v>0.29171150000000001</v>
      </c>
      <c r="BE22" s="352">
        <v>0.286298</v>
      </c>
      <c r="BF22" s="352">
        <v>0.28133360000000002</v>
      </c>
      <c r="BG22" s="352">
        <v>0.27688449999999998</v>
      </c>
      <c r="BH22" s="352">
        <v>0.26867609999999997</v>
      </c>
      <c r="BI22" s="352">
        <v>0.27981830000000002</v>
      </c>
      <c r="BJ22" s="352">
        <v>0.29781550000000001</v>
      </c>
      <c r="BK22" s="352">
        <v>0.2999426</v>
      </c>
      <c r="BL22" s="352">
        <v>0.28628989999999999</v>
      </c>
      <c r="BM22" s="352">
        <v>0.28933950000000003</v>
      </c>
      <c r="BN22" s="352">
        <v>0.28792069999999997</v>
      </c>
      <c r="BO22" s="352">
        <v>0.28284330000000002</v>
      </c>
      <c r="BP22" s="352">
        <v>0.28819319999999998</v>
      </c>
      <c r="BQ22" s="352">
        <v>0.28359640000000003</v>
      </c>
      <c r="BR22" s="352">
        <v>0.27821249999999997</v>
      </c>
      <c r="BS22" s="352">
        <v>0.27621050000000003</v>
      </c>
      <c r="BT22" s="352">
        <v>0.26886959999999999</v>
      </c>
      <c r="BU22" s="352">
        <v>0.28168890000000002</v>
      </c>
      <c r="BV22" s="352">
        <v>0.29888199999999998</v>
      </c>
    </row>
    <row r="23" spans="1:74" x14ac:dyDescent="0.2">
      <c r="A23" s="270" t="s">
        <v>523</v>
      </c>
      <c r="B23" s="565" t="s">
        <v>1126</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0.337781</v>
      </c>
      <c r="AZ23" s="872">
        <v>0.33461099999999999</v>
      </c>
      <c r="BA23" s="872">
        <v>0.202075</v>
      </c>
      <c r="BB23" s="872">
        <v>0.28476940000000001</v>
      </c>
      <c r="BC23" s="872">
        <v>0.26385520000000001</v>
      </c>
      <c r="BD23" s="352">
        <v>0.27689760000000002</v>
      </c>
      <c r="BE23" s="352">
        <v>0.27818039999999999</v>
      </c>
      <c r="BF23" s="352">
        <v>0.31546200000000002</v>
      </c>
      <c r="BG23" s="352">
        <v>0.27255679999999999</v>
      </c>
      <c r="BH23" s="352">
        <v>0.27372380000000002</v>
      </c>
      <c r="BI23" s="352">
        <v>0.28120990000000001</v>
      </c>
      <c r="BJ23" s="352">
        <v>0.28803970000000001</v>
      </c>
      <c r="BK23" s="352">
        <v>0.20940520000000001</v>
      </c>
      <c r="BL23" s="352">
        <v>0.22380349999999999</v>
      </c>
      <c r="BM23" s="352">
        <v>0.23815220000000001</v>
      </c>
      <c r="BN23" s="352">
        <v>0.26568989999999998</v>
      </c>
      <c r="BO23" s="352">
        <v>0.26835829999999999</v>
      </c>
      <c r="BP23" s="352">
        <v>0.2820241</v>
      </c>
      <c r="BQ23" s="352">
        <v>0.28473890000000002</v>
      </c>
      <c r="BR23" s="352">
        <v>0.3416304</v>
      </c>
      <c r="BS23" s="352">
        <v>0.28835810000000001</v>
      </c>
      <c r="BT23" s="352">
        <v>0.27986470000000002</v>
      </c>
      <c r="BU23" s="352">
        <v>0.28797990000000001</v>
      </c>
      <c r="BV23" s="352">
        <v>0.29390179999999999</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895"/>
      <c r="BA24" s="895"/>
      <c r="BB24" s="895"/>
      <c r="BC24" s="89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530</v>
      </c>
      <c r="B25" s="560" t="s">
        <v>1130</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-2.8986130000000001</v>
      </c>
      <c r="AZ25" s="891">
        <v>-3.0696720000000002</v>
      </c>
      <c r="BA25" s="891">
        <v>-3.2972320000000002</v>
      </c>
      <c r="BB25" s="891">
        <v>-3.3028843000000001</v>
      </c>
      <c r="BC25" s="891">
        <v>-3.3399364806</v>
      </c>
      <c r="BD25" s="559">
        <v>-3.2939349999999998</v>
      </c>
      <c r="BE25" s="559">
        <v>-3.263144</v>
      </c>
      <c r="BF25" s="559">
        <v>-3.1977880000000001</v>
      </c>
      <c r="BG25" s="559">
        <v>-3.216202</v>
      </c>
      <c r="BH25" s="559">
        <v>-3.2248220000000001</v>
      </c>
      <c r="BI25" s="559">
        <v>-3.3494419999999998</v>
      </c>
      <c r="BJ25" s="559">
        <v>-3.2748889999999999</v>
      </c>
      <c r="BK25" s="559">
        <v>-3.2443550000000001</v>
      </c>
      <c r="BL25" s="559">
        <v>-3.3863500000000002</v>
      </c>
      <c r="BM25" s="559">
        <v>-3.3529840000000002</v>
      </c>
      <c r="BN25" s="559">
        <v>-3.410075</v>
      </c>
      <c r="BO25" s="559">
        <v>-3.4313199999999999</v>
      </c>
      <c r="BP25" s="559">
        <v>-3.4869530000000002</v>
      </c>
      <c r="BQ25" s="559">
        <v>-3.4163999999999999</v>
      </c>
      <c r="BR25" s="559">
        <v>-3.324738</v>
      </c>
      <c r="BS25" s="559">
        <v>-3.3942100000000002</v>
      </c>
      <c r="BT25" s="559">
        <v>-3.3662100000000001</v>
      </c>
      <c r="BU25" s="559">
        <v>-3.4395760000000002</v>
      </c>
      <c r="BV25" s="559">
        <v>-3.4095209999999998</v>
      </c>
    </row>
    <row r="26" spans="1:74" x14ac:dyDescent="0.2">
      <c r="A26" s="270" t="s">
        <v>519</v>
      </c>
      <c r="B26" s="565" t="s">
        <v>1120</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-0.67569999999999997</v>
      </c>
      <c r="AZ26" s="872">
        <v>-0.74102100000000004</v>
      </c>
      <c r="BA26" s="872">
        <v>-0.75156400000000001</v>
      </c>
      <c r="BB26" s="872">
        <v>-0.58588019999999996</v>
      </c>
      <c r="BC26" s="872">
        <v>-0.57600879999999999</v>
      </c>
      <c r="BD26" s="352">
        <v>-0.64960320000000005</v>
      </c>
      <c r="BE26" s="352">
        <v>-0.6374512</v>
      </c>
      <c r="BF26" s="352">
        <v>-0.68466119999999997</v>
      </c>
      <c r="BG26" s="352">
        <v>-0.68566609999999995</v>
      </c>
      <c r="BH26" s="352">
        <v>-0.6949012</v>
      </c>
      <c r="BI26" s="352">
        <v>-0.69495490000000004</v>
      </c>
      <c r="BJ26" s="352">
        <v>-0.70311670000000004</v>
      </c>
      <c r="BK26" s="352">
        <v>-0.72014500000000004</v>
      </c>
      <c r="BL26" s="352">
        <v>-0.71841370000000004</v>
      </c>
      <c r="BM26" s="352">
        <v>-0.71197390000000005</v>
      </c>
      <c r="BN26" s="352">
        <v>-0.71993890000000005</v>
      </c>
      <c r="BO26" s="352">
        <v>-0.70980180000000004</v>
      </c>
      <c r="BP26" s="352">
        <v>-0.72251430000000005</v>
      </c>
      <c r="BQ26" s="352">
        <v>-0.69187299999999996</v>
      </c>
      <c r="BR26" s="352">
        <v>-0.70742059999999996</v>
      </c>
      <c r="BS26" s="352">
        <v>-0.69242820000000005</v>
      </c>
      <c r="BT26" s="352">
        <v>-0.68530360000000001</v>
      </c>
      <c r="BU26" s="352">
        <v>-0.68377019999999999</v>
      </c>
      <c r="BV26" s="352">
        <v>-0.69023190000000001</v>
      </c>
    </row>
    <row r="27" spans="1:74" x14ac:dyDescent="0.2">
      <c r="A27" s="270" t="s">
        <v>520</v>
      </c>
      <c r="B27" s="565" t="s">
        <v>1131</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-1.6533450000000001</v>
      </c>
      <c r="AZ27" s="872">
        <v>-1.5960240000000001</v>
      </c>
      <c r="BA27" s="872">
        <v>-1.808057</v>
      </c>
      <c r="BB27" s="872">
        <v>-1.9141999999999999</v>
      </c>
      <c r="BC27" s="872">
        <v>-2.0061865806000001</v>
      </c>
      <c r="BD27" s="352">
        <v>-1.903967</v>
      </c>
      <c r="BE27" s="352">
        <v>-1.8940840000000001</v>
      </c>
      <c r="BF27" s="352">
        <v>-1.7989329999999999</v>
      </c>
      <c r="BG27" s="352">
        <v>-1.8758049999999999</v>
      </c>
      <c r="BH27" s="352">
        <v>-1.8460129999999999</v>
      </c>
      <c r="BI27" s="352">
        <v>-1.9445680000000001</v>
      </c>
      <c r="BJ27" s="352">
        <v>-1.8993180000000001</v>
      </c>
      <c r="BK27" s="352">
        <v>-1.7941290000000001</v>
      </c>
      <c r="BL27" s="352">
        <v>-1.9147099999999999</v>
      </c>
      <c r="BM27" s="352">
        <v>-1.913616</v>
      </c>
      <c r="BN27" s="352">
        <v>-1.9583250000000001</v>
      </c>
      <c r="BO27" s="352">
        <v>-1.9492419999999999</v>
      </c>
      <c r="BP27" s="352">
        <v>-1.966933</v>
      </c>
      <c r="BQ27" s="352">
        <v>-1.922277</v>
      </c>
      <c r="BR27" s="352">
        <v>-1.8701239999999999</v>
      </c>
      <c r="BS27" s="352">
        <v>-1.9650939999999999</v>
      </c>
      <c r="BT27" s="352">
        <v>-1.93289</v>
      </c>
      <c r="BU27" s="352">
        <v>-2.0563769999999999</v>
      </c>
      <c r="BV27" s="352">
        <v>-2.055193</v>
      </c>
    </row>
    <row r="28" spans="1:74" x14ac:dyDescent="0.2">
      <c r="A28" s="270" t="s">
        <v>521</v>
      </c>
      <c r="B28" s="565" t="s">
        <v>1126</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-0.43770199999999998</v>
      </c>
      <c r="AZ28" s="872">
        <v>-0.54049599999999998</v>
      </c>
      <c r="BA28" s="872">
        <v>-0.57447300000000001</v>
      </c>
      <c r="BB28" s="872">
        <v>-0.60752530000000005</v>
      </c>
      <c r="BC28" s="872">
        <v>-0.59240470000000001</v>
      </c>
      <c r="BD28" s="352">
        <v>-0.55990309999999999</v>
      </c>
      <c r="BE28" s="352">
        <v>-0.56080779999999997</v>
      </c>
      <c r="BF28" s="352">
        <v>-0.52350430000000003</v>
      </c>
      <c r="BG28" s="352">
        <v>-0.44959280000000001</v>
      </c>
      <c r="BH28" s="352">
        <v>-0.47730529999999999</v>
      </c>
      <c r="BI28" s="352">
        <v>-0.4928997</v>
      </c>
      <c r="BJ28" s="352">
        <v>-0.45253060000000001</v>
      </c>
      <c r="BK28" s="352">
        <v>-0.48622799999999999</v>
      </c>
      <c r="BL28" s="352">
        <v>-0.49468640000000003</v>
      </c>
      <c r="BM28" s="352">
        <v>-0.5134436</v>
      </c>
      <c r="BN28" s="352">
        <v>-0.52042270000000002</v>
      </c>
      <c r="BO28" s="352">
        <v>-0.58865889999999998</v>
      </c>
      <c r="BP28" s="352">
        <v>-0.59776980000000002</v>
      </c>
      <c r="BQ28" s="352">
        <v>-0.61494939999999998</v>
      </c>
      <c r="BR28" s="352">
        <v>-0.54193389999999997</v>
      </c>
      <c r="BS28" s="352">
        <v>-0.51861299999999999</v>
      </c>
      <c r="BT28" s="352">
        <v>-0.52978570000000003</v>
      </c>
      <c r="BU28" s="352">
        <v>-0.47170299999999998</v>
      </c>
      <c r="BV28" s="352">
        <v>-0.43424750000000001</v>
      </c>
    </row>
    <row r="29" spans="1:74" x14ac:dyDescent="0.2">
      <c r="A29" s="270" t="s">
        <v>99</v>
      </c>
      <c r="B29" s="565" t="s">
        <v>1122</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-0.13186600000000001</v>
      </c>
      <c r="AZ29" s="872">
        <v>-0.192131</v>
      </c>
      <c r="BA29" s="872">
        <v>-0.16313800000000001</v>
      </c>
      <c r="BB29" s="872">
        <v>-0.1952788</v>
      </c>
      <c r="BC29" s="872">
        <v>-0.16533639999999999</v>
      </c>
      <c r="BD29" s="352">
        <v>-0.18046129999999999</v>
      </c>
      <c r="BE29" s="352">
        <v>-0.1708006</v>
      </c>
      <c r="BF29" s="352">
        <v>-0.19068969999999999</v>
      </c>
      <c r="BG29" s="352">
        <v>-0.20513799999999999</v>
      </c>
      <c r="BH29" s="352">
        <v>-0.20660200000000001</v>
      </c>
      <c r="BI29" s="352">
        <v>-0.2170195</v>
      </c>
      <c r="BJ29" s="352">
        <v>-0.21992329999999999</v>
      </c>
      <c r="BK29" s="352">
        <v>-0.24385319999999999</v>
      </c>
      <c r="BL29" s="352">
        <v>-0.25853969999999998</v>
      </c>
      <c r="BM29" s="352">
        <v>-0.21395030000000001</v>
      </c>
      <c r="BN29" s="352">
        <v>-0.21138850000000001</v>
      </c>
      <c r="BO29" s="352">
        <v>-0.18361640000000001</v>
      </c>
      <c r="BP29" s="352">
        <v>-0.19973659999999999</v>
      </c>
      <c r="BQ29" s="352">
        <v>-0.18730089999999999</v>
      </c>
      <c r="BR29" s="352">
        <v>-0.20525969999999999</v>
      </c>
      <c r="BS29" s="352">
        <v>-0.21807489999999999</v>
      </c>
      <c r="BT29" s="352">
        <v>-0.21823129999999999</v>
      </c>
      <c r="BU29" s="352">
        <v>-0.22772609999999999</v>
      </c>
      <c r="BV29" s="352">
        <v>-0.2298491</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72"/>
      <c r="BA30" s="872"/>
      <c r="BB30" s="872"/>
      <c r="BC30" s="87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529</v>
      </c>
      <c r="B31" s="560" t="s">
        <v>1132</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232.48222699999999</v>
      </c>
      <c r="AZ31" s="896">
        <v>216.44171900000001</v>
      </c>
      <c r="BA31" s="896">
        <v>222.43143900000001</v>
      </c>
      <c r="BB31" s="896">
        <v>232.40100000000001</v>
      </c>
      <c r="BC31" s="896">
        <v>251.49729839</v>
      </c>
      <c r="BD31" s="437">
        <v>269.89479999999998</v>
      </c>
      <c r="BE31" s="437">
        <v>287.75119999999998</v>
      </c>
      <c r="BF31" s="437">
        <v>305.75619999999998</v>
      </c>
      <c r="BG31" s="437">
        <v>314.93979999999999</v>
      </c>
      <c r="BH31" s="437">
        <v>312.62520000000001</v>
      </c>
      <c r="BI31" s="437">
        <v>299.61250000000001</v>
      </c>
      <c r="BJ31" s="437">
        <v>275.16410000000002</v>
      </c>
      <c r="BK31" s="437">
        <v>248.68039999999999</v>
      </c>
      <c r="BL31" s="437">
        <v>229.05699999999999</v>
      </c>
      <c r="BM31" s="437">
        <v>232.32570000000001</v>
      </c>
      <c r="BN31" s="437">
        <v>248.08850000000001</v>
      </c>
      <c r="BO31" s="437">
        <v>269.9855</v>
      </c>
      <c r="BP31" s="437">
        <v>288.54450000000003</v>
      </c>
      <c r="BQ31" s="437">
        <v>307.29109999999997</v>
      </c>
      <c r="BR31" s="437">
        <v>326.0686</v>
      </c>
      <c r="BS31" s="437">
        <v>334.7423</v>
      </c>
      <c r="BT31" s="437">
        <v>333.5394</v>
      </c>
      <c r="BU31" s="437">
        <v>322.96519999999998</v>
      </c>
      <c r="BV31" s="437">
        <v>299.97039999999998</v>
      </c>
    </row>
    <row r="32" spans="1:74" x14ac:dyDescent="0.2">
      <c r="A32" s="270" t="s">
        <v>524</v>
      </c>
      <c r="B32" s="565" t="s">
        <v>1120</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70.962000000000003</v>
      </c>
      <c r="AZ32" s="874">
        <v>67.593999999999994</v>
      </c>
      <c r="BA32" s="874">
        <v>65.78</v>
      </c>
      <c r="BB32" s="874">
        <v>67.743947743000007</v>
      </c>
      <c r="BC32" s="874">
        <v>68.724658648000002</v>
      </c>
      <c r="BD32" s="354">
        <v>68.462320000000005</v>
      </c>
      <c r="BE32" s="354">
        <v>68.032300000000006</v>
      </c>
      <c r="BF32" s="354">
        <v>68.640249999999995</v>
      </c>
      <c r="BG32" s="354">
        <v>70.419030000000006</v>
      </c>
      <c r="BH32" s="354">
        <v>72.454390000000004</v>
      </c>
      <c r="BI32" s="354">
        <v>74.344710000000006</v>
      </c>
      <c r="BJ32" s="354">
        <v>71.763559999999998</v>
      </c>
      <c r="BK32" s="354">
        <v>69.770300000000006</v>
      </c>
      <c r="BL32" s="354">
        <v>69.153679999999994</v>
      </c>
      <c r="BM32" s="354">
        <v>70.777929999999998</v>
      </c>
      <c r="BN32" s="354">
        <v>72.714569999999995</v>
      </c>
      <c r="BO32" s="354">
        <v>73.816029999999998</v>
      </c>
      <c r="BP32" s="354">
        <v>73.760429999999999</v>
      </c>
      <c r="BQ32" s="354">
        <v>73.702340000000007</v>
      </c>
      <c r="BR32" s="354">
        <v>74.405320000000003</v>
      </c>
      <c r="BS32" s="354">
        <v>76.239720000000005</v>
      </c>
      <c r="BT32" s="354">
        <v>78.366069999999993</v>
      </c>
      <c r="BU32" s="354">
        <v>80.185770000000005</v>
      </c>
      <c r="BV32" s="354">
        <v>77.482200000000006</v>
      </c>
    </row>
    <row r="33" spans="1:77" x14ac:dyDescent="0.2">
      <c r="A33" s="270" t="s">
        <v>569</v>
      </c>
      <c r="B33" s="565" t="s">
        <v>922</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79.960999999999999</v>
      </c>
      <c r="AZ33" s="874">
        <v>73.180000000000007</v>
      </c>
      <c r="BA33" s="874">
        <v>78.474000000000004</v>
      </c>
      <c r="BB33" s="874">
        <v>79.501508299999998</v>
      </c>
      <c r="BC33" s="874">
        <v>85.380824767999997</v>
      </c>
      <c r="BD33" s="354">
        <v>92.688940000000002</v>
      </c>
      <c r="BE33" s="354">
        <v>99.390270000000001</v>
      </c>
      <c r="BF33" s="354">
        <v>106.59950000000001</v>
      </c>
      <c r="BG33" s="354">
        <v>111.1104</v>
      </c>
      <c r="BH33" s="354">
        <v>111.8039</v>
      </c>
      <c r="BI33" s="354">
        <v>108.9584</v>
      </c>
      <c r="BJ33" s="354">
        <v>99.205410000000001</v>
      </c>
      <c r="BK33" s="354">
        <v>83.84957</v>
      </c>
      <c r="BL33" s="354">
        <v>70.13252</v>
      </c>
      <c r="BM33" s="354">
        <v>67.344099999999997</v>
      </c>
      <c r="BN33" s="354">
        <v>70.744240000000005</v>
      </c>
      <c r="BO33" s="354">
        <v>78.482290000000006</v>
      </c>
      <c r="BP33" s="354">
        <v>85.742580000000004</v>
      </c>
      <c r="BQ33" s="354">
        <v>92.979500000000002</v>
      </c>
      <c r="BR33" s="354">
        <v>100.878</v>
      </c>
      <c r="BS33" s="354">
        <v>105.8135</v>
      </c>
      <c r="BT33" s="354">
        <v>107.51560000000001</v>
      </c>
      <c r="BU33" s="354">
        <v>105.1682</v>
      </c>
      <c r="BV33" s="354">
        <v>94.984200000000001</v>
      </c>
    </row>
    <row r="34" spans="1:77" x14ac:dyDescent="0.2">
      <c r="A34" s="270" t="s">
        <v>570</v>
      </c>
      <c r="B34" s="565" t="s">
        <v>1133</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1.2050000000000001</v>
      </c>
      <c r="AZ34" s="874">
        <v>0.67700000000000005</v>
      </c>
      <c r="BA34" s="874">
        <v>0.99299999999999999</v>
      </c>
      <c r="BB34" s="874">
        <v>1.0544917</v>
      </c>
      <c r="BC34" s="874">
        <v>1.2436461999999999</v>
      </c>
      <c r="BD34" s="354">
        <v>1.30793</v>
      </c>
      <c r="BE34" s="354">
        <v>1.5300670000000001</v>
      </c>
      <c r="BF34" s="354">
        <v>1.701516</v>
      </c>
      <c r="BG34" s="354">
        <v>1.5350250000000001</v>
      </c>
      <c r="BH34" s="354">
        <v>1.6049100000000001</v>
      </c>
      <c r="BI34" s="354">
        <v>1.5389139999999999</v>
      </c>
      <c r="BJ34" s="354">
        <v>1.411778</v>
      </c>
      <c r="BK34" s="354">
        <v>1.181724</v>
      </c>
      <c r="BL34" s="354">
        <v>1.1886410000000001</v>
      </c>
      <c r="BM34" s="354">
        <v>1.232675</v>
      </c>
      <c r="BN34" s="354">
        <v>1.282608</v>
      </c>
      <c r="BO34" s="354">
        <v>1.4540900000000001</v>
      </c>
      <c r="BP34" s="354">
        <v>1.5027090000000001</v>
      </c>
      <c r="BQ34" s="354">
        <v>1.7056309999999999</v>
      </c>
      <c r="BR34" s="354">
        <v>1.866142</v>
      </c>
      <c r="BS34" s="354">
        <v>1.693684</v>
      </c>
      <c r="BT34" s="354">
        <v>1.753293</v>
      </c>
      <c r="BU34" s="354">
        <v>1.670229</v>
      </c>
      <c r="BV34" s="354">
        <v>1.526116</v>
      </c>
    </row>
    <row r="35" spans="1:77" x14ac:dyDescent="0.2">
      <c r="A35" s="270" t="s">
        <v>525</v>
      </c>
      <c r="B35" s="565" t="s">
        <v>1126</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52.945</v>
      </c>
      <c r="AZ35" s="874">
        <v>47.335999999999999</v>
      </c>
      <c r="BA35" s="874">
        <v>50.953000000000003</v>
      </c>
      <c r="BB35" s="874">
        <v>57.734820253999999</v>
      </c>
      <c r="BC35" s="874">
        <v>68.922375353000007</v>
      </c>
      <c r="BD35" s="354">
        <v>79.631950000000003</v>
      </c>
      <c r="BE35" s="354">
        <v>89.844849999999994</v>
      </c>
      <c r="BF35" s="354">
        <v>99.462339999999998</v>
      </c>
      <c r="BG35" s="354">
        <v>102.973</v>
      </c>
      <c r="BH35" s="354">
        <v>98.174750000000003</v>
      </c>
      <c r="BI35" s="354">
        <v>86.787350000000004</v>
      </c>
      <c r="BJ35" s="354">
        <v>75.434219999999996</v>
      </c>
      <c r="BK35" s="354">
        <v>67.678089999999997</v>
      </c>
      <c r="BL35" s="354">
        <v>63.663670000000003</v>
      </c>
      <c r="BM35" s="354">
        <v>68.434600000000003</v>
      </c>
      <c r="BN35" s="354">
        <v>78.66431</v>
      </c>
      <c r="BO35" s="354">
        <v>90.619450000000001</v>
      </c>
      <c r="BP35" s="354">
        <v>101.3364</v>
      </c>
      <c r="BQ35" s="354">
        <v>111.5453</v>
      </c>
      <c r="BR35" s="354">
        <v>121.1519</v>
      </c>
      <c r="BS35" s="354">
        <v>123.6648</v>
      </c>
      <c r="BT35" s="354">
        <v>118.86790000000001</v>
      </c>
      <c r="BU35" s="354">
        <v>109.488</v>
      </c>
      <c r="BV35" s="354">
        <v>100.1387</v>
      </c>
    </row>
    <row r="36" spans="1:77" x14ac:dyDescent="0.2">
      <c r="A36" s="270" t="s">
        <v>437</v>
      </c>
      <c r="B36" s="565" t="s">
        <v>1122</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27.409227000000001</v>
      </c>
      <c r="AZ36" s="874">
        <v>27.654719</v>
      </c>
      <c r="BA36" s="874">
        <v>26.231439000000002</v>
      </c>
      <c r="BB36" s="874">
        <v>26.366232003</v>
      </c>
      <c r="BC36" s="874">
        <v>27.225793417999999</v>
      </c>
      <c r="BD36" s="354">
        <v>27.803640000000001</v>
      </c>
      <c r="BE36" s="354">
        <v>28.953669999999999</v>
      </c>
      <c r="BF36" s="354">
        <v>29.35258</v>
      </c>
      <c r="BG36" s="354">
        <v>28.902360000000002</v>
      </c>
      <c r="BH36" s="354">
        <v>28.587319999999998</v>
      </c>
      <c r="BI36" s="354">
        <v>27.983039999999999</v>
      </c>
      <c r="BJ36" s="354">
        <v>27.34909</v>
      </c>
      <c r="BK36" s="354">
        <v>26.200679999999998</v>
      </c>
      <c r="BL36" s="354">
        <v>24.91844</v>
      </c>
      <c r="BM36" s="354">
        <v>24.536439999999999</v>
      </c>
      <c r="BN36" s="354">
        <v>24.68272</v>
      </c>
      <c r="BO36" s="354">
        <v>25.613620000000001</v>
      </c>
      <c r="BP36" s="354">
        <v>26.202480000000001</v>
      </c>
      <c r="BQ36" s="354">
        <v>27.358370000000001</v>
      </c>
      <c r="BR36" s="354">
        <v>27.767340000000001</v>
      </c>
      <c r="BS36" s="354">
        <v>27.330549999999999</v>
      </c>
      <c r="BT36" s="354">
        <v>27.036439999999999</v>
      </c>
      <c r="BU36" s="354">
        <v>26.452960000000001</v>
      </c>
      <c r="BV36" s="354">
        <v>25.839220000000001</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74"/>
      <c r="BA37" s="874"/>
      <c r="BB37" s="874"/>
      <c r="BC37" s="87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1134</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74"/>
      <c r="BA38" s="874"/>
      <c r="BB38" s="874"/>
      <c r="BC38" s="87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445</v>
      </c>
      <c r="B39" s="566" t="s">
        <v>1135</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17.507453000000002</v>
      </c>
      <c r="AZ39" s="891">
        <v>17.778285</v>
      </c>
      <c r="BA39" s="891">
        <v>18.579742</v>
      </c>
      <c r="BB39" s="891">
        <v>18.736127703000001</v>
      </c>
      <c r="BC39" s="891">
        <v>19.053960874000001</v>
      </c>
      <c r="BD39" s="559">
        <v>18.944240000000001</v>
      </c>
      <c r="BE39" s="559">
        <v>18.962119999999999</v>
      </c>
      <c r="BF39" s="559">
        <v>18.93291</v>
      </c>
      <c r="BG39" s="559">
        <v>18.03237</v>
      </c>
      <c r="BH39" s="559">
        <v>17.68805</v>
      </c>
      <c r="BI39" s="559">
        <v>17.693729999999999</v>
      </c>
      <c r="BJ39" s="559">
        <v>17.806100000000001</v>
      </c>
      <c r="BK39" s="559">
        <v>17.114509999999999</v>
      </c>
      <c r="BL39" s="559">
        <v>17.215920000000001</v>
      </c>
      <c r="BM39" s="559">
        <v>17.833290000000002</v>
      </c>
      <c r="BN39" s="559">
        <v>18.226880000000001</v>
      </c>
      <c r="BO39" s="559">
        <v>18.59788</v>
      </c>
      <c r="BP39" s="559">
        <v>18.799250000000001</v>
      </c>
      <c r="BQ39" s="559">
        <v>18.845890000000001</v>
      </c>
      <c r="BR39" s="559">
        <v>18.862189999999998</v>
      </c>
      <c r="BS39" s="559">
        <v>18.077670000000001</v>
      </c>
      <c r="BT39" s="559">
        <v>17.75433</v>
      </c>
      <c r="BU39" s="559">
        <v>17.846170000000001</v>
      </c>
      <c r="BV39" s="559">
        <v>17.935580000000002</v>
      </c>
    </row>
    <row r="40" spans="1:77" x14ac:dyDescent="0.2">
      <c r="A40" s="270" t="s">
        <v>237</v>
      </c>
      <c r="B40" s="565" t="s">
        <v>930</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16.334773999999999</v>
      </c>
      <c r="AZ40" s="872">
        <v>15.908321000000001</v>
      </c>
      <c r="BA40" s="872">
        <v>16.39629</v>
      </c>
      <c r="BB40" s="872">
        <v>16.046766667</v>
      </c>
      <c r="BC40" s="872">
        <v>16.673582903</v>
      </c>
      <c r="BD40" s="352">
        <v>16.68413</v>
      </c>
      <c r="BE40" s="352">
        <v>16.706589999999998</v>
      </c>
      <c r="BF40" s="352">
        <v>16.649509999999999</v>
      </c>
      <c r="BG40" s="352">
        <v>15.9613</v>
      </c>
      <c r="BH40" s="352">
        <v>15.46561</v>
      </c>
      <c r="BI40" s="352">
        <v>15.860799999999999</v>
      </c>
      <c r="BJ40" s="352">
        <v>16.080539999999999</v>
      </c>
      <c r="BK40" s="352">
        <v>15.769920000000001</v>
      </c>
      <c r="BL40" s="352">
        <v>15.35848</v>
      </c>
      <c r="BM40" s="352">
        <v>15.760339999999999</v>
      </c>
      <c r="BN40" s="352">
        <v>16.04363</v>
      </c>
      <c r="BO40" s="352">
        <v>16.384679999999999</v>
      </c>
      <c r="BP40" s="352">
        <v>16.587039999999998</v>
      </c>
      <c r="BQ40" s="352">
        <v>16.656479999999998</v>
      </c>
      <c r="BR40" s="352">
        <v>16.6127</v>
      </c>
      <c r="BS40" s="352">
        <v>16.03463</v>
      </c>
      <c r="BT40" s="352">
        <v>15.56615</v>
      </c>
      <c r="BU40" s="352">
        <v>16.05911</v>
      </c>
      <c r="BV40" s="352">
        <v>16.232410000000002</v>
      </c>
    </row>
    <row r="41" spans="1:77" x14ac:dyDescent="0.2">
      <c r="A41" s="270" t="s">
        <v>531</v>
      </c>
      <c r="B41" s="565" t="s">
        <v>1136</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0.76680700000000002</v>
      </c>
      <c r="AZ41" s="872">
        <v>0.64075000000000004</v>
      </c>
      <c r="BA41" s="872">
        <v>0.59074199999999999</v>
      </c>
      <c r="BB41" s="872">
        <v>0.54585090000000003</v>
      </c>
      <c r="BC41" s="872">
        <v>0.50972459999999997</v>
      </c>
      <c r="BD41" s="352">
        <v>0.51525589999999999</v>
      </c>
      <c r="BE41" s="352">
        <v>0.53012479999999995</v>
      </c>
      <c r="BF41" s="352">
        <v>0.54392209999999996</v>
      </c>
      <c r="BG41" s="352">
        <v>0.68737680000000001</v>
      </c>
      <c r="BH41" s="352">
        <v>0.75863709999999995</v>
      </c>
      <c r="BI41" s="352">
        <v>0.82300580000000001</v>
      </c>
      <c r="BJ41" s="352">
        <v>0.83416900000000005</v>
      </c>
      <c r="BK41" s="352">
        <v>0.77772980000000003</v>
      </c>
      <c r="BL41" s="352">
        <v>0.69117110000000004</v>
      </c>
      <c r="BM41" s="352">
        <v>0.60995010000000005</v>
      </c>
      <c r="BN41" s="352">
        <v>0.54776840000000004</v>
      </c>
      <c r="BO41" s="352">
        <v>0.49467670000000002</v>
      </c>
      <c r="BP41" s="352">
        <v>0.50585769999999997</v>
      </c>
      <c r="BQ41" s="352">
        <v>0.50806850000000003</v>
      </c>
      <c r="BR41" s="352">
        <v>0.53831370000000001</v>
      </c>
      <c r="BS41" s="352">
        <v>0.68007430000000002</v>
      </c>
      <c r="BT41" s="352">
        <v>0.74279300000000004</v>
      </c>
      <c r="BU41" s="352">
        <v>0.81934229999999997</v>
      </c>
      <c r="BV41" s="352">
        <v>0.83122810000000003</v>
      </c>
    </row>
    <row r="42" spans="1:77" ht="11.1" customHeight="1" x14ac:dyDescent="0.2">
      <c r="A42" s="270" t="s">
        <v>494</v>
      </c>
      <c r="B42" s="565" t="s">
        <v>1137</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1.0981939999999999</v>
      </c>
      <c r="AZ42" s="872">
        <v>1.135643</v>
      </c>
      <c r="BA42" s="872">
        <v>1.1558710000000001</v>
      </c>
      <c r="BB42" s="872">
        <v>1.1831823667000001</v>
      </c>
      <c r="BC42" s="872">
        <v>1.1970181097000001</v>
      </c>
      <c r="BD42" s="352">
        <v>1.218361</v>
      </c>
      <c r="BE42" s="352">
        <v>1.231786</v>
      </c>
      <c r="BF42" s="352">
        <v>1.236413</v>
      </c>
      <c r="BG42" s="352">
        <v>1.1964220000000001</v>
      </c>
      <c r="BH42" s="352">
        <v>1.199943</v>
      </c>
      <c r="BI42" s="352">
        <v>1.160674</v>
      </c>
      <c r="BJ42" s="352">
        <v>1.1746829999999999</v>
      </c>
      <c r="BK42" s="352">
        <v>1.1396710000000001</v>
      </c>
      <c r="BL42" s="352">
        <v>1.1554690000000001</v>
      </c>
      <c r="BM42" s="352">
        <v>1.166919</v>
      </c>
      <c r="BN42" s="352">
        <v>1.2168209999999999</v>
      </c>
      <c r="BO42" s="352">
        <v>1.209516</v>
      </c>
      <c r="BP42" s="352">
        <v>1.2179500000000001</v>
      </c>
      <c r="BQ42" s="352">
        <v>1.2158949999999999</v>
      </c>
      <c r="BR42" s="352">
        <v>1.2225710000000001</v>
      </c>
      <c r="BS42" s="352">
        <v>1.193058</v>
      </c>
      <c r="BT42" s="352">
        <v>1.201527</v>
      </c>
      <c r="BU42" s="352">
        <v>1.162731</v>
      </c>
      <c r="BV42" s="352">
        <v>1.1772929999999999</v>
      </c>
      <c r="BX42" s="303"/>
      <c r="BY42" s="303"/>
    </row>
    <row r="43" spans="1:77" ht="11.1" customHeight="1" x14ac:dyDescent="0.2">
      <c r="A43" s="270" t="s">
        <v>443</v>
      </c>
      <c r="B43" s="565" t="s">
        <v>1098</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-0.16028999999999999</v>
      </c>
      <c r="AZ43" s="872">
        <v>-0.26164300000000001</v>
      </c>
      <c r="BA43" s="872">
        <v>-1.0418999999999999E-2</v>
      </c>
      <c r="BB43" s="872">
        <v>0.14351896667</v>
      </c>
      <c r="BC43" s="872">
        <v>0.14915637669000001</v>
      </c>
      <c r="BD43" s="352">
        <v>0.15440490000000001</v>
      </c>
      <c r="BE43" s="352">
        <v>0.1493507</v>
      </c>
      <c r="BF43" s="352">
        <v>4.9303800000000002E-2</v>
      </c>
      <c r="BG43" s="352">
        <v>-5.7160299999999997E-2</v>
      </c>
      <c r="BH43" s="352">
        <v>-0.1463536</v>
      </c>
      <c r="BI43" s="352">
        <v>-3.5816000000000001E-2</v>
      </c>
      <c r="BJ43" s="352">
        <v>-2.5146399999999999E-2</v>
      </c>
      <c r="BK43" s="352">
        <v>-0.22804389999999999</v>
      </c>
      <c r="BL43" s="352">
        <v>-0.20500989999999999</v>
      </c>
      <c r="BM43" s="352">
        <v>-0.15911459999999999</v>
      </c>
      <c r="BN43" s="352">
        <v>-0.1207786</v>
      </c>
      <c r="BO43" s="352">
        <v>-7.0497699999999996E-2</v>
      </c>
      <c r="BP43" s="352">
        <v>1.05716E-2</v>
      </c>
      <c r="BQ43" s="352">
        <v>4.6835799999999997E-2</v>
      </c>
      <c r="BR43" s="352">
        <v>-1.6614899999999998E-2</v>
      </c>
      <c r="BS43" s="352">
        <v>-9.8455299999999996E-2</v>
      </c>
      <c r="BT43" s="352">
        <v>-0.17031959999999999</v>
      </c>
      <c r="BU43" s="352">
        <v>-5.1382499999999998E-2</v>
      </c>
      <c r="BV43" s="352">
        <v>-3.6040900000000001E-2</v>
      </c>
      <c r="BX43" s="304"/>
      <c r="BY43" s="304"/>
    </row>
    <row r="44" spans="1:77" ht="11.1" customHeight="1" x14ac:dyDescent="0.2">
      <c r="A44" s="270" t="s">
        <v>444</v>
      </c>
      <c r="B44" s="565" t="s">
        <v>1100</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-0.53225800000000001</v>
      </c>
      <c r="AZ44" s="872">
        <v>0.35521399999999997</v>
      </c>
      <c r="BA44" s="872">
        <v>0.44658100000000001</v>
      </c>
      <c r="BB44" s="872">
        <v>0.81636666667000002</v>
      </c>
      <c r="BC44" s="872">
        <v>0.52403568386999999</v>
      </c>
      <c r="BD44" s="352">
        <v>0.37164570000000002</v>
      </c>
      <c r="BE44" s="352">
        <v>0.34383140000000001</v>
      </c>
      <c r="BF44" s="352">
        <v>0.45331500000000002</v>
      </c>
      <c r="BG44" s="352">
        <v>0.24398439999999999</v>
      </c>
      <c r="BH44" s="352">
        <v>0.40977520000000001</v>
      </c>
      <c r="BI44" s="352">
        <v>-0.1153771</v>
      </c>
      <c r="BJ44" s="352">
        <v>-0.25859789999999999</v>
      </c>
      <c r="BK44" s="352">
        <v>-0.3452035</v>
      </c>
      <c r="BL44" s="352">
        <v>0.2153699</v>
      </c>
      <c r="BM44" s="352">
        <v>0.45475929999999998</v>
      </c>
      <c r="BN44" s="352">
        <v>0.53899889999999995</v>
      </c>
      <c r="BO44" s="352">
        <v>0.57906820000000003</v>
      </c>
      <c r="BP44" s="352">
        <v>0.47738059999999999</v>
      </c>
      <c r="BQ44" s="352">
        <v>0.41816170000000003</v>
      </c>
      <c r="BR44" s="352">
        <v>0.50477249999999996</v>
      </c>
      <c r="BS44" s="352">
        <v>0.267924</v>
      </c>
      <c r="BT44" s="352">
        <v>0.41373900000000002</v>
      </c>
      <c r="BU44" s="352">
        <v>-0.1440757</v>
      </c>
      <c r="BV44" s="352">
        <v>-0.26975260000000001</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72"/>
      <c r="BA45" s="872"/>
      <c r="BB45" s="872"/>
      <c r="BC45" s="87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239</v>
      </c>
      <c r="B46" s="566" t="s">
        <v>1138</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0.95867599999999997</v>
      </c>
      <c r="AZ46" s="891">
        <v>0.96760599999999997</v>
      </c>
      <c r="BA46" s="891">
        <v>0.95858299999999996</v>
      </c>
      <c r="BB46" s="891">
        <v>0.99035399999999996</v>
      </c>
      <c r="BC46" s="891">
        <v>1.0224690000000001</v>
      </c>
      <c r="BD46" s="559">
        <v>1.0084599999999999</v>
      </c>
      <c r="BE46" s="559">
        <v>1.0032449999999999</v>
      </c>
      <c r="BF46" s="559">
        <v>1.009971</v>
      </c>
      <c r="BG46" s="559">
        <v>0.96102710000000002</v>
      </c>
      <c r="BH46" s="559">
        <v>0.96051439999999999</v>
      </c>
      <c r="BI46" s="559">
        <v>0.98208649999999997</v>
      </c>
      <c r="BJ46" s="559">
        <v>0.98948329999999995</v>
      </c>
      <c r="BK46" s="559">
        <v>0.97657130000000003</v>
      </c>
      <c r="BL46" s="559">
        <v>0.91703100000000004</v>
      </c>
      <c r="BM46" s="559">
        <v>0.92505250000000006</v>
      </c>
      <c r="BN46" s="559">
        <v>0.96182710000000005</v>
      </c>
      <c r="BO46" s="559">
        <v>0.96032980000000001</v>
      </c>
      <c r="BP46" s="559">
        <v>0.98391430000000002</v>
      </c>
      <c r="BQ46" s="559">
        <v>0.98512109999999997</v>
      </c>
      <c r="BR46" s="559">
        <v>0.99495509999999998</v>
      </c>
      <c r="BS46" s="559">
        <v>0.95500969999999996</v>
      </c>
      <c r="BT46" s="559">
        <v>0.95722339999999995</v>
      </c>
      <c r="BU46" s="559">
        <v>0.98613099999999998</v>
      </c>
      <c r="BV46" s="559">
        <v>0.99003859999999999</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72"/>
      <c r="BA47" s="872"/>
      <c r="BB47" s="872"/>
      <c r="BC47" s="87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451</v>
      </c>
      <c r="B48" s="566" t="s">
        <v>1139</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18.466128999999999</v>
      </c>
      <c r="AZ48" s="891">
        <v>18.745891</v>
      </c>
      <c r="BA48" s="891">
        <v>19.538325</v>
      </c>
      <c r="BB48" s="891">
        <v>19.726481703000001</v>
      </c>
      <c r="BC48" s="891">
        <v>20.076429873999999</v>
      </c>
      <c r="BD48" s="559">
        <v>19.9527</v>
      </c>
      <c r="BE48" s="559">
        <v>19.96537</v>
      </c>
      <c r="BF48" s="559">
        <v>19.942879999999999</v>
      </c>
      <c r="BG48" s="559">
        <v>18.993400000000001</v>
      </c>
      <c r="BH48" s="559">
        <v>18.648569999999999</v>
      </c>
      <c r="BI48" s="559">
        <v>18.675820000000002</v>
      </c>
      <c r="BJ48" s="559">
        <v>18.795580000000001</v>
      </c>
      <c r="BK48" s="559">
        <v>18.091090000000001</v>
      </c>
      <c r="BL48" s="559">
        <v>18.132950000000001</v>
      </c>
      <c r="BM48" s="559">
        <v>18.75835</v>
      </c>
      <c r="BN48" s="559">
        <v>19.18871</v>
      </c>
      <c r="BO48" s="559">
        <v>19.558209999999999</v>
      </c>
      <c r="BP48" s="559">
        <v>19.783159999999999</v>
      </c>
      <c r="BQ48" s="559">
        <v>19.831009999999999</v>
      </c>
      <c r="BR48" s="559">
        <v>19.857140000000001</v>
      </c>
      <c r="BS48" s="559">
        <v>19.032679999999999</v>
      </c>
      <c r="BT48" s="559">
        <v>18.711549999999999</v>
      </c>
      <c r="BU48" s="559">
        <v>18.8323</v>
      </c>
      <c r="BV48" s="559">
        <v>18.925619999999999</v>
      </c>
      <c r="BX48" s="576"/>
      <c r="BY48" s="576"/>
    </row>
    <row r="49" spans="1:79" s="87" customFormat="1" ht="11.1" customHeight="1" x14ac:dyDescent="0.2">
      <c r="A49" s="270" t="s">
        <v>532</v>
      </c>
      <c r="B49" s="565" t="s">
        <v>1136</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0.346161</v>
      </c>
      <c r="AZ49" s="872">
        <v>0.43589299999999997</v>
      </c>
      <c r="BA49" s="872">
        <v>0.60199999999999998</v>
      </c>
      <c r="BB49" s="872">
        <v>0.73454149999999996</v>
      </c>
      <c r="BC49" s="872">
        <v>0.82029149999999995</v>
      </c>
      <c r="BD49" s="352">
        <v>0.80960540000000003</v>
      </c>
      <c r="BE49" s="352">
        <v>0.79280910000000004</v>
      </c>
      <c r="BF49" s="352">
        <v>0.76322089999999998</v>
      </c>
      <c r="BG49" s="352">
        <v>0.55593510000000002</v>
      </c>
      <c r="BH49" s="352">
        <v>0.38348189999999999</v>
      </c>
      <c r="BI49" s="352">
        <v>0.27417190000000002</v>
      </c>
      <c r="BJ49" s="352">
        <v>0.29693370000000002</v>
      </c>
      <c r="BK49" s="352">
        <v>0.32388299999999998</v>
      </c>
      <c r="BL49" s="352">
        <v>0.37856889999999999</v>
      </c>
      <c r="BM49" s="352">
        <v>0.59171200000000002</v>
      </c>
      <c r="BN49" s="352">
        <v>0.73641659999999998</v>
      </c>
      <c r="BO49" s="352">
        <v>0.81592290000000001</v>
      </c>
      <c r="BP49" s="352">
        <v>0.8125038</v>
      </c>
      <c r="BQ49" s="352">
        <v>0.79563459999999997</v>
      </c>
      <c r="BR49" s="352">
        <v>0.76495409999999997</v>
      </c>
      <c r="BS49" s="352">
        <v>0.56185850000000004</v>
      </c>
      <c r="BT49" s="352">
        <v>0.38979150000000001</v>
      </c>
      <c r="BU49" s="352">
        <v>0.28269909999999998</v>
      </c>
      <c r="BV49" s="352">
        <v>0.30423499999999998</v>
      </c>
      <c r="BX49" s="304"/>
      <c r="BY49" s="304"/>
      <c r="BZ49" s="306"/>
      <c r="CA49" s="305"/>
    </row>
    <row r="50" spans="1:79" s="87" customFormat="1" ht="11.1" customHeight="1" x14ac:dyDescent="0.2">
      <c r="A50" s="270" t="s">
        <v>446</v>
      </c>
      <c r="B50" s="569" t="s">
        <v>1101</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8.8027739999999994</v>
      </c>
      <c r="AZ50" s="872">
        <v>9.1779639999999993</v>
      </c>
      <c r="BA50" s="872">
        <v>9.3429680000000008</v>
      </c>
      <c r="BB50" s="872">
        <v>9.5213333332999994</v>
      </c>
      <c r="BC50" s="872">
        <v>9.5027774193999992</v>
      </c>
      <c r="BD50" s="352">
        <v>9.4635649999999991</v>
      </c>
      <c r="BE50" s="352">
        <v>9.50319</v>
      </c>
      <c r="BF50" s="352">
        <v>9.598122</v>
      </c>
      <c r="BG50" s="352">
        <v>9.2668119999999998</v>
      </c>
      <c r="BH50" s="352">
        <v>9.4600620000000006</v>
      </c>
      <c r="BI50" s="352">
        <v>9.1735989999999994</v>
      </c>
      <c r="BJ50" s="352">
        <v>9.2307620000000004</v>
      </c>
      <c r="BK50" s="352">
        <v>8.8568200000000008</v>
      </c>
      <c r="BL50" s="352">
        <v>9.1005839999999996</v>
      </c>
      <c r="BM50" s="352">
        <v>9.1766179999999995</v>
      </c>
      <c r="BN50" s="352">
        <v>9.3746569999999991</v>
      </c>
      <c r="BO50" s="352">
        <v>9.4462550000000007</v>
      </c>
      <c r="BP50" s="352">
        <v>9.5083350000000006</v>
      </c>
      <c r="BQ50" s="352">
        <v>9.4790989999999997</v>
      </c>
      <c r="BR50" s="352">
        <v>9.5312940000000008</v>
      </c>
      <c r="BS50" s="352">
        <v>9.2809399999999993</v>
      </c>
      <c r="BT50" s="352">
        <v>9.4684000000000008</v>
      </c>
      <c r="BU50" s="352">
        <v>9.2193439999999995</v>
      </c>
      <c r="BV50" s="352">
        <v>9.2539979999999993</v>
      </c>
    </row>
    <row r="51" spans="1:79" ht="11.1" customHeight="1" x14ac:dyDescent="0.2">
      <c r="A51" s="270" t="s">
        <v>447</v>
      </c>
      <c r="B51" s="569" t="s">
        <v>1102</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1.7723230000000001</v>
      </c>
      <c r="AZ51" s="872">
        <v>1.7473209999999999</v>
      </c>
      <c r="BA51" s="872">
        <v>2.0040969999999998</v>
      </c>
      <c r="BB51" s="872">
        <v>2.0271333333000001</v>
      </c>
      <c r="BC51" s="872">
        <v>2.0523707741999999</v>
      </c>
      <c r="BD51" s="352">
        <v>2.0221849999999999</v>
      </c>
      <c r="BE51" s="352">
        <v>1.9589730000000001</v>
      </c>
      <c r="BF51" s="352">
        <v>1.9053450000000001</v>
      </c>
      <c r="BG51" s="352">
        <v>1.786408</v>
      </c>
      <c r="BH51" s="352">
        <v>1.6827589999999999</v>
      </c>
      <c r="BI51" s="352">
        <v>1.760599</v>
      </c>
      <c r="BJ51" s="352">
        <v>1.79104</v>
      </c>
      <c r="BK51" s="352">
        <v>1.7390479999999999</v>
      </c>
      <c r="BL51" s="352">
        <v>1.7116739999999999</v>
      </c>
      <c r="BM51" s="352">
        <v>1.8268089999999999</v>
      </c>
      <c r="BN51" s="352">
        <v>1.915071</v>
      </c>
      <c r="BO51" s="352">
        <v>1.928088</v>
      </c>
      <c r="BP51" s="352">
        <v>1.9655100000000001</v>
      </c>
      <c r="BQ51" s="352">
        <v>1.946742</v>
      </c>
      <c r="BR51" s="352">
        <v>1.9123810000000001</v>
      </c>
      <c r="BS51" s="352">
        <v>1.8151980000000001</v>
      </c>
      <c r="BT51" s="352">
        <v>1.7277979999999999</v>
      </c>
      <c r="BU51" s="352">
        <v>1.8131219999999999</v>
      </c>
      <c r="BV51" s="352">
        <v>1.8396840000000001</v>
      </c>
    </row>
    <row r="52" spans="1:79" ht="11.1" customHeight="1" x14ac:dyDescent="0.2">
      <c r="A52" s="270" t="s">
        <v>448</v>
      </c>
      <c r="B52" s="569" t="s">
        <v>1103</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4.9845480000000002</v>
      </c>
      <c r="AZ52" s="872">
        <v>4.8579639999999999</v>
      </c>
      <c r="BA52" s="872">
        <v>5.0047420000000002</v>
      </c>
      <c r="BB52" s="872">
        <v>4.9515000000000002</v>
      </c>
      <c r="BC52" s="872">
        <v>5.0491038386999998</v>
      </c>
      <c r="BD52" s="352">
        <v>5.1057730000000001</v>
      </c>
      <c r="BE52" s="352">
        <v>5.1609179999999997</v>
      </c>
      <c r="BF52" s="352">
        <v>5.1380220000000003</v>
      </c>
      <c r="BG52" s="352">
        <v>4.9562290000000004</v>
      </c>
      <c r="BH52" s="352">
        <v>4.812011</v>
      </c>
      <c r="BI52" s="352">
        <v>5.0754789999999996</v>
      </c>
      <c r="BJ52" s="352">
        <v>5.0777479999999997</v>
      </c>
      <c r="BK52" s="352">
        <v>4.8062839999999998</v>
      </c>
      <c r="BL52" s="352">
        <v>4.6008620000000002</v>
      </c>
      <c r="BM52" s="352">
        <v>4.7760030000000002</v>
      </c>
      <c r="BN52" s="352">
        <v>4.7629549999999998</v>
      </c>
      <c r="BO52" s="352">
        <v>4.89201</v>
      </c>
      <c r="BP52" s="352">
        <v>4.9710229999999997</v>
      </c>
      <c r="BQ52" s="352">
        <v>5.0196589999999999</v>
      </c>
      <c r="BR52" s="352">
        <v>5.0668579999999999</v>
      </c>
      <c r="BS52" s="352">
        <v>4.8936060000000001</v>
      </c>
      <c r="BT52" s="352">
        <v>4.7577639999999999</v>
      </c>
      <c r="BU52" s="352">
        <v>5.0652710000000001</v>
      </c>
      <c r="BV52" s="352">
        <v>5.0749050000000002</v>
      </c>
    </row>
    <row r="53" spans="1:79" ht="11.1" customHeight="1" x14ac:dyDescent="0.2">
      <c r="A53" s="270" t="s">
        <v>449</v>
      </c>
      <c r="B53" s="569" t="s">
        <v>1104</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0.29612899999999998</v>
      </c>
      <c r="AZ53" s="872">
        <v>0.30682100000000001</v>
      </c>
      <c r="BA53" s="872">
        <v>0.345387</v>
      </c>
      <c r="BB53" s="872">
        <v>0.30756666666999999</v>
      </c>
      <c r="BC53" s="872">
        <v>0.27676702258000002</v>
      </c>
      <c r="BD53" s="352">
        <v>0.26148500000000002</v>
      </c>
      <c r="BE53" s="352">
        <v>0.26015169999999999</v>
      </c>
      <c r="BF53" s="352">
        <v>0.25378509999999999</v>
      </c>
      <c r="BG53" s="352">
        <v>0.24268880000000001</v>
      </c>
      <c r="BH53" s="352">
        <v>0.2335721</v>
      </c>
      <c r="BI53" s="352">
        <v>0.2196486</v>
      </c>
      <c r="BJ53" s="352">
        <v>0.20281589999999999</v>
      </c>
      <c r="BK53" s="352">
        <v>0.22579740000000001</v>
      </c>
      <c r="BL53" s="352">
        <v>0.2345431</v>
      </c>
      <c r="BM53" s="352">
        <v>0.24108389999999999</v>
      </c>
      <c r="BN53" s="352">
        <v>0.2193754</v>
      </c>
      <c r="BO53" s="352">
        <v>0.21971570000000001</v>
      </c>
      <c r="BP53" s="352">
        <v>0.218614</v>
      </c>
      <c r="BQ53" s="352">
        <v>0.23315069999999999</v>
      </c>
      <c r="BR53" s="352">
        <v>0.23887130000000001</v>
      </c>
      <c r="BS53" s="352">
        <v>0.23754539999999999</v>
      </c>
      <c r="BT53" s="352">
        <v>0.23477490000000001</v>
      </c>
      <c r="BU53" s="352">
        <v>0.2263308</v>
      </c>
      <c r="BV53" s="352">
        <v>0.21270900000000001</v>
      </c>
    </row>
    <row r="54" spans="1:79" ht="11.1" customHeight="1" x14ac:dyDescent="0.2">
      <c r="A54" s="270" t="s">
        <v>450</v>
      </c>
      <c r="B54" s="569" t="s">
        <v>1140</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2.2641939999999998</v>
      </c>
      <c r="AZ54" s="872">
        <v>2.2199279999999999</v>
      </c>
      <c r="BA54" s="872">
        <v>2.239131</v>
      </c>
      <c r="BB54" s="872">
        <v>2.1844068693000001</v>
      </c>
      <c r="BC54" s="872">
        <v>2.3751193196</v>
      </c>
      <c r="BD54" s="352">
        <v>2.2900909999999999</v>
      </c>
      <c r="BE54" s="352">
        <v>2.289326</v>
      </c>
      <c r="BF54" s="352">
        <v>2.2843840000000002</v>
      </c>
      <c r="BG54" s="352">
        <v>2.1853220000000002</v>
      </c>
      <c r="BH54" s="352">
        <v>2.0766819999999999</v>
      </c>
      <c r="BI54" s="352">
        <v>2.1723180000000002</v>
      </c>
      <c r="BJ54" s="352">
        <v>2.196278</v>
      </c>
      <c r="BK54" s="352">
        <v>2.1392530000000001</v>
      </c>
      <c r="BL54" s="352">
        <v>2.1067170000000002</v>
      </c>
      <c r="BM54" s="352">
        <v>2.1461220000000001</v>
      </c>
      <c r="BN54" s="352">
        <v>2.1802350000000001</v>
      </c>
      <c r="BO54" s="352">
        <v>2.2562229999999999</v>
      </c>
      <c r="BP54" s="352">
        <v>2.3071739999999998</v>
      </c>
      <c r="BQ54" s="352">
        <v>2.3567209999999998</v>
      </c>
      <c r="BR54" s="352">
        <v>2.3427850000000001</v>
      </c>
      <c r="BS54" s="352">
        <v>2.2435350000000001</v>
      </c>
      <c r="BT54" s="352">
        <v>2.1330260000000001</v>
      </c>
      <c r="BU54" s="352">
        <v>2.22553</v>
      </c>
      <c r="BV54" s="352">
        <v>2.2400880000000001</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72"/>
      <c r="BA55" s="872"/>
      <c r="BB55" s="872"/>
      <c r="BC55" s="87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454</v>
      </c>
      <c r="B56" s="570" t="s">
        <v>1141</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16.602741999999999</v>
      </c>
      <c r="AZ56" s="891">
        <v>16.156786</v>
      </c>
      <c r="BA56" s="891">
        <v>16.505870999999999</v>
      </c>
      <c r="BB56" s="891">
        <v>16.292400000000001</v>
      </c>
      <c r="BC56" s="891">
        <v>16.958534193999999</v>
      </c>
      <c r="BD56" s="559">
        <v>17.128260000000001</v>
      </c>
      <c r="BE56" s="559">
        <v>17.16534</v>
      </c>
      <c r="BF56" s="559">
        <v>17.104500000000002</v>
      </c>
      <c r="BG56" s="559">
        <v>16.40699</v>
      </c>
      <c r="BH56" s="559">
        <v>15.89507</v>
      </c>
      <c r="BI56" s="559">
        <v>16.310649999999999</v>
      </c>
      <c r="BJ56" s="559">
        <v>16.531210000000002</v>
      </c>
      <c r="BK56" s="559">
        <v>16.235610000000001</v>
      </c>
      <c r="BL56" s="559">
        <v>15.804600000000001</v>
      </c>
      <c r="BM56" s="559">
        <v>16.184650000000001</v>
      </c>
      <c r="BN56" s="559">
        <v>16.502210000000002</v>
      </c>
      <c r="BO56" s="559">
        <v>16.80284</v>
      </c>
      <c r="BP56" s="559">
        <v>17.055959999999999</v>
      </c>
      <c r="BQ56" s="559">
        <v>17.132149999999999</v>
      </c>
      <c r="BR56" s="559">
        <v>17.07874</v>
      </c>
      <c r="BS56" s="559">
        <v>16.48339</v>
      </c>
      <c r="BT56" s="559">
        <v>15.99508</v>
      </c>
      <c r="BU56" s="559">
        <v>16.503299999999999</v>
      </c>
      <c r="BV56" s="559">
        <v>16.67859</v>
      </c>
    </row>
    <row r="57" spans="1:79" s="274" customFormat="1" ht="11.1" customHeight="1" x14ac:dyDescent="0.2">
      <c r="A57" s="548" t="s">
        <v>452</v>
      </c>
      <c r="B57" s="570" t="s">
        <v>1142</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18.162493000000001</v>
      </c>
      <c r="AZ57" s="891">
        <v>18.162493000000001</v>
      </c>
      <c r="BA57" s="891">
        <v>18.015492999999999</v>
      </c>
      <c r="BB57" s="891">
        <v>17.948519999999998</v>
      </c>
      <c r="BC57" s="891">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453</v>
      </c>
      <c r="B58" s="571" t="s">
        <v>1143</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0.91412241700999997</v>
      </c>
      <c r="AZ58" s="897">
        <v>0.88956873927000002</v>
      </c>
      <c r="BA58" s="897">
        <v>0.91620423599</v>
      </c>
      <c r="BB58" s="897">
        <v>0.90772943952999996</v>
      </c>
      <c r="BC58" s="897">
        <v>0.94867505146999997</v>
      </c>
      <c r="BD58" s="577">
        <v>0.95816939999999995</v>
      </c>
      <c r="BE58" s="577">
        <v>0.96024419999999999</v>
      </c>
      <c r="BF58" s="577">
        <v>0.95684029999999998</v>
      </c>
      <c r="BG58" s="577">
        <v>0.917821</v>
      </c>
      <c r="BH58" s="577">
        <v>0.88918390000000003</v>
      </c>
      <c r="BI58" s="577">
        <v>0.91243189999999996</v>
      </c>
      <c r="BJ58" s="577">
        <v>0.92477010000000004</v>
      </c>
      <c r="BK58" s="577">
        <v>0.90823410000000004</v>
      </c>
      <c r="BL58" s="577">
        <v>0.8841232</v>
      </c>
      <c r="BM58" s="577">
        <v>0.9053833</v>
      </c>
      <c r="BN58" s="577">
        <v>0.92314779999999996</v>
      </c>
      <c r="BO58" s="577">
        <v>0.93996559999999996</v>
      </c>
      <c r="BP58" s="577">
        <v>0.95412520000000001</v>
      </c>
      <c r="BQ58" s="577">
        <v>0.95838719999999999</v>
      </c>
      <c r="BR58" s="577">
        <v>0.95539969999999996</v>
      </c>
      <c r="BS58" s="577">
        <v>0.92209509999999995</v>
      </c>
      <c r="BT58" s="577">
        <v>0.89477859999999998</v>
      </c>
      <c r="BU58" s="577">
        <v>0.9232091</v>
      </c>
      <c r="BV58" s="577">
        <v>0.93301489999999998</v>
      </c>
    </row>
    <row r="59" spans="1:79" s="164" customFormat="1" ht="22.35" customHeight="1" x14ac:dyDescent="0.2">
      <c r="A59" s="163"/>
      <c r="B59" s="1033" t="s">
        <v>1144</v>
      </c>
      <c r="C59" s="1034"/>
      <c r="D59" s="1034"/>
      <c r="E59" s="1034"/>
      <c r="F59" s="1034"/>
      <c r="G59" s="1034"/>
      <c r="H59" s="1034"/>
      <c r="I59" s="1034"/>
      <c r="J59" s="1034"/>
      <c r="K59" s="1034"/>
      <c r="L59" s="1034"/>
      <c r="M59" s="1034"/>
      <c r="N59" s="1034"/>
      <c r="O59" s="1034"/>
      <c r="P59" s="1034"/>
      <c r="Q59" s="1034"/>
      <c r="AY59" s="643"/>
      <c r="AZ59" s="643"/>
      <c r="BA59" s="643"/>
      <c r="BB59" s="643"/>
      <c r="BC59" s="643"/>
      <c r="BD59" s="643"/>
      <c r="BE59" s="643"/>
      <c r="BF59" s="643"/>
      <c r="BG59" s="643"/>
      <c r="BH59" s="643"/>
      <c r="BI59" s="643"/>
      <c r="BJ59" s="218"/>
    </row>
    <row r="60" spans="1:79" ht="12" customHeight="1" x14ac:dyDescent="0.2">
      <c r="A60" s="32"/>
      <c r="B60" s="774" t="s">
        <v>808</v>
      </c>
      <c r="C60" s="786"/>
      <c r="D60" s="786"/>
      <c r="E60" s="786"/>
      <c r="F60" s="786"/>
      <c r="G60" s="786"/>
      <c r="H60" s="786"/>
      <c r="I60" s="786"/>
      <c r="J60" s="786"/>
      <c r="K60" s="786"/>
      <c r="L60" s="786"/>
      <c r="M60" s="786"/>
      <c r="N60" s="786"/>
      <c r="O60" s="786"/>
      <c r="P60" s="786"/>
      <c r="Q60" s="786"/>
      <c r="BD60" s="644"/>
      <c r="BE60" s="644"/>
      <c r="BF60" s="644"/>
      <c r="BH60" s="644"/>
    </row>
    <row r="61" spans="1:79" s="336" customFormat="1" ht="12" customHeight="1" x14ac:dyDescent="0.2">
      <c r="A61" s="335"/>
      <c r="B61" s="976" t="str">
        <f>Dates!$G$2</f>
        <v>EIA completed modeling and analysis for this report on Thursday, June 4, 2026.</v>
      </c>
      <c r="C61" s="977"/>
      <c r="D61" s="977"/>
      <c r="E61" s="977"/>
      <c r="F61" s="977"/>
      <c r="G61" s="977"/>
      <c r="H61" s="977"/>
      <c r="I61" s="977"/>
      <c r="J61" s="977"/>
      <c r="K61" s="977"/>
      <c r="L61" s="977"/>
      <c r="M61" s="977"/>
      <c r="N61" s="977"/>
      <c r="O61" s="977"/>
      <c r="P61" s="977"/>
      <c r="Q61" s="977"/>
      <c r="AY61" s="339"/>
      <c r="AZ61" s="339"/>
      <c r="BA61" s="339"/>
      <c r="BB61" s="339"/>
      <c r="BC61" s="339"/>
      <c r="BD61" s="339"/>
      <c r="BE61" s="339"/>
      <c r="BF61" s="339"/>
      <c r="BG61" s="339"/>
      <c r="BH61" s="339"/>
      <c r="BI61" s="339"/>
    </row>
    <row r="62" spans="1:79" s="164" customFormat="1" ht="12" customHeight="1" x14ac:dyDescent="0.2">
      <c r="A62" s="163"/>
      <c r="B62" s="1035" t="s">
        <v>481</v>
      </c>
      <c r="C62" s="1036"/>
      <c r="D62" s="1036"/>
      <c r="E62" s="1036"/>
      <c r="F62" s="1036"/>
      <c r="G62" s="1036"/>
      <c r="H62" s="1036"/>
      <c r="I62" s="1036"/>
      <c r="J62" s="1036"/>
      <c r="K62" s="1036"/>
      <c r="L62" s="1036"/>
      <c r="M62" s="1036"/>
      <c r="N62" s="1036"/>
      <c r="O62" s="1036"/>
      <c r="P62" s="1036"/>
      <c r="Q62" s="1036"/>
      <c r="AY62" s="643"/>
      <c r="AZ62" s="643"/>
      <c r="BA62" s="643"/>
      <c r="BB62" s="643"/>
      <c r="BC62" s="643"/>
      <c r="BD62" s="643"/>
      <c r="BE62" s="643"/>
      <c r="BF62" s="643"/>
      <c r="BG62" s="643"/>
      <c r="BH62" s="643"/>
      <c r="BI62" s="643"/>
      <c r="BJ62" s="218"/>
    </row>
    <row r="63" spans="1:79" s="164" customFormat="1" ht="12" customHeight="1" x14ac:dyDescent="0.2">
      <c r="A63" s="163"/>
      <c r="B63" s="967" t="s">
        <v>1402</v>
      </c>
      <c r="C63" s="968"/>
      <c r="D63" s="968"/>
      <c r="E63" s="968"/>
      <c r="F63" s="968"/>
      <c r="G63" s="968"/>
      <c r="H63" s="968"/>
      <c r="I63" s="968"/>
      <c r="J63" s="968"/>
      <c r="K63" s="968"/>
      <c r="L63" s="968"/>
      <c r="M63" s="968"/>
      <c r="N63" s="968"/>
      <c r="O63" s="968"/>
      <c r="P63" s="968"/>
      <c r="Q63" s="968"/>
      <c r="AY63" s="643"/>
      <c r="AZ63" s="643"/>
      <c r="BA63" s="643"/>
      <c r="BB63" s="643"/>
      <c r="BC63" s="643"/>
      <c r="BD63" s="643"/>
      <c r="BE63" s="643"/>
      <c r="BF63" s="643"/>
      <c r="BG63" s="643"/>
      <c r="BH63" s="643"/>
      <c r="BI63" s="643"/>
      <c r="BJ63" s="218"/>
    </row>
    <row r="64" spans="1:79" s="164" customFormat="1" ht="12" customHeight="1" x14ac:dyDescent="0.2">
      <c r="A64" s="163"/>
      <c r="B64" s="962" t="s">
        <v>489</v>
      </c>
      <c r="C64" s="964"/>
      <c r="D64" s="964"/>
      <c r="E64" s="964"/>
      <c r="F64" s="964"/>
      <c r="G64" s="964"/>
      <c r="H64" s="964"/>
      <c r="I64" s="964"/>
      <c r="J64" s="964"/>
      <c r="K64" s="964"/>
      <c r="L64" s="964"/>
      <c r="M64" s="964"/>
      <c r="N64" s="964"/>
      <c r="O64" s="964"/>
      <c r="P64" s="964"/>
      <c r="Q64" s="1028"/>
      <c r="AY64" s="643"/>
      <c r="AZ64" s="643"/>
      <c r="BA64" s="643"/>
      <c r="BB64" s="643"/>
      <c r="BC64" s="643"/>
      <c r="BD64" s="643"/>
      <c r="BE64" s="643"/>
      <c r="BF64" s="643"/>
      <c r="BG64" s="643"/>
      <c r="BH64" s="643"/>
      <c r="BI64" s="643"/>
      <c r="BJ64" s="218"/>
    </row>
    <row r="65" spans="1:74" s="164" customFormat="1" ht="12" customHeight="1" x14ac:dyDescent="0.2">
      <c r="A65" s="163"/>
      <c r="B65" s="773" t="s">
        <v>821</v>
      </c>
      <c r="C65" s="303"/>
      <c r="D65" s="303"/>
      <c r="E65" s="303"/>
      <c r="F65" s="303"/>
      <c r="G65" s="303"/>
      <c r="H65" s="303"/>
      <c r="I65" s="303"/>
      <c r="J65" s="303"/>
      <c r="K65" s="303"/>
      <c r="L65" s="303"/>
      <c r="M65" s="303"/>
      <c r="N65" s="303"/>
      <c r="O65" s="303"/>
      <c r="P65" s="303"/>
      <c r="Q65" s="303"/>
      <c r="AY65" s="643"/>
      <c r="AZ65" s="643"/>
      <c r="BA65" s="643"/>
      <c r="BB65" s="643"/>
      <c r="BC65" s="643"/>
      <c r="BD65" s="643"/>
      <c r="BE65" s="643"/>
      <c r="BF65" s="643"/>
      <c r="BG65" s="643"/>
      <c r="BH65" s="643"/>
      <c r="BI65" s="643"/>
      <c r="BJ65" s="218"/>
    </row>
    <row r="66" spans="1:74" s="164" customFormat="1" ht="12" customHeight="1" x14ac:dyDescent="0.2">
      <c r="A66" s="163"/>
      <c r="B66" s="962" t="s">
        <v>1593</v>
      </c>
      <c r="C66" s="1032"/>
      <c r="D66" s="1032"/>
      <c r="E66" s="1032"/>
      <c r="F66" s="1032"/>
      <c r="G66" s="1032"/>
      <c r="H66" s="1032"/>
      <c r="I66" s="1032"/>
      <c r="J66" s="1032"/>
      <c r="K66" s="1032"/>
      <c r="L66" s="1032"/>
      <c r="M66" s="1032"/>
      <c r="N66" s="1032"/>
      <c r="O66" s="1032"/>
      <c r="P66" s="1032"/>
      <c r="Q66" s="1028"/>
      <c r="AY66" s="643"/>
      <c r="AZ66" s="643"/>
      <c r="BA66" s="643"/>
      <c r="BB66" s="643"/>
      <c r="BC66" s="643"/>
      <c r="BD66" s="643"/>
      <c r="BE66" s="643"/>
      <c r="BF66" s="643"/>
      <c r="BG66" s="643"/>
      <c r="BH66" s="643"/>
      <c r="BI66" s="643"/>
      <c r="BJ66" s="218"/>
    </row>
    <row r="67" spans="1:74" s="164" customFormat="1" ht="12" customHeight="1" x14ac:dyDescent="0.2">
      <c r="A67" s="158"/>
      <c r="B67" s="965" t="s">
        <v>1535</v>
      </c>
      <c r="C67" s="964"/>
      <c r="D67" s="964"/>
      <c r="E67" s="964"/>
      <c r="F67" s="964"/>
      <c r="G67" s="964"/>
      <c r="H67" s="964"/>
      <c r="I67" s="964"/>
      <c r="J67" s="964"/>
      <c r="K67" s="964"/>
      <c r="L67" s="964"/>
      <c r="M67" s="964"/>
      <c r="N67" s="964"/>
      <c r="O67" s="964"/>
      <c r="P67" s="964"/>
      <c r="Q67" s="1028"/>
      <c r="AY67" s="643"/>
      <c r="AZ67" s="643"/>
      <c r="BA67" s="643"/>
      <c r="BB67" s="643"/>
      <c r="BC67" s="643"/>
      <c r="BD67" s="643"/>
      <c r="BE67" s="643"/>
      <c r="BF67" s="643"/>
      <c r="BG67" s="643"/>
      <c r="BH67" s="643"/>
      <c r="BI67" s="643"/>
      <c r="BJ67" s="218"/>
    </row>
    <row r="68" spans="1:74" ht="12.75" x14ac:dyDescent="0.2">
      <c r="A68" s="158"/>
      <c r="B68" s="1031" t="s">
        <v>1069</v>
      </c>
      <c r="C68" s="1028"/>
      <c r="D68" s="1028"/>
      <c r="E68" s="1028"/>
      <c r="F68" s="1028"/>
      <c r="G68" s="1028"/>
      <c r="H68" s="1028"/>
      <c r="I68" s="1028"/>
      <c r="J68" s="1028"/>
      <c r="K68" s="1028"/>
      <c r="L68" s="1028"/>
      <c r="M68" s="1028"/>
      <c r="N68" s="1028"/>
      <c r="O68" s="1028"/>
      <c r="P68" s="1028"/>
      <c r="Q68" s="102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5"/>
      <c r="AZ68" s="645"/>
      <c r="BA68" s="645"/>
      <c r="BB68" s="645"/>
      <c r="BC68" s="645"/>
      <c r="BD68" s="645"/>
      <c r="BE68" s="645"/>
      <c r="BF68" s="645"/>
      <c r="BG68" s="645"/>
      <c r="BH68" s="645"/>
      <c r="BI68" s="645"/>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5"/>
      <c r="AZ69" s="645"/>
      <c r="BA69" s="645"/>
      <c r="BB69" s="645"/>
      <c r="BC69" s="645"/>
      <c r="BD69" s="645"/>
      <c r="BE69" s="645"/>
      <c r="BF69" s="645"/>
      <c r="BG69" s="645"/>
      <c r="BH69" s="645"/>
      <c r="BI69" s="645"/>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5"/>
      <c r="AZ70" s="645"/>
      <c r="BA70" s="645"/>
      <c r="BB70" s="645"/>
      <c r="BC70" s="645"/>
      <c r="BD70" s="645"/>
      <c r="BE70" s="645"/>
      <c r="BF70" s="645"/>
      <c r="BG70" s="645"/>
      <c r="BH70" s="645"/>
      <c r="BI70" s="645"/>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5"/>
      <c r="AZ71" s="645"/>
      <c r="BA71" s="645"/>
      <c r="BB71" s="645"/>
      <c r="BC71" s="645"/>
      <c r="BD71" s="645"/>
      <c r="BE71" s="645"/>
      <c r="BF71" s="645"/>
      <c r="BG71" s="645"/>
      <c r="BH71" s="645"/>
      <c r="BI71" s="645"/>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5"/>
      <c r="AZ72" s="645"/>
      <c r="BA72" s="645"/>
      <c r="BB72" s="645"/>
      <c r="BC72" s="645"/>
      <c r="BD72" s="645"/>
      <c r="BE72" s="645"/>
      <c r="BF72" s="645"/>
      <c r="BG72" s="645"/>
      <c r="BH72" s="645"/>
      <c r="BI72" s="645"/>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5"/>
      <c r="AZ73" s="645"/>
      <c r="BA73" s="645"/>
      <c r="BB73" s="645"/>
      <c r="BC73" s="645"/>
      <c r="BD73" s="645"/>
      <c r="BE73" s="645"/>
      <c r="BF73" s="645"/>
      <c r="BG73" s="645"/>
      <c r="BH73" s="645"/>
      <c r="BI73" s="645"/>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5"/>
      <c r="AZ74" s="645"/>
      <c r="BA74" s="645"/>
      <c r="BB74" s="645"/>
      <c r="BC74" s="645"/>
      <c r="BD74" s="645"/>
      <c r="BE74" s="645"/>
      <c r="BF74" s="645"/>
      <c r="BG74" s="645"/>
      <c r="BH74" s="645"/>
      <c r="BI74" s="645"/>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5"/>
      <c r="AZ75" s="645"/>
      <c r="BA75" s="645"/>
      <c r="BB75" s="645"/>
      <c r="BC75" s="645"/>
      <c r="BD75" s="645"/>
      <c r="BE75" s="645"/>
      <c r="BF75" s="645"/>
      <c r="BG75" s="645"/>
      <c r="BH75" s="645"/>
      <c r="BI75" s="645"/>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5"/>
      <c r="AZ76" s="645"/>
      <c r="BA76" s="645"/>
      <c r="BB76" s="645"/>
      <c r="BC76" s="645"/>
      <c r="BD76" s="645"/>
      <c r="BE76" s="645"/>
      <c r="BF76" s="645"/>
      <c r="BG76" s="645"/>
      <c r="BH76" s="645"/>
      <c r="BI76" s="645"/>
      <c r="BJ76" s="147"/>
      <c r="BK76" s="147"/>
      <c r="BL76" s="147"/>
      <c r="BM76" s="147"/>
      <c r="BN76" s="147"/>
      <c r="BO76" s="147"/>
      <c r="BP76" s="147"/>
      <c r="BQ76" s="147"/>
      <c r="BR76" s="147"/>
      <c r="BS76" s="147"/>
      <c r="BT76" s="147"/>
      <c r="BU76" s="147"/>
      <c r="BV76" s="147"/>
    </row>
    <row r="77" spans="1:74" x14ac:dyDescent="0.2">
      <c r="BD77" s="644"/>
      <c r="BE77" s="644"/>
      <c r="BF77" s="644"/>
      <c r="BH77" s="644"/>
      <c r="BK77" s="148"/>
      <c r="BL77" s="148"/>
      <c r="BM77" s="148"/>
      <c r="BN77" s="148"/>
      <c r="BO77" s="148"/>
      <c r="BP77" s="148"/>
      <c r="BQ77" s="148"/>
      <c r="BR77" s="148"/>
      <c r="BS77" s="148"/>
      <c r="BT77" s="148"/>
      <c r="BU77" s="148"/>
      <c r="BV77" s="148"/>
    </row>
    <row r="78" spans="1:74" x14ac:dyDescent="0.2">
      <c r="BD78" s="644"/>
      <c r="BE78" s="644"/>
      <c r="BF78" s="644"/>
      <c r="BH78" s="644"/>
      <c r="BK78" s="148"/>
      <c r="BL78" s="148"/>
      <c r="BM78" s="148"/>
      <c r="BN78" s="148"/>
      <c r="BO78" s="148"/>
      <c r="BP78" s="148"/>
      <c r="BQ78" s="148"/>
      <c r="BR78" s="148"/>
      <c r="BS78" s="148"/>
      <c r="BT78" s="148"/>
      <c r="BU78" s="148"/>
      <c r="BV78" s="148"/>
    </row>
    <row r="79" spans="1:74" x14ac:dyDescent="0.2">
      <c r="BD79" s="644"/>
      <c r="BE79" s="644"/>
      <c r="BF79" s="644"/>
      <c r="BH79" s="644"/>
      <c r="BK79" s="148"/>
      <c r="BL79" s="148"/>
      <c r="BM79" s="148"/>
      <c r="BN79" s="148"/>
      <c r="BO79" s="148"/>
      <c r="BP79" s="148"/>
      <c r="BQ79" s="148"/>
      <c r="BR79" s="148"/>
      <c r="BS79" s="148"/>
      <c r="BT79" s="148"/>
      <c r="BU79" s="148"/>
      <c r="BV79" s="148"/>
    </row>
    <row r="80" spans="1:74" x14ac:dyDescent="0.2">
      <c r="BD80" s="644"/>
      <c r="BE80" s="644"/>
      <c r="BF80" s="644"/>
      <c r="BH80" s="644"/>
      <c r="BK80" s="148"/>
      <c r="BL80" s="148"/>
      <c r="BM80" s="148"/>
      <c r="BN80" s="148"/>
      <c r="BO80" s="148"/>
      <c r="BP80" s="148"/>
      <c r="BQ80" s="148"/>
      <c r="BR80" s="148"/>
      <c r="BS80" s="148"/>
      <c r="BT80" s="148"/>
      <c r="BU80" s="148"/>
      <c r="BV80" s="148"/>
    </row>
    <row r="81" spans="56:74" x14ac:dyDescent="0.2">
      <c r="BD81" s="644"/>
      <c r="BE81" s="644"/>
      <c r="BF81" s="644"/>
      <c r="BH81" s="644"/>
      <c r="BK81" s="148"/>
      <c r="BL81" s="148"/>
      <c r="BM81" s="148"/>
      <c r="BN81" s="148"/>
      <c r="BO81" s="148"/>
      <c r="BP81" s="148"/>
      <c r="BQ81" s="148"/>
      <c r="BR81" s="148"/>
      <c r="BS81" s="148"/>
      <c r="BT81" s="148"/>
      <c r="BU81" s="148"/>
      <c r="BV81" s="148"/>
    </row>
    <row r="82" spans="56:74" x14ac:dyDescent="0.2">
      <c r="BD82" s="644"/>
      <c r="BE82" s="644"/>
      <c r="BF82" s="644"/>
      <c r="BH82" s="644"/>
      <c r="BK82" s="148"/>
      <c r="BL82" s="148"/>
      <c r="BM82" s="148"/>
      <c r="BN82" s="148"/>
      <c r="BO82" s="148"/>
      <c r="BP82" s="148"/>
      <c r="BQ82" s="148"/>
      <c r="BR82" s="148"/>
      <c r="BS82" s="148"/>
      <c r="BT82" s="148"/>
      <c r="BU82" s="148"/>
      <c r="BV82" s="148"/>
    </row>
    <row r="83" spans="56:74" x14ac:dyDescent="0.2">
      <c r="BD83" s="644"/>
      <c r="BE83" s="644"/>
      <c r="BF83" s="644"/>
      <c r="BH83" s="644"/>
      <c r="BK83" s="148"/>
      <c r="BL83" s="148"/>
      <c r="BM83" s="148"/>
      <c r="BN83" s="148"/>
      <c r="BO83" s="148"/>
      <c r="BP83" s="148"/>
      <c r="BQ83" s="148"/>
      <c r="BR83" s="148"/>
      <c r="BS83" s="148"/>
      <c r="BT83" s="148"/>
      <c r="BU83" s="148"/>
      <c r="BV83" s="148"/>
    </row>
    <row r="84" spans="56:74" x14ac:dyDescent="0.2">
      <c r="BD84" s="644"/>
      <c r="BE84" s="644"/>
      <c r="BF84" s="644"/>
      <c r="BH84" s="644"/>
      <c r="BK84" s="148"/>
      <c r="BL84" s="148"/>
      <c r="BM84" s="148"/>
      <c r="BN84" s="148"/>
      <c r="BO84" s="148"/>
      <c r="BP84" s="148"/>
      <c r="BQ84" s="148"/>
      <c r="BR84" s="148"/>
      <c r="BS84" s="148"/>
      <c r="BT84" s="148"/>
      <c r="BU84" s="148"/>
      <c r="BV84" s="148"/>
    </row>
    <row r="85" spans="56:74" x14ac:dyDescent="0.2">
      <c r="BD85" s="644"/>
      <c r="BE85" s="644"/>
      <c r="BF85" s="644"/>
      <c r="BH85" s="644"/>
      <c r="BK85" s="148"/>
      <c r="BL85" s="148"/>
      <c r="BM85" s="148"/>
      <c r="BN85" s="148"/>
      <c r="BO85" s="148"/>
      <c r="BP85" s="148"/>
      <c r="BQ85" s="148"/>
      <c r="BR85" s="148"/>
      <c r="BS85" s="148"/>
      <c r="BT85" s="148"/>
      <c r="BU85" s="148"/>
      <c r="BV85" s="148"/>
    </row>
    <row r="86" spans="56:74" x14ac:dyDescent="0.2">
      <c r="BD86" s="644"/>
      <c r="BE86" s="644"/>
      <c r="BF86" s="644"/>
      <c r="BH86" s="644"/>
      <c r="BK86" s="148"/>
      <c r="BL86" s="148"/>
      <c r="BM86" s="148"/>
      <c r="BN86" s="148"/>
      <c r="BO86" s="148"/>
      <c r="BP86" s="148"/>
      <c r="BQ86" s="148"/>
      <c r="BR86" s="148"/>
      <c r="BS86" s="148"/>
      <c r="BT86" s="148"/>
      <c r="BU86" s="148"/>
      <c r="BV86" s="148"/>
    </row>
    <row r="87" spans="56:74" x14ac:dyDescent="0.2">
      <c r="BD87" s="644"/>
      <c r="BE87" s="644"/>
      <c r="BF87" s="644"/>
      <c r="BH87" s="644"/>
      <c r="BK87" s="148"/>
      <c r="BL87" s="148"/>
      <c r="BM87" s="148"/>
      <c r="BN87" s="148"/>
      <c r="BO87" s="148"/>
      <c r="BP87" s="148"/>
      <c r="BQ87" s="148"/>
      <c r="BR87" s="148"/>
      <c r="BS87" s="148"/>
      <c r="BT87" s="148"/>
      <c r="BU87" s="148"/>
      <c r="BV87" s="148"/>
    </row>
    <row r="88" spans="56:74" x14ac:dyDescent="0.2">
      <c r="BD88" s="644"/>
      <c r="BE88" s="644"/>
      <c r="BF88" s="644"/>
      <c r="BH88" s="644"/>
      <c r="BK88" s="148"/>
      <c r="BL88" s="148"/>
      <c r="BM88" s="148"/>
      <c r="BN88" s="148"/>
      <c r="BO88" s="148"/>
      <c r="BP88" s="148"/>
      <c r="BQ88" s="148"/>
      <c r="BR88" s="148"/>
      <c r="BS88" s="148"/>
      <c r="BT88" s="148"/>
      <c r="BU88" s="148"/>
      <c r="BV88" s="148"/>
    </row>
    <row r="89" spans="56:74" x14ac:dyDescent="0.2">
      <c r="BD89" s="644"/>
      <c r="BE89" s="644"/>
      <c r="BF89" s="644"/>
      <c r="BH89" s="644"/>
      <c r="BK89" s="148"/>
      <c r="BL89" s="148"/>
      <c r="BM89" s="148"/>
      <c r="BN89" s="148"/>
      <c r="BO89" s="148"/>
      <c r="BP89" s="148"/>
      <c r="BQ89" s="148"/>
      <c r="BR89" s="148"/>
      <c r="BS89" s="148"/>
      <c r="BT89" s="148"/>
      <c r="BU89" s="148"/>
      <c r="BV89" s="148"/>
    </row>
    <row r="90" spans="56:74" x14ac:dyDescent="0.2">
      <c r="BD90" s="644"/>
      <c r="BE90" s="644"/>
      <c r="BF90" s="644"/>
      <c r="BH90" s="644"/>
      <c r="BK90" s="148"/>
      <c r="BL90" s="148"/>
      <c r="BM90" s="148"/>
      <c r="BN90" s="148"/>
      <c r="BO90" s="148"/>
      <c r="BP90" s="148"/>
      <c r="BQ90" s="148"/>
      <c r="BR90" s="148"/>
      <c r="BS90" s="148"/>
      <c r="BT90" s="148"/>
      <c r="BU90" s="148"/>
      <c r="BV90" s="148"/>
    </row>
    <row r="91" spans="56:74" x14ac:dyDescent="0.2">
      <c r="BD91" s="644"/>
      <c r="BE91" s="644"/>
      <c r="BF91" s="644"/>
      <c r="BH91" s="644"/>
      <c r="BK91" s="148"/>
      <c r="BL91" s="148"/>
      <c r="BM91" s="148"/>
      <c r="BN91" s="148"/>
      <c r="BO91" s="148"/>
      <c r="BP91" s="148"/>
      <c r="BQ91" s="148"/>
      <c r="BR91" s="148"/>
      <c r="BS91" s="148"/>
      <c r="BT91" s="148"/>
      <c r="BU91" s="148"/>
      <c r="BV91" s="148"/>
    </row>
    <row r="92" spans="56:74" x14ac:dyDescent="0.2">
      <c r="BD92" s="644"/>
      <c r="BE92" s="644"/>
      <c r="BF92" s="644"/>
      <c r="BH92" s="644"/>
      <c r="BK92" s="148"/>
      <c r="BL92" s="148"/>
      <c r="BM92" s="148"/>
      <c r="BN92" s="148"/>
      <c r="BO92" s="148"/>
      <c r="BP92" s="148"/>
      <c r="BQ92" s="148"/>
      <c r="BR92" s="148"/>
      <c r="BS92" s="148"/>
      <c r="BT92" s="148"/>
      <c r="BU92" s="148"/>
      <c r="BV92" s="148"/>
    </row>
    <row r="93" spans="56:74" x14ac:dyDescent="0.2">
      <c r="BD93" s="644"/>
      <c r="BE93" s="644"/>
      <c r="BF93" s="644"/>
      <c r="BH93" s="644"/>
      <c r="BK93" s="148"/>
      <c r="BL93" s="148"/>
      <c r="BM93" s="148"/>
      <c r="BN93" s="148"/>
      <c r="BO93" s="148"/>
      <c r="BP93" s="148"/>
      <c r="BQ93" s="148"/>
      <c r="BR93" s="148"/>
      <c r="BS93" s="148"/>
      <c r="BT93" s="148"/>
      <c r="BU93" s="148"/>
      <c r="BV93" s="148"/>
    </row>
    <row r="94" spans="56:74" x14ac:dyDescent="0.2">
      <c r="BD94" s="644"/>
      <c r="BE94" s="644"/>
      <c r="BF94" s="644"/>
      <c r="BH94" s="644"/>
      <c r="BK94" s="148"/>
      <c r="BL94" s="148"/>
      <c r="BM94" s="148"/>
      <c r="BN94" s="148"/>
      <c r="BO94" s="148"/>
      <c r="BP94" s="148"/>
      <c r="BQ94" s="148"/>
      <c r="BR94" s="148"/>
      <c r="BS94" s="148"/>
      <c r="BT94" s="148"/>
      <c r="BU94" s="148"/>
      <c r="BV94" s="148"/>
    </row>
    <row r="95" spans="56:74" x14ac:dyDescent="0.2">
      <c r="BD95" s="644"/>
      <c r="BE95" s="644"/>
      <c r="BF95" s="644"/>
      <c r="BH95" s="644"/>
      <c r="BK95" s="148"/>
      <c r="BL95" s="148"/>
      <c r="BM95" s="148"/>
      <c r="BN95" s="148"/>
      <c r="BO95" s="148"/>
      <c r="BP95" s="148"/>
      <c r="BQ95" s="148"/>
      <c r="BR95" s="148"/>
      <c r="BS95" s="148"/>
      <c r="BT95" s="148"/>
      <c r="BU95" s="148"/>
      <c r="BV95" s="148"/>
    </row>
    <row r="96" spans="56:74" x14ac:dyDescent="0.2">
      <c r="BD96" s="644"/>
      <c r="BE96" s="644"/>
      <c r="BF96" s="644"/>
      <c r="BH96" s="644"/>
      <c r="BK96" s="148"/>
      <c r="BL96" s="148"/>
      <c r="BM96" s="148"/>
      <c r="BN96" s="148"/>
      <c r="BO96" s="148"/>
      <c r="BP96" s="148"/>
      <c r="BQ96" s="148"/>
      <c r="BR96" s="148"/>
      <c r="BS96" s="148"/>
      <c r="BT96" s="148"/>
      <c r="BU96" s="148"/>
      <c r="BV96" s="148"/>
    </row>
    <row r="97" spans="56:74" x14ac:dyDescent="0.2">
      <c r="BD97" s="644"/>
      <c r="BE97" s="644"/>
      <c r="BF97" s="644"/>
      <c r="BH97" s="644"/>
      <c r="BK97" s="148"/>
      <c r="BL97" s="148"/>
      <c r="BM97" s="148"/>
      <c r="BN97" s="148"/>
      <c r="BO97" s="148"/>
      <c r="BP97" s="148"/>
      <c r="BQ97" s="148"/>
      <c r="BR97" s="148"/>
      <c r="BS97" s="148"/>
      <c r="BT97" s="148"/>
      <c r="BU97" s="148"/>
      <c r="BV97" s="148"/>
    </row>
    <row r="98" spans="56:74" x14ac:dyDescent="0.2">
      <c r="BD98" s="644"/>
      <c r="BE98" s="644"/>
      <c r="BF98" s="644"/>
      <c r="BH98" s="644"/>
      <c r="BK98" s="148"/>
      <c r="BL98" s="148"/>
      <c r="BM98" s="148"/>
      <c r="BN98" s="148"/>
      <c r="BO98" s="148"/>
      <c r="BP98" s="148"/>
      <c r="BQ98" s="148"/>
      <c r="BR98" s="148"/>
      <c r="BS98" s="148"/>
      <c r="BT98" s="148"/>
      <c r="BU98" s="148"/>
      <c r="BV98" s="148"/>
    </row>
    <row r="99" spans="56:74" x14ac:dyDescent="0.2">
      <c r="BD99" s="644"/>
      <c r="BE99" s="644"/>
      <c r="BF99" s="644"/>
      <c r="BH99" s="644"/>
      <c r="BK99" s="148"/>
      <c r="BL99" s="148"/>
      <c r="BM99" s="148"/>
      <c r="BN99" s="148"/>
      <c r="BO99" s="148"/>
      <c r="BP99" s="148"/>
      <c r="BQ99" s="148"/>
      <c r="BR99" s="148"/>
      <c r="BS99" s="148"/>
      <c r="BT99" s="148"/>
      <c r="BU99" s="148"/>
      <c r="BV99" s="148"/>
    </row>
    <row r="100" spans="56:74" x14ac:dyDescent="0.2">
      <c r="BD100" s="644"/>
      <c r="BE100" s="644"/>
      <c r="BF100" s="644"/>
      <c r="BH100" s="644"/>
      <c r="BK100" s="148"/>
      <c r="BL100" s="148"/>
      <c r="BM100" s="148"/>
      <c r="BN100" s="148"/>
      <c r="BO100" s="148"/>
      <c r="BP100" s="148"/>
      <c r="BQ100" s="148"/>
      <c r="BR100" s="148"/>
      <c r="BS100" s="148"/>
      <c r="BT100" s="148"/>
      <c r="BU100" s="148"/>
      <c r="BV100" s="148"/>
    </row>
    <row r="101" spans="56:74" x14ac:dyDescent="0.2">
      <c r="BD101" s="644"/>
      <c r="BE101" s="644"/>
      <c r="BF101" s="644"/>
      <c r="BK101" s="148"/>
      <c r="BL101" s="148"/>
      <c r="BM101" s="148"/>
      <c r="BN101" s="148"/>
      <c r="BO101" s="148"/>
      <c r="BP101" s="148"/>
      <c r="BQ101" s="148"/>
      <c r="BR101" s="148"/>
      <c r="BS101" s="148"/>
      <c r="BT101" s="148"/>
      <c r="BU101" s="148"/>
      <c r="BV101" s="148"/>
    </row>
    <row r="102" spans="56:74" x14ac:dyDescent="0.2">
      <c r="BD102" s="644"/>
      <c r="BE102" s="644"/>
      <c r="BF102" s="644"/>
      <c r="BK102" s="148"/>
      <c r="BL102" s="148"/>
      <c r="BM102" s="148"/>
      <c r="BN102" s="148"/>
      <c r="BO102" s="148"/>
      <c r="BP102" s="148"/>
      <c r="BQ102" s="148"/>
      <c r="BR102" s="148"/>
      <c r="BS102" s="148"/>
      <c r="BT102" s="148"/>
      <c r="BU102" s="148"/>
      <c r="BV102" s="148"/>
    </row>
    <row r="103" spans="56:74" x14ac:dyDescent="0.2">
      <c r="BD103" s="644"/>
      <c r="BE103" s="644"/>
      <c r="BF103" s="644"/>
      <c r="BK103" s="148"/>
      <c r="BL103" s="148"/>
      <c r="BM103" s="148"/>
      <c r="BN103" s="148"/>
      <c r="BO103" s="148"/>
      <c r="BP103" s="148"/>
      <c r="BQ103" s="148"/>
      <c r="BR103" s="148"/>
      <c r="BS103" s="148"/>
      <c r="BT103" s="148"/>
      <c r="BU103" s="148"/>
      <c r="BV103" s="148"/>
    </row>
    <row r="104" spans="56:74" x14ac:dyDescent="0.2">
      <c r="BD104" s="644"/>
      <c r="BE104" s="644"/>
      <c r="BF104" s="644"/>
      <c r="BK104" s="148"/>
      <c r="BL104" s="148"/>
      <c r="BM104" s="148"/>
      <c r="BN104" s="148"/>
      <c r="BO104" s="148"/>
      <c r="BP104" s="148"/>
      <c r="BQ104" s="148"/>
      <c r="BR104" s="148"/>
      <c r="BS104" s="148"/>
      <c r="BT104" s="148"/>
      <c r="BU104" s="148"/>
      <c r="BV104" s="148"/>
    </row>
    <row r="105" spans="56:74" x14ac:dyDescent="0.2">
      <c r="BD105" s="644"/>
      <c r="BE105" s="644"/>
      <c r="BF105" s="644"/>
      <c r="BK105" s="148"/>
      <c r="BL105" s="148"/>
      <c r="BM105" s="148"/>
      <c r="BN105" s="148"/>
      <c r="BO105" s="148"/>
      <c r="BP105" s="148"/>
      <c r="BQ105" s="148"/>
      <c r="BR105" s="148"/>
      <c r="BS105" s="148"/>
      <c r="BT105" s="148"/>
      <c r="BU105" s="148"/>
      <c r="BV105" s="148"/>
    </row>
    <row r="106" spans="56:74" x14ac:dyDescent="0.2">
      <c r="BD106" s="644"/>
      <c r="BE106" s="644"/>
      <c r="BF106" s="644"/>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74" width="6.5703125" style="2" customWidth="1"/>
    <col min="75" max="16384" width="9.5703125" style="2"/>
  </cols>
  <sheetData>
    <row r="1" spans="1:74" ht="15.75" customHeight="1" x14ac:dyDescent="0.2">
      <c r="A1" s="978" t="s">
        <v>477</v>
      </c>
      <c r="B1" s="1037" t="s">
        <v>747</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4"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
      <c r="B5" s="31" t="s">
        <v>1145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898"/>
      <c r="BA5" s="898"/>
      <c r="BB5" s="898"/>
      <c r="BC5" s="898"/>
      <c r="BD5" s="858"/>
      <c r="BE5" s="858"/>
      <c r="BF5" s="858"/>
      <c r="BG5" s="858"/>
      <c r="BH5" s="589"/>
      <c r="BI5" s="589"/>
      <c r="BJ5" s="589"/>
      <c r="BK5" s="589"/>
      <c r="BL5" s="589"/>
      <c r="BM5" s="589"/>
      <c r="BN5" s="589"/>
      <c r="BO5" s="589"/>
      <c r="BP5" s="589"/>
      <c r="BQ5" s="589"/>
      <c r="BR5" s="589"/>
      <c r="BS5" s="589"/>
      <c r="BT5" s="589"/>
      <c r="BU5" s="589"/>
      <c r="BV5" s="589"/>
    </row>
    <row r="6" spans="1:74" ht="11.1" customHeight="1" x14ac:dyDescent="0.2">
      <c r="A6" s="1" t="s">
        <v>1146</v>
      </c>
      <c r="B6" s="578" t="s">
        <v>1147</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884">
        <v>2.1644563648999999</v>
      </c>
      <c r="BA6" s="884">
        <v>2.8262290472</v>
      </c>
      <c r="BB6" s="884">
        <v>3.3926398989000002</v>
      </c>
      <c r="BC6" s="884">
        <v>3.6219510000000001</v>
      </c>
      <c r="BD6" s="590">
        <v>3.3863340000000002</v>
      </c>
      <c r="BE6" s="590">
        <v>3.3702580000000002</v>
      </c>
      <c r="BF6" s="590">
        <v>3.2582469999999999</v>
      </c>
      <c r="BG6" s="590">
        <v>3.0852759999999999</v>
      </c>
      <c r="BH6" s="590">
        <v>2.9103539999999999</v>
      </c>
      <c r="BI6" s="590">
        <v>2.7531089999999998</v>
      </c>
      <c r="BJ6" s="590">
        <v>2.6012759999999999</v>
      </c>
      <c r="BK6" s="590">
        <v>2.6424059999999998</v>
      </c>
      <c r="BL6" s="590">
        <v>2.6727069999999999</v>
      </c>
      <c r="BM6" s="590">
        <v>2.73889</v>
      </c>
      <c r="BN6" s="590">
        <v>2.805463</v>
      </c>
      <c r="BO6" s="590">
        <v>2.7864589999999998</v>
      </c>
      <c r="BP6" s="590">
        <v>2.7293919999999998</v>
      </c>
      <c r="BQ6" s="590">
        <v>2.6488659999999999</v>
      </c>
      <c r="BR6" s="590">
        <v>2.6381860000000001</v>
      </c>
      <c r="BS6" s="590">
        <v>2.555631</v>
      </c>
      <c r="BT6" s="590">
        <v>2.4164050000000001</v>
      </c>
      <c r="BU6" s="590">
        <v>2.359893</v>
      </c>
      <c r="BV6" s="590">
        <v>2.264831</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899"/>
      <c r="BA7" s="899"/>
      <c r="BB7" s="899"/>
      <c r="BC7" s="899"/>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1148</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884"/>
      <c r="BA8" s="884"/>
      <c r="BB8" s="884"/>
      <c r="BC8" s="884"/>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1149</v>
      </c>
      <c r="B9" s="581" t="s">
        <v>1150</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00">
        <v>3.03925</v>
      </c>
      <c r="BA9" s="900">
        <v>3.7713999999999999</v>
      </c>
      <c r="BB9" s="900">
        <v>4.2357500000000003</v>
      </c>
      <c r="BC9" s="900">
        <v>4.6087499999999997</v>
      </c>
      <c r="BD9" s="594">
        <v>4.5361750000000001</v>
      </c>
      <c r="BE9" s="594">
        <v>4.5223250000000004</v>
      </c>
      <c r="BF9" s="594">
        <v>4.387664</v>
      </c>
      <c r="BG9" s="594">
        <v>4.2442250000000001</v>
      </c>
      <c r="BH9" s="594">
        <v>4.1030660000000001</v>
      </c>
      <c r="BI9" s="594">
        <v>3.9546809999999999</v>
      </c>
      <c r="BJ9" s="594">
        <v>3.8051379999999999</v>
      </c>
      <c r="BK9" s="594">
        <v>3.7433179999999999</v>
      </c>
      <c r="BL9" s="594">
        <v>3.7513380000000001</v>
      </c>
      <c r="BM9" s="594">
        <v>3.8457240000000001</v>
      </c>
      <c r="BN9" s="594">
        <v>3.9334090000000002</v>
      </c>
      <c r="BO9" s="594">
        <v>3.9596819999999999</v>
      </c>
      <c r="BP9" s="594">
        <v>3.9586519999999998</v>
      </c>
      <c r="BQ9" s="594">
        <v>3.8883100000000002</v>
      </c>
      <c r="BR9" s="594">
        <v>3.840249</v>
      </c>
      <c r="BS9" s="594">
        <v>3.7565689999999998</v>
      </c>
      <c r="BT9" s="594">
        <v>3.6458170000000001</v>
      </c>
      <c r="BU9" s="594">
        <v>3.5547589999999998</v>
      </c>
      <c r="BV9" s="594">
        <v>3.4613770000000001</v>
      </c>
    </row>
    <row r="10" spans="1:74" s="275" customFormat="1" ht="11.1" customHeight="1" x14ac:dyDescent="0.2">
      <c r="A10" s="580" t="s">
        <v>1151</v>
      </c>
      <c r="B10" s="581" t="s">
        <v>1152</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00">
        <v>2.9075000000000002</v>
      </c>
      <c r="BA10" s="900">
        <v>3.6375999999999999</v>
      </c>
      <c r="BB10" s="900">
        <v>4.1025</v>
      </c>
      <c r="BC10" s="900">
        <v>4.4792500000000004</v>
      </c>
      <c r="BD10" s="594">
        <v>4.4074520000000001</v>
      </c>
      <c r="BE10" s="594">
        <v>4.3914359999999997</v>
      </c>
      <c r="BF10" s="594">
        <v>4.2554629999999998</v>
      </c>
      <c r="BG10" s="594">
        <v>4.1101369999999999</v>
      </c>
      <c r="BH10" s="594">
        <v>3.966437</v>
      </c>
      <c r="BI10" s="594">
        <v>3.816751</v>
      </c>
      <c r="BJ10" s="594">
        <v>3.6664370000000002</v>
      </c>
      <c r="BK10" s="594">
        <v>3.6053259999999998</v>
      </c>
      <c r="BL10" s="594">
        <v>3.6152319999999998</v>
      </c>
      <c r="BM10" s="594">
        <v>3.7108430000000001</v>
      </c>
      <c r="BN10" s="594">
        <v>3.796967</v>
      </c>
      <c r="BO10" s="594">
        <v>3.824408</v>
      </c>
      <c r="BP10" s="594">
        <v>3.8244039999999999</v>
      </c>
      <c r="BQ10" s="594">
        <v>3.7521580000000001</v>
      </c>
      <c r="BR10" s="594">
        <v>3.703017</v>
      </c>
      <c r="BS10" s="594">
        <v>3.617661</v>
      </c>
      <c r="BT10" s="594">
        <v>3.5045670000000002</v>
      </c>
      <c r="BU10" s="594">
        <v>3.4123869999999998</v>
      </c>
      <c r="BV10" s="594">
        <v>3.3183919999999998</v>
      </c>
    </row>
    <row r="11" spans="1:74" ht="11.1" customHeight="1" x14ac:dyDescent="0.2">
      <c r="A11" s="1" t="s">
        <v>1153</v>
      </c>
      <c r="B11" s="545" t="s">
        <v>1154</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884">
        <v>2.82775</v>
      </c>
      <c r="BA11" s="884">
        <v>3.4842</v>
      </c>
      <c r="BB11" s="884">
        <v>3.95</v>
      </c>
      <c r="BC11" s="884">
        <v>4.2990000000000004</v>
      </c>
      <c r="BD11" s="590">
        <v>4.2255260000000003</v>
      </c>
      <c r="BE11" s="590">
        <v>4.1902100000000004</v>
      </c>
      <c r="BF11" s="590">
        <v>4.0155120000000002</v>
      </c>
      <c r="BG11" s="590">
        <v>3.8680789999999998</v>
      </c>
      <c r="BH11" s="590">
        <v>3.7345600000000001</v>
      </c>
      <c r="BI11" s="590">
        <v>3.6495950000000001</v>
      </c>
      <c r="BJ11" s="590">
        <v>3.6008810000000002</v>
      </c>
      <c r="BK11" s="590">
        <v>3.5649120000000001</v>
      </c>
      <c r="BL11" s="590">
        <v>3.5274529999999999</v>
      </c>
      <c r="BM11" s="590">
        <v>3.5839270000000001</v>
      </c>
      <c r="BN11" s="590">
        <v>3.6326700000000001</v>
      </c>
      <c r="BO11" s="590">
        <v>3.673886</v>
      </c>
      <c r="BP11" s="590">
        <v>3.6581220000000001</v>
      </c>
      <c r="BQ11" s="590">
        <v>3.5928499999999999</v>
      </c>
      <c r="BR11" s="590">
        <v>3.5365090000000001</v>
      </c>
      <c r="BS11" s="590">
        <v>3.4503780000000002</v>
      </c>
      <c r="BT11" s="590">
        <v>3.3390659999999999</v>
      </c>
      <c r="BU11" s="590">
        <v>3.311842</v>
      </c>
      <c r="BV11" s="590">
        <v>3.2497609999999999</v>
      </c>
    </row>
    <row r="12" spans="1:74" ht="11.1" customHeight="1" x14ac:dyDescent="0.2">
      <c r="A12" s="1" t="s">
        <v>1155</v>
      </c>
      <c r="B12" s="545" t="s">
        <v>1156</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884">
        <v>2.6739999999999999</v>
      </c>
      <c r="BA12" s="884">
        <v>3.3712</v>
      </c>
      <c r="BB12" s="884">
        <v>3.8325</v>
      </c>
      <c r="BC12" s="884">
        <v>4.3887499999999999</v>
      </c>
      <c r="BD12" s="590">
        <v>4.1996219999999997</v>
      </c>
      <c r="BE12" s="590">
        <v>4.190391</v>
      </c>
      <c r="BF12" s="590">
        <v>4.0778840000000001</v>
      </c>
      <c r="BG12" s="590">
        <v>3.916798</v>
      </c>
      <c r="BH12" s="590">
        <v>3.7391000000000001</v>
      </c>
      <c r="BI12" s="590">
        <v>3.5698319999999999</v>
      </c>
      <c r="BJ12" s="590">
        <v>3.3712939999999998</v>
      </c>
      <c r="BK12" s="590">
        <v>3.357796</v>
      </c>
      <c r="BL12" s="590">
        <v>3.4176419999999998</v>
      </c>
      <c r="BM12" s="590">
        <v>3.5377260000000001</v>
      </c>
      <c r="BN12" s="590">
        <v>3.6071550000000001</v>
      </c>
      <c r="BO12" s="590">
        <v>3.5882540000000001</v>
      </c>
      <c r="BP12" s="590">
        <v>3.6355979999999999</v>
      </c>
      <c r="BQ12" s="590">
        <v>3.5422250000000002</v>
      </c>
      <c r="BR12" s="590">
        <v>3.492766</v>
      </c>
      <c r="BS12" s="590">
        <v>3.4124880000000002</v>
      </c>
      <c r="BT12" s="590">
        <v>3.2577940000000001</v>
      </c>
      <c r="BU12" s="590">
        <v>3.169997</v>
      </c>
      <c r="BV12" s="590">
        <v>3.0357949999999998</v>
      </c>
    </row>
    <row r="13" spans="1:74" ht="11.1" customHeight="1" x14ac:dyDescent="0.2">
      <c r="A13" s="1" t="s">
        <v>1157</v>
      </c>
      <c r="B13" s="545" t="s">
        <v>1158</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884">
        <v>2.4834999999999998</v>
      </c>
      <c r="BA13" s="884">
        <v>3.2717999999999998</v>
      </c>
      <c r="BB13" s="884">
        <v>3.7050000000000001</v>
      </c>
      <c r="BC13" s="884">
        <v>3.94875</v>
      </c>
      <c r="BD13" s="590">
        <v>3.8977949999999999</v>
      </c>
      <c r="BE13" s="590">
        <v>3.8745059999999998</v>
      </c>
      <c r="BF13" s="590">
        <v>3.7455280000000002</v>
      </c>
      <c r="BG13" s="590">
        <v>3.563345</v>
      </c>
      <c r="BH13" s="590">
        <v>3.4488400000000001</v>
      </c>
      <c r="BI13" s="590">
        <v>3.299274</v>
      </c>
      <c r="BJ13" s="590">
        <v>3.1242570000000001</v>
      </c>
      <c r="BK13" s="590">
        <v>3.1118399999999999</v>
      </c>
      <c r="BL13" s="590">
        <v>3.1617850000000001</v>
      </c>
      <c r="BM13" s="590">
        <v>3.2115279999999999</v>
      </c>
      <c r="BN13" s="590">
        <v>3.3379460000000001</v>
      </c>
      <c r="BO13" s="590">
        <v>3.3217629999999998</v>
      </c>
      <c r="BP13" s="590">
        <v>3.2734329999999998</v>
      </c>
      <c r="BQ13" s="590">
        <v>3.1869290000000001</v>
      </c>
      <c r="BR13" s="590">
        <v>3.1539100000000002</v>
      </c>
      <c r="BS13" s="590">
        <v>3.0506489999999999</v>
      </c>
      <c r="BT13" s="590">
        <v>2.9169839999999998</v>
      </c>
      <c r="BU13" s="590">
        <v>2.8480889999999999</v>
      </c>
      <c r="BV13" s="590">
        <v>2.7664580000000001</v>
      </c>
    </row>
    <row r="14" spans="1:74" ht="11.1" customHeight="1" x14ac:dyDescent="0.2">
      <c r="A14" s="1" t="s">
        <v>1159</v>
      </c>
      <c r="B14" s="545" t="s">
        <v>1160</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884">
        <v>2.6592500000000001</v>
      </c>
      <c r="BA14" s="884">
        <v>3.484</v>
      </c>
      <c r="BB14" s="884">
        <v>3.9350000000000001</v>
      </c>
      <c r="BC14" s="884">
        <v>4.46875</v>
      </c>
      <c r="BD14" s="590">
        <v>4.4375070000000001</v>
      </c>
      <c r="BE14" s="590">
        <v>4.466742</v>
      </c>
      <c r="BF14" s="590">
        <v>4.3443389999999997</v>
      </c>
      <c r="BG14" s="590">
        <v>4.1653979999999997</v>
      </c>
      <c r="BH14" s="590">
        <v>3.990926</v>
      </c>
      <c r="BI14" s="590">
        <v>3.7906200000000001</v>
      </c>
      <c r="BJ14" s="590">
        <v>3.5857739999999998</v>
      </c>
      <c r="BK14" s="590">
        <v>3.4538950000000002</v>
      </c>
      <c r="BL14" s="590">
        <v>3.4029379999999998</v>
      </c>
      <c r="BM14" s="590">
        <v>3.545506</v>
      </c>
      <c r="BN14" s="590">
        <v>3.6766709999999998</v>
      </c>
      <c r="BO14" s="590">
        <v>3.7220819999999999</v>
      </c>
      <c r="BP14" s="590">
        <v>3.743134</v>
      </c>
      <c r="BQ14" s="590">
        <v>3.6992479999999999</v>
      </c>
      <c r="BR14" s="590">
        <v>3.6789939999999999</v>
      </c>
      <c r="BS14" s="590">
        <v>3.608568</v>
      </c>
      <c r="BT14" s="590">
        <v>3.4951500000000002</v>
      </c>
      <c r="BU14" s="590">
        <v>3.3691309999999999</v>
      </c>
      <c r="BV14" s="590">
        <v>3.2344580000000001</v>
      </c>
    </row>
    <row r="15" spans="1:74" ht="11.1" customHeight="1" x14ac:dyDescent="0.2">
      <c r="A15" s="1" t="s">
        <v>1161</v>
      </c>
      <c r="B15" s="545" t="s">
        <v>1162</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884">
        <v>3.9802499999999998</v>
      </c>
      <c r="BA15" s="884">
        <v>4.8865999999999996</v>
      </c>
      <c r="BB15" s="884">
        <v>5.3762499999999998</v>
      </c>
      <c r="BC15" s="884">
        <v>5.5925000000000002</v>
      </c>
      <c r="BD15" s="590">
        <v>5.5898339999999997</v>
      </c>
      <c r="BE15" s="590">
        <v>5.6019500000000004</v>
      </c>
      <c r="BF15" s="590">
        <v>5.5272170000000003</v>
      </c>
      <c r="BG15" s="590">
        <v>5.4133190000000004</v>
      </c>
      <c r="BH15" s="590">
        <v>5.3054040000000002</v>
      </c>
      <c r="BI15" s="590">
        <v>5.0895799999999998</v>
      </c>
      <c r="BJ15" s="590">
        <v>4.8336209999999999</v>
      </c>
      <c r="BK15" s="590">
        <v>4.5984619999999996</v>
      </c>
      <c r="BL15" s="590">
        <v>4.5913029999999999</v>
      </c>
      <c r="BM15" s="590">
        <v>4.7452839999999998</v>
      </c>
      <c r="BN15" s="590">
        <v>4.8981430000000001</v>
      </c>
      <c r="BO15" s="590">
        <v>5.0143060000000004</v>
      </c>
      <c r="BP15" s="590">
        <v>5.0031420000000004</v>
      </c>
      <c r="BQ15" s="590">
        <v>4.9636399999999998</v>
      </c>
      <c r="BR15" s="590">
        <v>4.941961</v>
      </c>
      <c r="BS15" s="590">
        <v>4.8223900000000004</v>
      </c>
      <c r="BT15" s="590">
        <v>4.8126819999999997</v>
      </c>
      <c r="BU15" s="590">
        <v>4.5919949999999998</v>
      </c>
      <c r="BV15" s="590">
        <v>4.4807980000000001</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01"/>
      <c r="BA16" s="901"/>
      <c r="BB16" s="901"/>
      <c r="BC16" s="901"/>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1163</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02"/>
      <c r="BA17" s="902"/>
      <c r="BB17" s="902"/>
      <c r="BC17" s="902"/>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230</v>
      </c>
      <c r="B18" s="582" t="s">
        <v>1164</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261.03430400000002</v>
      </c>
      <c r="AZ18" s="896">
        <v>253.92224999999999</v>
      </c>
      <c r="BA18" s="896">
        <v>242.99495899999999</v>
      </c>
      <c r="BB18" s="896">
        <v>219.79499999999999</v>
      </c>
      <c r="BC18" s="896">
        <v>215.01726722999999</v>
      </c>
      <c r="BD18" s="437">
        <v>212.71770000000001</v>
      </c>
      <c r="BE18" s="437">
        <v>211.8776</v>
      </c>
      <c r="BF18" s="437">
        <v>208.4948</v>
      </c>
      <c r="BG18" s="437">
        <v>208.64169999999999</v>
      </c>
      <c r="BH18" s="437">
        <v>203.7705</v>
      </c>
      <c r="BI18" s="437">
        <v>212.316</v>
      </c>
      <c r="BJ18" s="437">
        <v>225.83330000000001</v>
      </c>
      <c r="BK18" s="437">
        <v>241.24590000000001</v>
      </c>
      <c r="BL18" s="437">
        <v>235.5171</v>
      </c>
      <c r="BM18" s="437">
        <v>226.8253</v>
      </c>
      <c r="BN18" s="437">
        <v>223.13390000000001</v>
      </c>
      <c r="BO18" s="437">
        <v>218.75399999999999</v>
      </c>
      <c r="BP18" s="437">
        <v>218.64169999999999</v>
      </c>
      <c r="BQ18" s="437">
        <v>216.6823</v>
      </c>
      <c r="BR18" s="437">
        <v>211.523</v>
      </c>
      <c r="BS18" s="437">
        <v>211.613</v>
      </c>
      <c r="BT18" s="437">
        <v>205.04079999999999</v>
      </c>
      <c r="BU18" s="437">
        <v>211.7962</v>
      </c>
      <c r="BV18" s="437">
        <v>224.93620000000001</v>
      </c>
    </row>
    <row r="19" spans="1:74" ht="11.1" customHeight="1" x14ac:dyDescent="0.2">
      <c r="A19" s="1" t="s">
        <v>225</v>
      </c>
      <c r="B19" s="545" t="s">
        <v>1154</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68.046000000000006</v>
      </c>
      <c r="AZ19" s="874">
        <v>67.906999999999996</v>
      </c>
      <c r="BA19" s="874">
        <v>59.052999999999997</v>
      </c>
      <c r="BB19" s="874">
        <v>56.869</v>
      </c>
      <c r="BC19" s="874">
        <v>56.688317419000001</v>
      </c>
      <c r="BD19" s="354">
        <v>55.643479999999997</v>
      </c>
      <c r="BE19" s="354">
        <v>54.301430000000003</v>
      </c>
      <c r="BF19" s="354">
        <v>53.992469999999997</v>
      </c>
      <c r="BG19" s="354">
        <v>54.483699999999999</v>
      </c>
      <c r="BH19" s="354">
        <v>51.815930000000002</v>
      </c>
      <c r="BI19" s="354">
        <v>51.382010000000001</v>
      </c>
      <c r="BJ19" s="354">
        <v>55.97287</v>
      </c>
      <c r="BK19" s="354">
        <v>61.236190000000001</v>
      </c>
      <c r="BL19" s="354">
        <v>61.746659999999999</v>
      </c>
      <c r="BM19" s="354">
        <v>56.739440000000002</v>
      </c>
      <c r="BN19" s="354">
        <v>55.078139999999998</v>
      </c>
      <c r="BO19" s="354">
        <v>55.001179999999998</v>
      </c>
      <c r="BP19" s="354">
        <v>56.996929999999999</v>
      </c>
      <c r="BQ19" s="354">
        <v>54.941789999999997</v>
      </c>
      <c r="BR19" s="354">
        <v>54.344630000000002</v>
      </c>
      <c r="BS19" s="354">
        <v>54.717059999999996</v>
      </c>
      <c r="BT19" s="354">
        <v>51.611159999999998</v>
      </c>
      <c r="BU19" s="354">
        <v>50.204360000000001</v>
      </c>
      <c r="BV19" s="354">
        <v>55.383249999999997</v>
      </c>
    </row>
    <row r="20" spans="1:74" ht="11.1" customHeight="1" x14ac:dyDescent="0.2">
      <c r="A20" s="1" t="s">
        <v>226</v>
      </c>
      <c r="B20" s="545" t="s">
        <v>1156</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59.121698000000002</v>
      </c>
      <c r="AZ20" s="874">
        <v>60.158644000000002</v>
      </c>
      <c r="BA20" s="874">
        <v>57.781353000000003</v>
      </c>
      <c r="BB20" s="874">
        <v>46.195</v>
      </c>
      <c r="BC20" s="874">
        <v>43.017959355000002</v>
      </c>
      <c r="BD20" s="354">
        <v>43.531039999999997</v>
      </c>
      <c r="BE20" s="354">
        <v>43.459510000000002</v>
      </c>
      <c r="BF20" s="354">
        <v>42.12491</v>
      </c>
      <c r="BG20" s="354">
        <v>42.408149999999999</v>
      </c>
      <c r="BH20" s="354">
        <v>41.882379999999998</v>
      </c>
      <c r="BI20" s="354">
        <v>45.65334</v>
      </c>
      <c r="BJ20" s="354">
        <v>50.107250000000001</v>
      </c>
      <c r="BK20" s="354">
        <v>54.81682</v>
      </c>
      <c r="BL20" s="354">
        <v>54.565199999999997</v>
      </c>
      <c r="BM20" s="354">
        <v>52.065130000000003</v>
      </c>
      <c r="BN20" s="354">
        <v>48.996560000000002</v>
      </c>
      <c r="BO20" s="354">
        <v>45.528509999999997</v>
      </c>
      <c r="BP20" s="354">
        <v>45.458089999999999</v>
      </c>
      <c r="BQ20" s="354">
        <v>44.869199999999999</v>
      </c>
      <c r="BR20" s="354">
        <v>43.215589999999999</v>
      </c>
      <c r="BS20" s="354">
        <v>44.015369999999997</v>
      </c>
      <c r="BT20" s="354">
        <v>42.611780000000003</v>
      </c>
      <c r="BU20" s="354">
        <v>46.347790000000003</v>
      </c>
      <c r="BV20" s="354">
        <v>50.87921</v>
      </c>
    </row>
    <row r="21" spans="1:74" ht="11.1" customHeight="1" x14ac:dyDescent="0.2">
      <c r="A21" s="1" t="s">
        <v>227</v>
      </c>
      <c r="B21" s="545" t="s">
        <v>1158</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94.302999999999997</v>
      </c>
      <c r="AZ21" s="874">
        <v>87.033000000000001</v>
      </c>
      <c r="BA21" s="874">
        <v>88.022000000000006</v>
      </c>
      <c r="BB21" s="874">
        <v>81.117000000000004</v>
      </c>
      <c r="BC21" s="874">
        <v>81.588040645000007</v>
      </c>
      <c r="BD21" s="354">
        <v>80.191940000000002</v>
      </c>
      <c r="BE21" s="354">
        <v>80.417760000000001</v>
      </c>
      <c r="BF21" s="354">
        <v>78.817189999999997</v>
      </c>
      <c r="BG21" s="354">
        <v>78.136210000000005</v>
      </c>
      <c r="BH21" s="354">
        <v>77.666290000000004</v>
      </c>
      <c r="BI21" s="354">
        <v>81.073009999999996</v>
      </c>
      <c r="BJ21" s="354">
        <v>84.134309999999999</v>
      </c>
      <c r="BK21" s="354">
        <v>87.074560000000005</v>
      </c>
      <c r="BL21" s="354">
        <v>82.498699999999999</v>
      </c>
      <c r="BM21" s="354">
        <v>82.764660000000006</v>
      </c>
      <c r="BN21" s="354">
        <v>84.859840000000005</v>
      </c>
      <c r="BO21" s="354">
        <v>84.190269999999998</v>
      </c>
      <c r="BP21" s="354">
        <v>82.147630000000007</v>
      </c>
      <c r="BQ21" s="354">
        <v>82.570570000000004</v>
      </c>
      <c r="BR21" s="354">
        <v>80.439149999999998</v>
      </c>
      <c r="BS21" s="354">
        <v>79.507739999999998</v>
      </c>
      <c r="BT21" s="354">
        <v>78.322400000000002</v>
      </c>
      <c r="BU21" s="354">
        <v>81.201689999999999</v>
      </c>
      <c r="BV21" s="354">
        <v>83.715540000000004</v>
      </c>
    </row>
    <row r="22" spans="1:74" ht="11.1" customHeight="1" x14ac:dyDescent="0.2">
      <c r="A22" s="1" t="s">
        <v>228</v>
      </c>
      <c r="B22" s="545" t="s">
        <v>1160</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8.4790539999999996</v>
      </c>
      <c r="AZ22" s="874">
        <v>9.6040539999999996</v>
      </c>
      <c r="BA22" s="874">
        <v>9.2450539999999997</v>
      </c>
      <c r="BB22" s="874">
        <v>7.4320000000000004</v>
      </c>
      <c r="BC22" s="874">
        <v>6.7024227097000004</v>
      </c>
      <c r="BD22" s="354">
        <v>6.6207120000000002</v>
      </c>
      <c r="BE22" s="354">
        <v>6.5984020000000001</v>
      </c>
      <c r="BF22" s="354">
        <v>6.6053649999999999</v>
      </c>
      <c r="BG22" s="354">
        <v>6.581804</v>
      </c>
      <c r="BH22" s="354">
        <v>6.4760939999999998</v>
      </c>
      <c r="BI22" s="354">
        <v>7.0789569999999999</v>
      </c>
      <c r="BJ22" s="354">
        <v>7.4920109999999998</v>
      </c>
      <c r="BK22" s="354">
        <v>7.9641859999999998</v>
      </c>
      <c r="BL22" s="354">
        <v>8.1179220000000001</v>
      </c>
      <c r="BM22" s="354">
        <v>8.0335730000000005</v>
      </c>
      <c r="BN22" s="354">
        <v>7.8291839999999997</v>
      </c>
      <c r="BO22" s="354">
        <v>7.4893260000000001</v>
      </c>
      <c r="BP22" s="354">
        <v>7.3217910000000002</v>
      </c>
      <c r="BQ22" s="354">
        <v>7.1396350000000002</v>
      </c>
      <c r="BR22" s="354">
        <v>6.9747680000000001</v>
      </c>
      <c r="BS22" s="354">
        <v>6.9092880000000001</v>
      </c>
      <c r="BT22" s="354">
        <v>6.7098769999999996</v>
      </c>
      <c r="BU22" s="354">
        <v>7.2403329999999997</v>
      </c>
      <c r="BV22" s="354">
        <v>7.5879529999999997</v>
      </c>
    </row>
    <row r="23" spans="1:74" ht="11.1" customHeight="1" x14ac:dyDescent="0.2">
      <c r="A23" s="1" t="s">
        <v>229</v>
      </c>
      <c r="B23" s="583" t="s">
        <v>1162</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31.084551999999999</v>
      </c>
      <c r="AZ23" s="903">
        <v>29.219552</v>
      </c>
      <c r="BA23" s="903">
        <v>28.893552</v>
      </c>
      <c r="BB23" s="903">
        <v>28.181999999999999</v>
      </c>
      <c r="BC23" s="903">
        <v>27.020527096999999</v>
      </c>
      <c r="BD23" s="507">
        <v>26.730560000000001</v>
      </c>
      <c r="BE23" s="507">
        <v>27.100449999999999</v>
      </c>
      <c r="BF23" s="507">
        <v>26.954830000000001</v>
      </c>
      <c r="BG23" s="507">
        <v>27.031829999999999</v>
      </c>
      <c r="BH23" s="507">
        <v>25.929860000000001</v>
      </c>
      <c r="BI23" s="507">
        <v>27.12866</v>
      </c>
      <c r="BJ23" s="507">
        <v>28.126860000000001</v>
      </c>
      <c r="BK23" s="507">
        <v>30.154150000000001</v>
      </c>
      <c r="BL23" s="507">
        <v>28.588629999999998</v>
      </c>
      <c r="BM23" s="507">
        <v>27.222519999999999</v>
      </c>
      <c r="BN23" s="507">
        <v>26.370149999999999</v>
      </c>
      <c r="BO23" s="507">
        <v>26.544689999999999</v>
      </c>
      <c r="BP23" s="507">
        <v>26.717269999999999</v>
      </c>
      <c r="BQ23" s="507">
        <v>27.161059999999999</v>
      </c>
      <c r="BR23" s="507">
        <v>26.548839999999998</v>
      </c>
      <c r="BS23" s="507">
        <v>26.463570000000001</v>
      </c>
      <c r="BT23" s="507">
        <v>25.785540000000001</v>
      </c>
      <c r="BU23" s="507">
        <v>26.802040000000002</v>
      </c>
      <c r="BV23" s="507">
        <v>27.37021</v>
      </c>
    </row>
    <row r="24" spans="1:74" s="113" customFormat="1" ht="12" customHeight="1" x14ac:dyDescent="0.2">
      <c r="A24" s="1"/>
      <c r="B24" s="1023" t="s">
        <v>1213</v>
      </c>
      <c r="C24" s="1032"/>
      <c r="D24" s="1032"/>
      <c r="E24" s="1032"/>
      <c r="F24" s="1032"/>
      <c r="G24" s="1032"/>
      <c r="H24" s="1032"/>
      <c r="I24" s="1032"/>
      <c r="J24" s="1032"/>
      <c r="K24" s="1032"/>
      <c r="L24" s="1032"/>
      <c r="M24" s="1032"/>
      <c r="N24" s="1032"/>
      <c r="O24" s="1032"/>
      <c r="P24" s="1032"/>
      <c r="Q24" s="1028"/>
      <c r="AY24" s="648"/>
      <c r="AZ24" s="648"/>
      <c r="BA24" s="648"/>
      <c r="BB24" s="648"/>
      <c r="BC24" s="648"/>
      <c r="BD24" s="648"/>
      <c r="BE24" s="648"/>
      <c r="BF24" s="648"/>
      <c r="BG24" s="648"/>
      <c r="BH24" s="648"/>
      <c r="BI24" s="648"/>
      <c r="BJ24" s="215"/>
    </row>
    <row r="25" spans="1:74" s="336" customFormat="1" ht="12" customHeight="1" x14ac:dyDescent="0.2">
      <c r="A25" s="335"/>
      <c r="B25" s="1023" t="s">
        <v>1214</v>
      </c>
      <c r="C25" s="1032"/>
      <c r="D25" s="1032"/>
      <c r="E25" s="1032"/>
      <c r="F25" s="1032"/>
      <c r="G25" s="1032"/>
      <c r="H25" s="1032"/>
      <c r="I25" s="1032"/>
      <c r="J25" s="1032"/>
      <c r="K25" s="1032"/>
      <c r="L25" s="1032"/>
      <c r="M25" s="1032"/>
      <c r="N25" s="1032"/>
      <c r="O25" s="1032"/>
      <c r="P25" s="1032"/>
      <c r="Q25" s="1028"/>
      <c r="AY25" s="339"/>
      <c r="AZ25" s="339"/>
      <c r="BA25" s="339"/>
      <c r="BB25" s="339"/>
      <c r="BC25" s="339"/>
      <c r="BD25" s="339"/>
      <c r="BE25" s="339"/>
      <c r="BF25" s="339"/>
      <c r="BG25" s="339"/>
      <c r="BH25" s="339"/>
      <c r="BI25" s="339"/>
    </row>
    <row r="26" spans="1:74" s="167" customFormat="1" ht="12" customHeight="1" x14ac:dyDescent="0.2">
      <c r="A26" s="166"/>
      <c r="B26" s="773" t="s">
        <v>808</v>
      </c>
      <c r="C26" s="773"/>
      <c r="D26" s="773"/>
      <c r="E26" s="773"/>
      <c r="F26" s="773"/>
      <c r="G26" s="773"/>
      <c r="H26" s="773"/>
      <c r="I26" s="773"/>
      <c r="J26" s="773"/>
      <c r="K26" s="773"/>
      <c r="L26" s="773"/>
      <c r="M26" s="773"/>
      <c r="N26" s="773"/>
      <c r="O26" s="773"/>
      <c r="P26" s="773"/>
      <c r="Q26" s="773"/>
      <c r="AY26" s="649"/>
      <c r="AZ26" s="649"/>
      <c r="BA26" s="649"/>
      <c r="BB26" s="649"/>
      <c r="BC26" s="649"/>
      <c r="BD26" s="649"/>
      <c r="BE26" s="649"/>
      <c r="BF26" s="649"/>
      <c r="BG26" s="649"/>
      <c r="BH26" s="649"/>
      <c r="BI26" s="649"/>
      <c r="BJ26" s="216"/>
    </row>
    <row r="27" spans="1:74" s="167" customFormat="1" ht="12" customHeight="1" x14ac:dyDescent="0.2">
      <c r="A27" s="166"/>
      <c r="B27" s="976" t="str">
        <f>Dates!$G$2</f>
        <v>EIA completed modeling and analysis for this report on Thursday, June 4, 2026.</v>
      </c>
      <c r="C27" s="977"/>
      <c r="D27" s="977"/>
      <c r="E27" s="977"/>
      <c r="F27" s="977"/>
      <c r="G27" s="977"/>
      <c r="H27" s="977"/>
      <c r="I27" s="977"/>
      <c r="J27" s="977"/>
      <c r="K27" s="977"/>
      <c r="L27" s="977"/>
      <c r="M27" s="977"/>
      <c r="N27" s="977"/>
      <c r="O27" s="977"/>
      <c r="P27" s="977"/>
      <c r="Q27" s="977"/>
      <c r="AY27" s="649"/>
      <c r="AZ27" s="649"/>
      <c r="BA27" s="649"/>
      <c r="BB27" s="649"/>
      <c r="BC27" s="649"/>
      <c r="BD27" s="649"/>
      <c r="BE27" s="649"/>
      <c r="BF27" s="649"/>
      <c r="BG27" s="649"/>
      <c r="BH27" s="649"/>
      <c r="BI27" s="649"/>
      <c r="BJ27" s="216"/>
    </row>
    <row r="28" spans="1:74" s="113" customFormat="1" ht="12" customHeight="1" x14ac:dyDescent="0.2">
      <c r="A28" s="1"/>
      <c r="B28" s="975" t="s">
        <v>481</v>
      </c>
      <c r="C28" s="977"/>
      <c r="D28" s="977"/>
      <c r="E28" s="977"/>
      <c r="F28" s="977"/>
      <c r="G28" s="977"/>
      <c r="H28" s="977"/>
      <c r="I28" s="977"/>
      <c r="J28" s="977"/>
      <c r="K28" s="977"/>
      <c r="L28" s="977"/>
      <c r="M28" s="977"/>
      <c r="N28" s="977"/>
      <c r="O28" s="977"/>
      <c r="P28" s="977"/>
      <c r="Q28" s="977"/>
      <c r="AY28" s="648"/>
      <c r="AZ28" s="648"/>
      <c r="BA28" s="648"/>
      <c r="BB28" s="648"/>
      <c r="BC28" s="648"/>
      <c r="BD28" s="648"/>
      <c r="BE28" s="648"/>
      <c r="BF28" s="648"/>
      <c r="BG28" s="648"/>
      <c r="BH28" s="648"/>
      <c r="BI28" s="648"/>
      <c r="BJ28" s="215"/>
    </row>
    <row r="29" spans="1:74" s="167" customFormat="1" ht="12" customHeight="1" x14ac:dyDescent="0.2">
      <c r="A29" s="166"/>
      <c r="B29" s="967" t="s">
        <v>1402</v>
      </c>
      <c r="C29" s="968"/>
      <c r="D29" s="968"/>
      <c r="E29" s="968"/>
      <c r="F29" s="968"/>
      <c r="G29" s="968"/>
      <c r="H29" s="968"/>
      <c r="I29" s="968"/>
      <c r="J29" s="968"/>
      <c r="K29" s="968"/>
      <c r="L29" s="968"/>
      <c r="M29" s="968"/>
      <c r="N29" s="968"/>
      <c r="O29" s="968"/>
      <c r="P29" s="968"/>
      <c r="Q29" s="968"/>
      <c r="AY29" s="649"/>
      <c r="AZ29" s="649"/>
      <c r="BA29" s="649"/>
      <c r="BB29" s="649"/>
      <c r="BC29" s="649"/>
      <c r="BD29" s="649"/>
      <c r="BE29" s="649"/>
      <c r="BF29" s="649"/>
      <c r="BG29" s="649"/>
      <c r="BH29" s="649"/>
      <c r="BI29" s="649"/>
      <c r="BJ29" s="216"/>
    </row>
    <row r="30" spans="1:74" s="167" customFormat="1" ht="12" customHeight="1" x14ac:dyDescent="0.2">
      <c r="A30" s="166"/>
      <c r="B30" s="962" t="s">
        <v>489</v>
      </c>
      <c r="C30" s="964"/>
      <c r="D30" s="964"/>
      <c r="E30" s="964"/>
      <c r="F30" s="964"/>
      <c r="G30" s="964"/>
      <c r="H30" s="964"/>
      <c r="I30" s="964"/>
      <c r="J30" s="964"/>
      <c r="K30" s="964"/>
      <c r="L30" s="964"/>
      <c r="M30" s="964"/>
      <c r="N30" s="964"/>
      <c r="O30" s="964"/>
      <c r="P30" s="964"/>
      <c r="Q30" s="1028"/>
      <c r="AY30" s="649"/>
      <c r="AZ30" s="649"/>
      <c r="BA30" s="649"/>
      <c r="BB30" s="649"/>
      <c r="BC30" s="649"/>
      <c r="BD30" s="649"/>
      <c r="BE30" s="649"/>
      <c r="BF30" s="649"/>
      <c r="BG30" s="649"/>
      <c r="BH30" s="649"/>
      <c r="BI30" s="649"/>
      <c r="BJ30" s="216"/>
    </row>
    <row r="31" spans="1:74" s="167" customFormat="1" ht="12" customHeight="1" x14ac:dyDescent="0.2">
      <c r="A31" s="166"/>
      <c r="B31" s="969" t="s">
        <v>66</v>
      </c>
      <c r="C31" s="977"/>
      <c r="D31" s="977"/>
      <c r="E31" s="977"/>
      <c r="F31" s="977"/>
      <c r="G31" s="977"/>
      <c r="H31" s="977"/>
      <c r="I31" s="977"/>
      <c r="J31" s="977"/>
      <c r="K31" s="977"/>
      <c r="L31" s="977"/>
      <c r="M31" s="977"/>
      <c r="N31" s="977"/>
      <c r="O31" s="977"/>
      <c r="P31" s="977"/>
      <c r="Q31" s="977"/>
      <c r="AY31" s="649"/>
      <c r="AZ31" s="649"/>
      <c r="BA31" s="649"/>
      <c r="BB31" s="649"/>
      <c r="BC31" s="649"/>
      <c r="BD31" s="649"/>
      <c r="BE31" s="649"/>
      <c r="BF31" s="649"/>
      <c r="BG31" s="649"/>
      <c r="BH31" s="649"/>
      <c r="BI31" s="649"/>
      <c r="BJ31" s="216"/>
    </row>
    <row r="32" spans="1:74" s="167" customFormat="1" ht="12" customHeight="1" x14ac:dyDescent="0.2">
      <c r="A32" s="166"/>
      <c r="B32" s="962" t="s">
        <v>796</v>
      </c>
      <c r="C32" s="1028"/>
      <c r="D32" s="1028"/>
      <c r="E32" s="1028"/>
      <c r="F32" s="1028"/>
      <c r="G32" s="1028"/>
      <c r="H32" s="1028"/>
      <c r="I32" s="1028"/>
      <c r="J32" s="1028"/>
      <c r="K32" s="1028"/>
      <c r="L32" s="1028"/>
      <c r="M32" s="1028"/>
      <c r="N32" s="1028"/>
      <c r="O32" s="1028"/>
      <c r="P32" s="1028"/>
      <c r="Q32" s="1028"/>
      <c r="AY32" s="649"/>
      <c r="AZ32" s="649"/>
      <c r="BA32" s="649"/>
      <c r="BB32" s="649"/>
      <c r="BC32" s="649"/>
      <c r="BD32" s="649"/>
      <c r="BE32" s="649"/>
      <c r="BF32" s="649"/>
      <c r="BG32" s="649"/>
      <c r="BH32" s="649"/>
      <c r="BI32" s="649"/>
      <c r="BJ32" s="216"/>
    </row>
    <row r="33" spans="1:74" s="167" customFormat="1" ht="12" customHeight="1" x14ac:dyDescent="0.2">
      <c r="A33" s="166"/>
      <c r="B33" s="1038" t="s">
        <v>1549</v>
      </c>
      <c r="C33" s="1028"/>
      <c r="D33" s="1028"/>
      <c r="E33" s="1028"/>
      <c r="F33" s="1028"/>
      <c r="G33" s="1028"/>
      <c r="H33" s="1028"/>
      <c r="I33" s="1028"/>
      <c r="J33" s="1028"/>
      <c r="K33" s="1028"/>
      <c r="L33" s="1028"/>
      <c r="M33" s="1028"/>
      <c r="N33" s="1028"/>
      <c r="O33" s="1028"/>
      <c r="P33" s="1028"/>
      <c r="Q33" s="1028"/>
      <c r="AY33" s="649"/>
      <c r="AZ33" s="649"/>
      <c r="BA33" s="649"/>
      <c r="BB33" s="649"/>
      <c r="BC33" s="649"/>
      <c r="BD33" s="649"/>
      <c r="BE33" s="649"/>
      <c r="BF33" s="649"/>
      <c r="BG33" s="649"/>
      <c r="BH33" s="649"/>
      <c r="BI33" s="649"/>
      <c r="BJ33" s="216"/>
    </row>
    <row r="34" spans="1:74" s="168" customFormat="1" ht="12" customHeight="1" x14ac:dyDescent="0.2">
      <c r="A34" s="158"/>
      <c r="B34" s="773" t="s">
        <v>821</v>
      </c>
      <c r="C34" s="761"/>
      <c r="D34" s="761"/>
      <c r="E34" s="761"/>
      <c r="F34" s="761"/>
      <c r="G34" s="761"/>
      <c r="H34" s="761"/>
      <c r="I34" s="761"/>
      <c r="J34" s="761"/>
      <c r="K34" s="761"/>
      <c r="L34" s="761"/>
      <c r="M34" s="761"/>
      <c r="N34" s="761"/>
      <c r="O34" s="761"/>
      <c r="P34" s="761"/>
      <c r="Q34" s="761"/>
      <c r="AY34" s="649"/>
      <c r="AZ34" s="649"/>
      <c r="BA34" s="649"/>
      <c r="BB34" s="649"/>
      <c r="BC34" s="649"/>
      <c r="BD34" s="649"/>
      <c r="BE34" s="649"/>
      <c r="BF34" s="649"/>
      <c r="BG34" s="649"/>
      <c r="BH34" s="649"/>
      <c r="BI34" s="649"/>
      <c r="BJ34" s="217"/>
    </row>
    <row r="35" spans="1:74" ht="12.75" x14ac:dyDescent="0.2">
      <c r="A35" s="158"/>
      <c r="B35" s="962" t="s">
        <v>1537</v>
      </c>
      <c r="C35" s="1032"/>
      <c r="D35" s="1032"/>
      <c r="E35" s="1032"/>
      <c r="F35" s="1032"/>
      <c r="G35" s="1032"/>
      <c r="H35" s="1032"/>
      <c r="I35" s="1032"/>
      <c r="J35" s="1032"/>
      <c r="K35" s="1032"/>
      <c r="L35" s="1032"/>
      <c r="M35" s="1032"/>
      <c r="N35" s="1032"/>
      <c r="O35" s="1032"/>
      <c r="P35" s="1032"/>
      <c r="Q35" s="1028"/>
      <c r="BD35" s="648"/>
      <c r="BE35" s="648"/>
      <c r="BF35" s="648"/>
      <c r="BK35" s="146"/>
      <c r="BL35" s="146"/>
      <c r="BM35" s="146"/>
      <c r="BN35" s="146"/>
      <c r="BO35" s="146"/>
      <c r="BP35" s="146"/>
      <c r="BQ35" s="146"/>
      <c r="BR35" s="146"/>
      <c r="BS35" s="146"/>
      <c r="BT35" s="146"/>
      <c r="BU35" s="146"/>
      <c r="BV35" s="146"/>
    </row>
    <row r="36" spans="1:74" ht="12.75" x14ac:dyDescent="0.2">
      <c r="A36" s="158"/>
      <c r="B36" s="965" t="s">
        <v>1536</v>
      </c>
      <c r="C36" s="964"/>
      <c r="D36" s="964"/>
      <c r="E36" s="964"/>
      <c r="F36" s="964"/>
      <c r="G36" s="964"/>
      <c r="H36" s="964"/>
      <c r="I36" s="964"/>
      <c r="J36" s="964"/>
      <c r="K36" s="964"/>
      <c r="L36" s="964"/>
      <c r="M36" s="964"/>
      <c r="N36" s="964"/>
      <c r="O36" s="964"/>
      <c r="P36" s="964"/>
      <c r="Q36" s="1028"/>
      <c r="BK36" s="146"/>
      <c r="BL36" s="146"/>
      <c r="BM36" s="146"/>
      <c r="BN36" s="146"/>
      <c r="BO36" s="146"/>
      <c r="BP36" s="146"/>
      <c r="BQ36" s="146"/>
      <c r="BR36" s="146"/>
      <c r="BS36" s="146"/>
      <c r="BT36" s="146"/>
      <c r="BU36" s="146"/>
      <c r="BV36" s="146"/>
    </row>
    <row r="37" spans="1:74" ht="12.75" x14ac:dyDescent="0.2">
      <c r="A37" s="158"/>
      <c r="B37" s="986" t="s">
        <v>823</v>
      </c>
      <c r="C37" s="964"/>
      <c r="D37" s="964"/>
      <c r="E37" s="964"/>
      <c r="F37" s="964"/>
      <c r="G37" s="964"/>
      <c r="H37" s="964"/>
      <c r="I37" s="964"/>
      <c r="J37" s="964"/>
      <c r="K37" s="964"/>
      <c r="L37" s="964"/>
      <c r="M37" s="964"/>
      <c r="N37" s="964"/>
      <c r="O37" s="964"/>
      <c r="P37" s="964"/>
      <c r="Q37" s="964"/>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8" t="s">
        <v>477</v>
      </c>
      <c r="B1" s="1025" t="s">
        <v>1461</v>
      </c>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row>
    <row r="2" spans="1:74"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90"/>
      <c r="BA5" s="890"/>
      <c r="BB5" s="890"/>
      <c r="BC5" s="890"/>
      <c r="BD5" s="856"/>
      <c r="BE5" s="856"/>
      <c r="BF5" s="856"/>
      <c r="BG5" s="856"/>
      <c r="BH5" s="558"/>
      <c r="BI5" s="558"/>
      <c r="BJ5" s="558"/>
      <c r="BK5" s="558"/>
      <c r="BL5" s="558"/>
      <c r="BM5" s="558"/>
      <c r="BN5" s="558"/>
      <c r="BO5" s="558"/>
      <c r="BP5" s="558"/>
      <c r="BQ5" s="558"/>
      <c r="BR5" s="558"/>
      <c r="BS5" s="558"/>
      <c r="BT5" s="558"/>
      <c r="BU5" s="558"/>
      <c r="BV5" s="558"/>
    </row>
    <row r="6" spans="1:74" s="273" customFormat="1" ht="11.1" customHeight="1" x14ac:dyDescent="0.2">
      <c r="A6" s="548" t="s">
        <v>1502</v>
      </c>
      <c r="B6" s="544" t="s">
        <v>1511</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1.2580297415999999</v>
      </c>
      <c r="AY6" s="102">
        <v>1.0611157748</v>
      </c>
      <c r="AZ6" s="891">
        <v>1.1485690359</v>
      </c>
      <c r="BA6" s="891">
        <v>1.2454431290000001</v>
      </c>
      <c r="BB6" s="891">
        <v>1.2962711600000001</v>
      </c>
      <c r="BC6" s="891">
        <v>1.3268751913000001</v>
      </c>
      <c r="BD6" s="559">
        <v>1.3655390000000001</v>
      </c>
      <c r="BE6" s="559">
        <v>1.3788480000000001</v>
      </c>
      <c r="BF6" s="559">
        <v>1.3957999999999999</v>
      </c>
      <c r="BG6" s="559">
        <v>1.3612390000000001</v>
      </c>
      <c r="BH6" s="559">
        <v>1.3877440000000001</v>
      </c>
      <c r="BI6" s="559">
        <v>1.361011</v>
      </c>
      <c r="BJ6" s="559">
        <v>1.3724609999999999</v>
      </c>
      <c r="BK6" s="559">
        <v>1.310676</v>
      </c>
      <c r="BL6" s="559">
        <v>1.350198</v>
      </c>
      <c r="BM6" s="559">
        <v>1.3572470000000001</v>
      </c>
      <c r="BN6" s="559">
        <v>1.3883540000000001</v>
      </c>
      <c r="BO6" s="559">
        <v>1.4356500000000001</v>
      </c>
      <c r="BP6" s="559">
        <v>1.44967</v>
      </c>
      <c r="BQ6" s="559">
        <v>1.4347460000000001</v>
      </c>
      <c r="BR6" s="559">
        <v>1.4401550000000001</v>
      </c>
      <c r="BS6" s="559">
        <v>1.407753</v>
      </c>
      <c r="BT6" s="559">
        <v>1.4332480000000001</v>
      </c>
      <c r="BU6" s="559">
        <v>1.399022</v>
      </c>
      <c r="BV6" s="559">
        <v>1.407211</v>
      </c>
    </row>
    <row r="7" spans="1:74" ht="11.1" customHeight="1" x14ac:dyDescent="0.2">
      <c r="A7" s="269" t="s">
        <v>468</v>
      </c>
      <c r="B7" s="545" t="s">
        <v>1093</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1.088327</v>
      </c>
      <c r="AZ7" s="872">
        <v>1.121394</v>
      </c>
      <c r="BA7" s="872">
        <v>1.1023780000000001</v>
      </c>
      <c r="BB7" s="872">
        <v>1.0511333332999999</v>
      </c>
      <c r="BC7" s="872">
        <v>1.0888428065</v>
      </c>
      <c r="BD7" s="352">
        <v>1.0835330000000001</v>
      </c>
      <c r="BE7" s="352">
        <v>1.1004</v>
      </c>
      <c r="BF7" s="352">
        <v>1.1071530000000001</v>
      </c>
      <c r="BG7" s="352">
        <v>1.07572</v>
      </c>
      <c r="BH7" s="352">
        <v>1.0885050000000001</v>
      </c>
      <c r="BI7" s="352">
        <v>1.1275029999999999</v>
      </c>
      <c r="BJ7" s="352">
        <v>1.1219520000000001</v>
      </c>
      <c r="BK7" s="352">
        <v>1.12347</v>
      </c>
      <c r="BL7" s="352">
        <v>1.0717639999999999</v>
      </c>
      <c r="BM7" s="352">
        <v>1.0753950000000001</v>
      </c>
      <c r="BN7" s="352">
        <v>1.0635790000000001</v>
      </c>
      <c r="BO7" s="352">
        <v>1.0922369999999999</v>
      </c>
      <c r="BP7" s="352">
        <v>1.104617</v>
      </c>
      <c r="BQ7" s="352">
        <v>1.1041069999999999</v>
      </c>
      <c r="BR7" s="352">
        <v>1.1142810000000001</v>
      </c>
      <c r="BS7" s="352">
        <v>1.091343</v>
      </c>
      <c r="BT7" s="352">
        <v>1.1083590000000001</v>
      </c>
      <c r="BU7" s="352">
        <v>1.142485</v>
      </c>
      <c r="BV7" s="352">
        <v>1.1336470000000001</v>
      </c>
    </row>
    <row r="8" spans="1:74" ht="11.1" customHeight="1" x14ac:dyDescent="0.2">
      <c r="A8" s="269" t="s">
        <v>1463</v>
      </c>
      <c r="B8" s="545" t="s">
        <v>1490</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6.5229870999999995E-2</v>
      </c>
      <c r="AY8" s="341">
        <v>6.9573323000000006E-2</v>
      </c>
      <c r="AZ8" s="872">
        <v>8.3627178999999996E-2</v>
      </c>
      <c r="BA8" s="872">
        <v>8.7934999999999999E-2</v>
      </c>
      <c r="BB8" s="872">
        <v>9.79825E-2</v>
      </c>
      <c r="BC8" s="872">
        <v>0.1093708</v>
      </c>
      <c r="BD8" s="352">
        <v>0.1143332</v>
      </c>
      <c r="BE8" s="352">
        <v>0.11748699999999999</v>
      </c>
      <c r="BF8" s="352">
        <v>0.1190991</v>
      </c>
      <c r="BG8" s="352">
        <v>0.1178805</v>
      </c>
      <c r="BH8" s="352">
        <v>0.1174834</v>
      </c>
      <c r="BI8" s="352">
        <v>0.11604639999999999</v>
      </c>
      <c r="BJ8" s="352">
        <v>0.11589530000000001</v>
      </c>
      <c r="BK8" s="352">
        <v>9.8686899999999994E-2</v>
      </c>
      <c r="BL8" s="352">
        <v>9.8891099999999996E-2</v>
      </c>
      <c r="BM8" s="352">
        <v>0.1029813</v>
      </c>
      <c r="BN8" s="352">
        <v>0.106792</v>
      </c>
      <c r="BO8" s="352">
        <v>0.1104912</v>
      </c>
      <c r="BP8" s="352">
        <v>0.1139824</v>
      </c>
      <c r="BQ8" s="352">
        <v>0.1168048</v>
      </c>
      <c r="BR8" s="352">
        <v>0.1174697</v>
      </c>
      <c r="BS8" s="352">
        <v>0.1149858</v>
      </c>
      <c r="BT8" s="352">
        <v>0.1147601</v>
      </c>
      <c r="BU8" s="352">
        <v>0.11287510000000001</v>
      </c>
      <c r="BV8" s="352">
        <v>0.11196879999999999</v>
      </c>
    </row>
    <row r="9" spans="1:74" ht="11.1" customHeight="1" x14ac:dyDescent="0.2">
      <c r="A9" s="269" t="s">
        <v>1464</v>
      </c>
      <c r="B9" s="545" t="s">
        <v>1491</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0.19601380600000001</v>
      </c>
      <c r="AY9" s="341">
        <v>0.15102964499999999</v>
      </c>
      <c r="AZ9" s="872">
        <v>0.16796460699999999</v>
      </c>
      <c r="BA9" s="872">
        <v>0.20688699999999999</v>
      </c>
      <c r="BB9" s="872">
        <v>0.22143769999999999</v>
      </c>
      <c r="BC9" s="872">
        <v>0.2289561</v>
      </c>
      <c r="BD9" s="352">
        <v>0.24801989999999999</v>
      </c>
      <c r="BE9" s="352">
        <v>0.25441960000000002</v>
      </c>
      <c r="BF9" s="352">
        <v>0.25834570000000001</v>
      </c>
      <c r="BG9" s="352">
        <v>0.26809179999999999</v>
      </c>
      <c r="BH9" s="352">
        <v>0.26857599999999998</v>
      </c>
      <c r="BI9" s="352">
        <v>0.27948339999999999</v>
      </c>
      <c r="BJ9" s="352">
        <v>0.28828989999999999</v>
      </c>
      <c r="BK9" s="352">
        <v>0.27727859999999999</v>
      </c>
      <c r="BL9" s="352">
        <v>0.28197870000000003</v>
      </c>
      <c r="BM9" s="352">
        <v>0.2866862</v>
      </c>
      <c r="BN9" s="352">
        <v>0.2922247</v>
      </c>
      <c r="BO9" s="352">
        <v>0.29549510000000001</v>
      </c>
      <c r="BP9" s="352">
        <v>0.30258869999999999</v>
      </c>
      <c r="BQ9" s="352">
        <v>0.29899300000000001</v>
      </c>
      <c r="BR9" s="352">
        <v>0.29454659999999999</v>
      </c>
      <c r="BS9" s="352">
        <v>0.29729499999999998</v>
      </c>
      <c r="BT9" s="352">
        <v>0.29246490000000003</v>
      </c>
      <c r="BU9" s="352">
        <v>0.2999484</v>
      </c>
      <c r="BV9" s="352">
        <v>0.30632470000000001</v>
      </c>
    </row>
    <row r="10" spans="1:74" ht="11.1" customHeight="1" x14ac:dyDescent="0.2">
      <c r="A10" s="269" t="s">
        <v>1465</v>
      </c>
      <c r="B10" s="597" t="s">
        <v>1492</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5.3763484E-2</v>
      </c>
      <c r="AY10" s="341">
        <v>3.3180710000000002E-2</v>
      </c>
      <c r="AZ10" s="872">
        <v>3.5380607000000001E-2</v>
      </c>
      <c r="BA10" s="872">
        <v>3.6329E-2</v>
      </c>
      <c r="BB10" s="872">
        <v>3.7143099999999998E-2</v>
      </c>
      <c r="BC10" s="872">
        <v>3.9254499999999998E-2</v>
      </c>
      <c r="BD10" s="352">
        <v>4.1547099999999997E-2</v>
      </c>
      <c r="BE10" s="352">
        <v>4.1186800000000003E-2</v>
      </c>
      <c r="BF10" s="352">
        <v>4.4806800000000001E-2</v>
      </c>
      <c r="BG10" s="352">
        <v>4.8535300000000003E-2</v>
      </c>
      <c r="BH10" s="352">
        <v>4.8631899999999999E-2</v>
      </c>
      <c r="BI10" s="352">
        <v>5.0717600000000002E-2</v>
      </c>
      <c r="BJ10" s="352">
        <v>5.09883E-2</v>
      </c>
      <c r="BK10" s="352">
        <v>4.9393199999999998E-2</v>
      </c>
      <c r="BL10" s="352">
        <v>5.05134E-2</v>
      </c>
      <c r="BM10" s="352">
        <v>4.9750299999999997E-2</v>
      </c>
      <c r="BN10" s="352">
        <v>5.03107E-2</v>
      </c>
      <c r="BO10" s="352">
        <v>5.0684699999999999E-2</v>
      </c>
      <c r="BP10" s="352">
        <v>5.1819900000000002E-2</v>
      </c>
      <c r="BQ10" s="352">
        <v>5.3180900000000003E-2</v>
      </c>
      <c r="BR10" s="352">
        <v>5.3100899999999999E-2</v>
      </c>
      <c r="BS10" s="352">
        <v>5.5771599999999998E-2</v>
      </c>
      <c r="BT10" s="352">
        <v>5.53137E-2</v>
      </c>
      <c r="BU10" s="352">
        <v>5.7060199999999998E-2</v>
      </c>
      <c r="BV10" s="352">
        <v>5.7097799999999997E-2</v>
      </c>
    </row>
    <row r="11" spans="1:74" ht="11.1" customHeight="1" x14ac:dyDescent="0.2">
      <c r="A11" s="269" t="s">
        <v>1466</v>
      </c>
      <c r="B11" s="597" t="s">
        <v>1493</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-0.163081</v>
      </c>
      <c r="AZ11" s="872">
        <v>-0.17880599999999999</v>
      </c>
      <c r="BA11" s="872">
        <v>-0.16755100000000001</v>
      </c>
      <c r="BB11" s="872">
        <v>-0.12576666667</v>
      </c>
      <c r="BC11" s="872">
        <v>-0.15374193548000001</v>
      </c>
      <c r="BD11" s="352">
        <v>-0.1387446</v>
      </c>
      <c r="BE11" s="352">
        <v>-0.13268089999999999</v>
      </c>
      <c r="BF11" s="352">
        <v>-0.15215039999999999</v>
      </c>
      <c r="BG11" s="352">
        <v>-0.1548746</v>
      </c>
      <c r="BH11" s="352">
        <v>-0.15062439999999999</v>
      </c>
      <c r="BI11" s="352">
        <v>-0.17184150000000001</v>
      </c>
      <c r="BJ11" s="352">
        <v>-0.1642383</v>
      </c>
      <c r="BK11" s="352">
        <v>-0.16851749999999999</v>
      </c>
      <c r="BL11" s="352">
        <v>-0.15458710000000001</v>
      </c>
      <c r="BM11" s="352">
        <v>-0.1693133</v>
      </c>
      <c r="BN11" s="352">
        <v>-0.1642807</v>
      </c>
      <c r="BO11" s="352">
        <v>-0.1611755</v>
      </c>
      <c r="BP11" s="352">
        <v>-0.1581207</v>
      </c>
      <c r="BQ11" s="352">
        <v>-0.14813589999999999</v>
      </c>
      <c r="BR11" s="352">
        <v>-0.16964119999999999</v>
      </c>
      <c r="BS11" s="352">
        <v>-0.17100789999999999</v>
      </c>
      <c r="BT11" s="352">
        <v>-0.16660050000000001</v>
      </c>
      <c r="BU11" s="352">
        <v>-0.1831874</v>
      </c>
      <c r="BV11" s="352">
        <v>-0.1721278</v>
      </c>
    </row>
    <row r="12" spans="1:74" ht="11.1" customHeight="1" x14ac:dyDescent="0.2">
      <c r="A12" s="269" t="s">
        <v>1467</v>
      </c>
      <c r="B12" s="597" t="s">
        <v>1494</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-1.2E-5</v>
      </c>
      <c r="AZ12" s="872">
        <v>-1.7539999999999999E-3</v>
      </c>
      <c r="BA12" s="872">
        <v>-6.2810000000000001E-3</v>
      </c>
      <c r="BB12" s="872">
        <v>1.1628000000000001E-3</v>
      </c>
      <c r="BC12" s="872">
        <v>8.1509677419000005E-4</v>
      </c>
      <c r="BD12" s="352">
        <v>5.3174800000000003E-3</v>
      </c>
      <c r="BE12" s="352">
        <v>4.1360499999999996E-3</v>
      </c>
      <c r="BF12" s="352">
        <v>3.1342200000000001E-3</v>
      </c>
      <c r="BG12" s="352">
        <v>4.2960300000000002E-3</v>
      </c>
      <c r="BH12" s="352">
        <v>7.4603200000000003E-3</v>
      </c>
      <c r="BI12" s="352">
        <v>7.8900499999999991E-3</v>
      </c>
      <c r="BJ12" s="352">
        <v>8.2503799999999999E-3</v>
      </c>
      <c r="BK12" s="352">
        <v>3.2271999999999999E-3</v>
      </c>
      <c r="BL12" s="352">
        <v>7.0791200000000004E-3</v>
      </c>
      <c r="BM12" s="352">
        <v>6.0744500000000003E-3</v>
      </c>
      <c r="BN12" s="352">
        <v>3.7963300000000001E-3</v>
      </c>
      <c r="BO12" s="352">
        <v>2.0382099999999999E-3</v>
      </c>
      <c r="BP12" s="352">
        <v>6.9277000000000002E-3</v>
      </c>
      <c r="BQ12" s="352">
        <v>6.04266E-3</v>
      </c>
      <c r="BR12" s="352">
        <v>5.2677799999999997E-3</v>
      </c>
      <c r="BS12" s="352">
        <v>6.6033300000000001E-3</v>
      </c>
      <c r="BT12" s="352">
        <v>1.05824E-2</v>
      </c>
      <c r="BU12" s="352">
        <v>1.14301E-2</v>
      </c>
      <c r="BV12" s="352">
        <v>1.18657E-2</v>
      </c>
    </row>
    <row r="13" spans="1:74" ht="11.1" customHeight="1" x14ac:dyDescent="0.2">
      <c r="A13" s="269" t="s">
        <v>1468</v>
      </c>
      <c r="B13" s="597" t="s">
        <v>1516</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-1.8242999999999999E-2</v>
      </c>
      <c r="AZ13" s="872">
        <v>-4.2321999999999999E-2</v>
      </c>
      <c r="BA13" s="872">
        <v>-2.4732000000000001E-2</v>
      </c>
      <c r="BB13" s="872">
        <v>-1.0452006667E-2</v>
      </c>
      <c r="BC13" s="872">
        <v>-6.3301419354999996E-3</v>
      </c>
      <c r="BD13" s="352">
        <v>-7.6105499999999998E-3</v>
      </c>
      <c r="BE13" s="352">
        <v>-6.8676199999999996E-3</v>
      </c>
      <c r="BF13" s="352">
        <v>-5.3942900000000004E-3</v>
      </c>
      <c r="BG13" s="352">
        <v>-6.2989099999999996E-3</v>
      </c>
      <c r="BH13" s="352">
        <v>-4.8490699999999996E-3</v>
      </c>
      <c r="BI13" s="352">
        <v>-8.8222999999999999E-3</v>
      </c>
      <c r="BJ13" s="352">
        <v>-7.9602400000000004E-3</v>
      </c>
      <c r="BK13" s="352">
        <v>1.15347E-2</v>
      </c>
      <c r="BL13" s="352">
        <v>9.5375000000000008E-3</v>
      </c>
      <c r="BM13" s="352">
        <v>7.8947199999999992E-3</v>
      </c>
      <c r="BN13" s="352">
        <v>6.4434699999999998E-3</v>
      </c>
      <c r="BO13" s="352">
        <v>5.5584199999999997E-3</v>
      </c>
      <c r="BP13" s="352">
        <v>4.1739999999999998E-3</v>
      </c>
      <c r="BQ13" s="352">
        <v>4.8575199999999997E-3</v>
      </c>
      <c r="BR13" s="352">
        <v>6.2164899999999999E-3</v>
      </c>
      <c r="BS13" s="352">
        <v>5.1818599999999999E-3</v>
      </c>
      <c r="BT13" s="352">
        <v>6.4416100000000004E-3</v>
      </c>
      <c r="BU13" s="352">
        <v>2.1270600000000001E-3</v>
      </c>
      <c r="BV13" s="352">
        <v>2.6421600000000002E-3</v>
      </c>
    </row>
    <row r="14" spans="1:74" ht="11.1" customHeight="1" x14ac:dyDescent="0.2">
      <c r="A14" s="269" t="s">
        <v>1469</v>
      </c>
      <c r="B14" s="597" t="s">
        <v>1517</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0</v>
      </c>
      <c r="AZ14" s="872">
        <v>0</v>
      </c>
      <c r="BA14" s="872">
        <v>-3.1949999999999999E-3</v>
      </c>
      <c r="BB14" s="872">
        <v>6.0666666666999998E-6</v>
      </c>
      <c r="BC14" s="87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1513</v>
      </c>
      <c r="B15" s="597" t="s">
        <v>1512</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-9.9658903226000004E-2</v>
      </c>
      <c r="AZ15" s="872">
        <v>-3.6915357142999997E-2</v>
      </c>
      <c r="BA15" s="872">
        <v>1.3673129032000001E-2</v>
      </c>
      <c r="BB15" s="872">
        <v>2.3624333333E-2</v>
      </c>
      <c r="BC15" s="872">
        <v>1.9707965511999999E-2</v>
      </c>
      <c r="BD15" s="352">
        <v>1.91431E-2</v>
      </c>
      <c r="BE15" s="352">
        <v>7.6678200000000003E-4</v>
      </c>
      <c r="BF15" s="352">
        <v>2.0805799999999999E-2</v>
      </c>
      <c r="BG15" s="352">
        <v>7.8889600000000004E-3</v>
      </c>
      <c r="BH15" s="352">
        <v>1.2560699999999999E-2</v>
      </c>
      <c r="BI15" s="352">
        <v>-3.9965100000000003E-2</v>
      </c>
      <c r="BJ15" s="352">
        <v>-4.07164E-2</v>
      </c>
      <c r="BK15" s="352">
        <v>-8.43975E-2</v>
      </c>
      <c r="BL15" s="352">
        <v>-1.49786E-2</v>
      </c>
      <c r="BM15" s="352">
        <v>-2.2217700000000001E-3</v>
      </c>
      <c r="BN15" s="352">
        <v>2.94886E-2</v>
      </c>
      <c r="BO15" s="352">
        <v>4.0321099999999999E-2</v>
      </c>
      <c r="BP15" s="352">
        <v>2.36806E-2</v>
      </c>
      <c r="BQ15" s="352">
        <v>-1.10395E-3</v>
      </c>
      <c r="BR15" s="352">
        <v>1.8913699999999999E-2</v>
      </c>
      <c r="BS15" s="352">
        <v>7.5807499999999998E-3</v>
      </c>
      <c r="BT15" s="352">
        <v>1.19267E-2</v>
      </c>
      <c r="BU15" s="352">
        <v>-4.37163E-2</v>
      </c>
      <c r="BV15" s="352">
        <v>-4.4206500000000003E-2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1503</v>
      </c>
      <c r="B17" s="544" t="s">
        <v>1519</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4.0162834834999996</v>
      </c>
      <c r="AY17" s="102">
        <v>4.1634020969999996</v>
      </c>
      <c r="AZ17" s="891">
        <v>4.4040872860000002</v>
      </c>
      <c r="BA17" s="891">
        <v>4.1192957742000003</v>
      </c>
      <c r="BB17" s="891">
        <v>4.1028292332999996</v>
      </c>
      <c r="BC17" s="891">
        <v>3.8900997065</v>
      </c>
      <c r="BD17" s="559">
        <v>4.0459069999999997</v>
      </c>
      <c r="BE17" s="559">
        <v>4.0267429999999997</v>
      </c>
      <c r="BF17" s="559">
        <v>4.1534240000000002</v>
      </c>
      <c r="BG17" s="559">
        <v>4.1589349999999996</v>
      </c>
      <c r="BH17" s="559">
        <v>4.332128</v>
      </c>
      <c r="BI17" s="559">
        <v>4.1147640000000001</v>
      </c>
      <c r="BJ17" s="559">
        <v>4.0535870000000003</v>
      </c>
      <c r="BK17" s="559">
        <v>4.1631020000000003</v>
      </c>
      <c r="BL17" s="559">
        <v>4.2577780000000001</v>
      </c>
      <c r="BM17" s="559">
        <v>4.2341249999999997</v>
      </c>
      <c r="BN17" s="559">
        <v>4.188771</v>
      </c>
      <c r="BO17" s="559">
        <v>4.135148</v>
      </c>
      <c r="BP17" s="559">
        <v>4.222677</v>
      </c>
      <c r="BQ17" s="559">
        <v>4.0958990000000002</v>
      </c>
      <c r="BR17" s="559">
        <v>4.2305440000000001</v>
      </c>
      <c r="BS17" s="559">
        <v>4.2335649999999996</v>
      </c>
      <c r="BT17" s="559">
        <v>4.4023640000000004</v>
      </c>
      <c r="BU17" s="559">
        <v>4.2219490000000004</v>
      </c>
      <c r="BV17" s="559">
        <v>4.1458130000000004</v>
      </c>
    </row>
    <row r="18" spans="1:74" s="273" customFormat="1" ht="11.1" customHeight="1" x14ac:dyDescent="0.2">
      <c r="A18" s="270" t="s">
        <v>448</v>
      </c>
      <c r="B18" s="545" t="s">
        <v>1504</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4.9845480000000002</v>
      </c>
      <c r="AZ18" s="872">
        <v>4.8579639999999999</v>
      </c>
      <c r="BA18" s="872">
        <v>5.0047420000000002</v>
      </c>
      <c r="BB18" s="872">
        <v>4.9515000000000002</v>
      </c>
      <c r="BC18" s="872">
        <v>5.0491038386999998</v>
      </c>
      <c r="BD18" s="352">
        <v>5.1057730000000001</v>
      </c>
      <c r="BE18" s="352">
        <v>5.1609179999999997</v>
      </c>
      <c r="BF18" s="352">
        <v>5.1380220000000003</v>
      </c>
      <c r="BG18" s="352">
        <v>4.9562290000000004</v>
      </c>
      <c r="BH18" s="352">
        <v>4.812011</v>
      </c>
      <c r="BI18" s="352">
        <v>5.0754789999999996</v>
      </c>
      <c r="BJ18" s="352">
        <v>5.0777479999999997</v>
      </c>
      <c r="BK18" s="352">
        <v>4.8062839999999998</v>
      </c>
      <c r="BL18" s="352">
        <v>4.6008620000000002</v>
      </c>
      <c r="BM18" s="352">
        <v>4.7760030000000002</v>
      </c>
      <c r="BN18" s="352">
        <v>4.7629549999999998</v>
      </c>
      <c r="BO18" s="352">
        <v>4.89201</v>
      </c>
      <c r="BP18" s="352">
        <v>4.9710229999999997</v>
      </c>
      <c r="BQ18" s="352">
        <v>5.0196589999999999</v>
      </c>
      <c r="BR18" s="352">
        <v>5.0668579999999999</v>
      </c>
      <c r="BS18" s="352">
        <v>4.8936060000000001</v>
      </c>
      <c r="BT18" s="352">
        <v>4.7577639999999999</v>
      </c>
      <c r="BU18" s="352">
        <v>5.0652710000000001</v>
      </c>
      <c r="BV18" s="352">
        <v>5.0749050000000002</v>
      </c>
    </row>
    <row r="19" spans="1:74" s="273" customFormat="1" ht="11.1" customHeight="1" x14ac:dyDescent="0.2">
      <c r="A19" s="269" t="s">
        <v>1463</v>
      </c>
      <c r="B19" s="545" t="s">
        <v>1490</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6.5229870999999995E-2</v>
      </c>
      <c r="AY19" s="341">
        <v>6.9573323000000006E-2</v>
      </c>
      <c r="AZ19" s="872">
        <v>8.3627178999999996E-2</v>
      </c>
      <c r="BA19" s="872">
        <v>8.7934999999999999E-2</v>
      </c>
      <c r="BB19" s="872">
        <v>9.79825E-2</v>
      </c>
      <c r="BC19" s="872">
        <v>0.1093708</v>
      </c>
      <c r="BD19" s="352">
        <v>0.1143332</v>
      </c>
      <c r="BE19" s="352">
        <v>0.11748699999999999</v>
      </c>
      <c r="BF19" s="352">
        <v>0.1190991</v>
      </c>
      <c r="BG19" s="352">
        <v>0.1178805</v>
      </c>
      <c r="BH19" s="352">
        <v>0.1174834</v>
      </c>
      <c r="BI19" s="352">
        <v>0.11604639999999999</v>
      </c>
      <c r="BJ19" s="352">
        <v>0.11589530000000001</v>
      </c>
      <c r="BK19" s="352">
        <v>9.8686899999999994E-2</v>
      </c>
      <c r="BL19" s="352">
        <v>9.8891099999999996E-2</v>
      </c>
      <c r="BM19" s="352">
        <v>0.1029813</v>
      </c>
      <c r="BN19" s="352">
        <v>0.106792</v>
      </c>
      <c r="BO19" s="352">
        <v>0.1104912</v>
      </c>
      <c r="BP19" s="352">
        <v>0.1139824</v>
      </c>
      <c r="BQ19" s="352">
        <v>0.1168048</v>
      </c>
      <c r="BR19" s="352">
        <v>0.1174697</v>
      </c>
      <c r="BS19" s="352">
        <v>0.1149858</v>
      </c>
      <c r="BT19" s="352">
        <v>0.1147601</v>
      </c>
      <c r="BU19" s="352">
        <v>0.11287510000000001</v>
      </c>
      <c r="BV19" s="352">
        <v>0.11196879999999999</v>
      </c>
    </row>
    <row r="20" spans="1:74" ht="11.1" customHeight="1" x14ac:dyDescent="0.2">
      <c r="A20" s="270" t="s">
        <v>1464</v>
      </c>
      <c r="B20" s="545" t="s">
        <v>1491</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0.19601380600000001</v>
      </c>
      <c r="AY20" s="341">
        <v>0.15102964499999999</v>
      </c>
      <c r="AZ20" s="872">
        <v>0.16796460699999999</v>
      </c>
      <c r="BA20" s="872">
        <v>0.20688699999999999</v>
      </c>
      <c r="BB20" s="872">
        <v>0.22143769999999999</v>
      </c>
      <c r="BC20" s="872">
        <v>0.2289561</v>
      </c>
      <c r="BD20" s="352">
        <v>0.24801989999999999</v>
      </c>
      <c r="BE20" s="352">
        <v>0.25441960000000002</v>
      </c>
      <c r="BF20" s="352">
        <v>0.25834570000000001</v>
      </c>
      <c r="BG20" s="352">
        <v>0.26809179999999999</v>
      </c>
      <c r="BH20" s="352">
        <v>0.26857599999999998</v>
      </c>
      <c r="BI20" s="352">
        <v>0.27948339999999999</v>
      </c>
      <c r="BJ20" s="352">
        <v>0.28828989999999999</v>
      </c>
      <c r="BK20" s="352">
        <v>0.27727859999999999</v>
      </c>
      <c r="BL20" s="352">
        <v>0.28197870000000003</v>
      </c>
      <c r="BM20" s="352">
        <v>0.2866862</v>
      </c>
      <c r="BN20" s="352">
        <v>0.2922247</v>
      </c>
      <c r="BO20" s="352">
        <v>0.29549510000000001</v>
      </c>
      <c r="BP20" s="352">
        <v>0.30258869999999999</v>
      </c>
      <c r="BQ20" s="352">
        <v>0.29899300000000001</v>
      </c>
      <c r="BR20" s="352">
        <v>0.29454659999999999</v>
      </c>
      <c r="BS20" s="352">
        <v>0.29729499999999998</v>
      </c>
      <c r="BT20" s="352">
        <v>0.29246490000000003</v>
      </c>
      <c r="BU20" s="352">
        <v>0.2999484</v>
      </c>
      <c r="BV20" s="352">
        <v>0.30632470000000001</v>
      </c>
    </row>
    <row r="21" spans="1:74" ht="11.1" customHeight="1" x14ac:dyDescent="0.2">
      <c r="A21" s="269" t="s">
        <v>96</v>
      </c>
      <c r="B21" s="545" t="s">
        <v>1505</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-0.99317200000000005</v>
      </c>
      <c r="AZ21" s="872">
        <v>-0.85132600000000003</v>
      </c>
      <c r="BA21" s="872">
        <v>-1.1898759999999999</v>
      </c>
      <c r="BB21" s="872">
        <v>-1.6433666667</v>
      </c>
      <c r="BC21" s="872">
        <v>-1.4438798678</v>
      </c>
      <c r="BD21" s="352">
        <v>-1.404312</v>
      </c>
      <c r="BE21" s="352">
        <v>-1.335253</v>
      </c>
      <c r="BF21" s="352">
        <v>-1.212126</v>
      </c>
      <c r="BG21" s="352">
        <v>-1.0678510000000001</v>
      </c>
      <c r="BH21" s="352">
        <v>-1.0545119999999999</v>
      </c>
      <c r="BI21" s="352">
        <v>-1.06355</v>
      </c>
      <c r="BJ21" s="352">
        <v>-1.125402</v>
      </c>
      <c r="BK21" s="352">
        <v>-0.84073580000000003</v>
      </c>
      <c r="BL21" s="352">
        <v>-0.92676409999999998</v>
      </c>
      <c r="BM21" s="352">
        <v>-0.94845950000000001</v>
      </c>
      <c r="BN21" s="352">
        <v>-1.085294</v>
      </c>
      <c r="BO21" s="352">
        <v>-1.006451</v>
      </c>
      <c r="BP21" s="352">
        <v>-1.1131530000000001</v>
      </c>
      <c r="BQ21" s="352">
        <v>-1.1625319999999999</v>
      </c>
      <c r="BR21" s="352">
        <v>-1.161872</v>
      </c>
      <c r="BS21" s="352">
        <v>-1.141993</v>
      </c>
      <c r="BT21" s="352">
        <v>-0.96480270000000001</v>
      </c>
      <c r="BU21" s="352">
        <v>-1.014826</v>
      </c>
      <c r="BV21" s="352">
        <v>-1.058038</v>
      </c>
    </row>
    <row r="22" spans="1:74" ht="11.1" customHeight="1" x14ac:dyDescent="0.2">
      <c r="A22" s="269" t="s">
        <v>1467</v>
      </c>
      <c r="B22" s="545" t="s">
        <v>1494</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-1.2E-5</v>
      </c>
      <c r="AZ22" s="872">
        <v>-1.7539999999999999E-3</v>
      </c>
      <c r="BA22" s="872">
        <v>-6.2810000000000001E-3</v>
      </c>
      <c r="BB22" s="872">
        <v>1.1628000000000001E-3</v>
      </c>
      <c r="BC22" s="872">
        <v>8.1509677419000005E-4</v>
      </c>
      <c r="BD22" s="352">
        <v>5.3174800000000003E-3</v>
      </c>
      <c r="BE22" s="352">
        <v>4.1360499999999996E-3</v>
      </c>
      <c r="BF22" s="352">
        <v>3.1342200000000001E-3</v>
      </c>
      <c r="BG22" s="352">
        <v>4.2960300000000002E-3</v>
      </c>
      <c r="BH22" s="352">
        <v>7.4603200000000003E-3</v>
      </c>
      <c r="BI22" s="352">
        <v>7.8900499999999991E-3</v>
      </c>
      <c r="BJ22" s="352">
        <v>8.2503799999999999E-3</v>
      </c>
      <c r="BK22" s="352">
        <v>3.2271999999999999E-3</v>
      </c>
      <c r="BL22" s="352">
        <v>7.0791200000000004E-3</v>
      </c>
      <c r="BM22" s="352">
        <v>6.0744500000000003E-3</v>
      </c>
      <c r="BN22" s="352">
        <v>3.7963300000000001E-3</v>
      </c>
      <c r="BO22" s="352">
        <v>2.0382099999999999E-3</v>
      </c>
      <c r="BP22" s="352">
        <v>6.9277000000000002E-3</v>
      </c>
      <c r="BQ22" s="352">
        <v>6.04266E-3</v>
      </c>
      <c r="BR22" s="352">
        <v>5.2677799999999997E-3</v>
      </c>
      <c r="BS22" s="352">
        <v>6.6033300000000001E-3</v>
      </c>
      <c r="BT22" s="352">
        <v>1.05824E-2</v>
      </c>
      <c r="BU22" s="352">
        <v>1.14301E-2</v>
      </c>
      <c r="BV22" s="352">
        <v>1.18657E-2</v>
      </c>
    </row>
    <row r="23" spans="1:74" ht="11.1" customHeight="1" x14ac:dyDescent="0.2">
      <c r="A23" s="270" t="s">
        <v>1468</v>
      </c>
      <c r="B23" s="545" t="s">
        <v>1495</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-1.8242999999999999E-2</v>
      </c>
      <c r="AZ23" s="872">
        <v>-4.2321999999999999E-2</v>
      </c>
      <c r="BA23" s="872">
        <v>-2.4732000000000001E-2</v>
      </c>
      <c r="BB23" s="872">
        <v>-1.0452006667E-2</v>
      </c>
      <c r="BC23" s="872">
        <v>-6.3301419354999996E-3</v>
      </c>
      <c r="BD23" s="352">
        <v>-7.6105499999999998E-3</v>
      </c>
      <c r="BE23" s="352">
        <v>-6.8676199999999996E-3</v>
      </c>
      <c r="BF23" s="352">
        <v>-5.3942900000000004E-3</v>
      </c>
      <c r="BG23" s="352">
        <v>-6.2989099999999996E-3</v>
      </c>
      <c r="BH23" s="352">
        <v>-4.8490699999999996E-3</v>
      </c>
      <c r="BI23" s="352">
        <v>-8.8222999999999999E-3</v>
      </c>
      <c r="BJ23" s="352">
        <v>-7.9602400000000004E-3</v>
      </c>
      <c r="BK23" s="352">
        <v>1.15347E-2</v>
      </c>
      <c r="BL23" s="352">
        <v>9.5375000000000008E-3</v>
      </c>
      <c r="BM23" s="352">
        <v>7.8947199999999992E-3</v>
      </c>
      <c r="BN23" s="352">
        <v>6.4434699999999998E-3</v>
      </c>
      <c r="BO23" s="352">
        <v>5.5584199999999997E-3</v>
      </c>
      <c r="BP23" s="352">
        <v>4.1739999999999998E-3</v>
      </c>
      <c r="BQ23" s="352">
        <v>4.8575199999999997E-3</v>
      </c>
      <c r="BR23" s="352">
        <v>6.2164899999999999E-3</v>
      </c>
      <c r="BS23" s="352">
        <v>5.1818599999999999E-3</v>
      </c>
      <c r="BT23" s="352">
        <v>6.4416100000000004E-3</v>
      </c>
      <c r="BU23" s="352">
        <v>2.1270600000000001E-3</v>
      </c>
      <c r="BV23" s="352">
        <v>2.6421600000000002E-3</v>
      </c>
    </row>
    <row r="24" spans="1:74" ht="11.1" customHeight="1" x14ac:dyDescent="0.2">
      <c r="A24" s="270" t="s">
        <v>1514</v>
      </c>
      <c r="B24" s="545" t="s">
        <v>1515</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1.2259129032E-2</v>
      </c>
      <c r="AZ24" s="872">
        <v>0.23700550000000001</v>
      </c>
      <c r="BA24" s="872">
        <v>8.3297774194000002E-2</v>
      </c>
      <c r="BB24" s="872">
        <v>0.53885516667</v>
      </c>
      <c r="BC24" s="872">
        <v>8.2514807491999992E-3</v>
      </c>
      <c r="BD24" s="352">
        <v>4.52913E-2</v>
      </c>
      <c r="BE24" s="352">
        <v>-0.1100154</v>
      </c>
      <c r="BF24" s="352">
        <v>-8.5865399999999995E-2</v>
      </c>
      <c r="BG24" s="352">
        <v>-5.1154199999999997E-2</v>
      </c>
      <c r="BH24" s="352">
        <v>0.24321709999999999</v>
      </c>
      <c r="BI24" s="352">
        <v>-0.2388054</v>
      </c>
      <c r="BJ24" s="352">
        <v>-0.25118049999999997</v>
      </c>
      <c r="BK24" s="352">
        <v>-0.13984930000000001</v>
      </c>
      <c r="BL24" s="352">
        <v>0.2405834</v>
      </c>
      <c r="BM24" s="352">
        <v>6.0731199999999999E-2</v>
      </c>
      <c r="BN24" s="352">
        <v>0.1630046</v>
      </c>
      <c r="BO24" s="352">
        <v>-0.10436280000000001</v>
      </c>
      <c r="BP24" s="352">
        <v>-5.7931400000000004E-4</v>
      </c>
      <c r="BQ24" s="352">
        <v>-0.1292681</v>
      </c>
      <c r="BR24" s="352">
        <v>-3.5912600000000003E-2</v>
      </c>
      <c r="BS24" s="352">
        <v>0.1201953</v>
      </c>
      <c r="BT24" s="352">
        <v>0.2424673</v>
      </c>
      <c r="BU24" s="352">
        <v>-0.20186460000000001</v>
      </c>
      <c r="BV24" s="352">
        <v>-0.2517896</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891"/>
      <c r="BA25" s="891"/>
      <c r="BB25" s="891"/>
      <c r="BC25" s="891"/>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456</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891"/>
      <c r="BA26" s="891"/>
      <c r="BB26" s="891"/>
      <c r="BC26" s="891"/>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1506</v>
      </c>
      <c r="B27" s="544" t="s">
        <v>1472</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1.2580290970000001</v>
      </c>
      <c r="AY27" s="102">
        <v>1.061116612</v>
      </c>
      <c r="AZ27" s="891">
        <v>1.1485693571</v>
      </c>
      <c r="BA27" s="891">
        <v>1.2454419031999999</v>
      </c>
      <c r="BB27" s="891">
        <v>1.2962635933</v>
      </c>
      <c r="BC27" s="891">
        <v>1.3268751913000001</v>
      </c>
      <c r="BD27" s="559">
        <v>1.3655390000000001</v>
      </c>
      <c r="BE27" s="559">
        <v>1.3788480000000001</v>
      </c>
      <c r="BF27" s="559">
        <v>1.3957999999999999</v>
      </c>
      <c r="BG27" s="559">
        <v>1.3612390000000001</v>
      </c>
      <c r="BH27" s="559">
        <v>1.3877440000000001</v>
      </c>
      <c r="BI27" s="559">
        <v>1.361011</v>
      </c>
      <c r="BJ27" s="559">
        <v>1.3724609999999999</v>
      </c>
      <c r="BK27" s="559">
        <v>1.310676</v>
      </c>
      <c r="BL27" s="559">
        <v>1.350198</v>
      </c>
      <c r="BM27" s="559">
        <v>1.3572470000000001</v>
      </c>
      <c r="BN27" s="559">
        <v>1.3883540000000001</v>
      </c>
      <c r="BO27" s="559">
        <v>1.4356500000000001</v>
      </c>
      <c r="BP27" s="559">
        <v>1.44967</v>
      </c>
      <c r="BQ27" s="559">
        <v>1.4347460000000001</v>
      </c>
      <c r="BR27" s="559">
        <v>1.4401550000000001</v>
      </c>
      <c r="BS27" s="559">
        <v>1.407753</v>
      </c>
      <c r="BT27" s="559">
        <v>1.4332480000000001</v>
      </c>
      <c r="BU27" s="559">
        <v>1.399022</v>
      </c>
      <c r="BV27" s="559">
        <v>1.407211</v>
      </c>
    </row>
    <row r="28" spans="1:74" s="239" customFormat="1" ht="11.1" customHeight="1" x14ac:dyDescent="0.2">
      <c r="A28" s="270" t="s">
        <v>505</v>
      </c>
      <c r="B28" s="545" t="s">
        <v>1109</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0.85038787097000001</v>
      </c>
      <c r="AZ28" s="872">
        <v>0.87661060714000005</v>
      </c>
      <c r="BA28" s="872">
        <v>0.95193290323000002</v>
      </c>
      <c r="BB28" s="872">
        <v>0.95363653332999998</v>
      </c>
      <c r="BC28" s="872">
        <v>0.95293619131999996</v>
      </c>
      <c r="BD28" s="352">
        <v>0.96570869999999998</v>
      </c>
      <c r="BE28" s="352">
        <v>0.96804959999999995</v>
      </c>
      <c r="BF28" s="352">
        <v>0.97155670000000005</v>
      </c>
      <c r="BG28" s="352">
        <v>0.92726010000000003</v>
      </c>
      <c r="BH28" s="352">
        <v>0.95521630000000002</v>
      </c>
      <c r="BI28" s="352">
        <v>0.92801990000000001</v>
      </c>
      <c r="BJ28" s="352">
        <v>0.92872949999999999</v>
      </c>
      <c r="BK28" s="352">
        <v>0.89136130000000002</v>
      </c>
      <c r="BL28" s="352">
        <v>0.90645149999999997</v>
      </c>
      <c r="BM28" s="352">
        <v>0.90817809999999999</v>
      </c>
      <c r="BN28" s="352">
        <v>0.92654860000000006</v>
      </c>
      <c r="BO28" s="352">
        <v>0.96080449999999995</v>
      </c>
      <c r="BP28" s="352">
        <v>0.96861370000000002</v>
      </c>
      <c r="BQ28" s="352">
        <v>0.9553353</v>
      </c>
      <c r="BR28" s="352">
        <v>0.95992549999999999</v>
      </c>
      <c r="BS28" s="352">
        <v>0.92565790000000003</v>
      </c>
      <c r="BT28" s="352">
        <v>0.95819049999999995</v>
      </c>
      <c r="BU28" s="352">
        <v>0.93073879999999998</v>
      </c>
      <c r="BV28" s="352">
        <v>0.93165489999999995</v>
      </c>
    </row>
    <row r="29" spans="1:74" s="239" customFormat="1" ht="11.1" customHeight="1" x14ac:dyDescent="0.2">
      <c r="A29" s="269" t="s">
        <v>1473</v>
      </c>
      <c r="B29" s="545" t="s">
        <v>1497</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7.2237257999999999E-2</v>
      </c>
      <c r="AZ29" s="872">
        <v>8.4337285999999997E-2</v>
      </c>
      <c r="BA29" s="872">
        <v>8.3982000000000001E-2</v>
      </c>
      <c r="BB29" s="872">
        <v>9.8109299999999997E-2</v>
      </c>
      <c r="BC29" s="872">
        <v>0.11206579999999999</v>
      </c>
      <c r="BD29" s="352">
        <v>0.1245093</v>
      </c>
      <c r="BE29" s="352">
        <v>0.12416290000000001</v>
      </c>
      <c r="BF29" s="352">
        <v>0.12668879999999999</v>
      </c>
      <c r="BG29" s="352">
        <v>0.12725259999999999</v>
      </c>
      <c r="BH29" s="352">
        <v>0.12186950000000001</v>
      </c>
      <c r="BI29" s="352">
        <v>0.11444459999999999</v>
      </c>
      <c r="BJ29" s="352">
        <v>0.11425399999999999</v>
      </c>
      <c r="BK29" s="352">
        <v>8.9431800000000006E-2</v>
      </c>
      <c r="BL29" s="352">
        <v>0.1025563</v>
      </c>
      <c r="BM29" s="352">
        <v>0.1081328</v>
      </c>
      <c r="BN29" s="352">
        <v>0.1151756</v>
      </c>
      <c r="BO29" s="352">
        <v>0.12430960000000001</v>
      </c>
      <c r="BP29" s="352">
        <v>0.1276012</v>
      </c>
      <c r="BQ29" s="352">
        <v>0.1257317</v>
      </c>
      <c r="BR29" s="352">
        <v>0.12732450000000001</v>
      </c>
      <c r="BS29" s="352">
        <v>0.1268185</v>
      </c>
      <c r="BT29" s="352">
        <v>0.1224122</v>
      </c>
      <c r="BU29" s="352">
        <v>0.11498120000000001</v>
      </c>
      <c r="BV29" s="352">
        <v>0.1141412</v>
      </c>
    </row>
    <row r="30" spans="1:74" s="239" customFormat="1" ht="11.1" customHeight="1" x14ac:dyDescent="0.2">
      <c r="A30" s="270" t="s">
        <v>1474</v>
      </c>
      <c r="B30" s="550" t="s">
        <v>1520</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4.4140258000000002E-2</v>
      </c>
      <c r="AZ30" s="872">
        <v>5.1551286000000002E-2</v>
      </c>
      <c r="BA30" s="872">
        <v>5.6950000000000001E-2</v>
      </c>
      <c r="BB30" s="872">
        <v>5.32129E-2</v>
      </c>
      <c r="BC30" s="872">
        <v>6.6550300000000007E-2</v>
      </c>
      <c r="BD30" s="352">
        <v>7.7919199999999994E-2</v>
      </c>
      <c r="BE30" s="352">
        <v>7.8540600000000002E-2</v>
      </c>
      <c r="BF30" s="352">
        <v>7.8817399999999996E-2</v>
      </c>
      <c r="BG30" s="352">
        <v>7.8695200000000007E-2</v>
      </c>
      <c r="BH30" s="352">
        <v>7.7684000000000003E-2</v>
      </c>
      <c r="BI30" s="352">
        <v>7.3471300000000003E-2</v>
      </c>
      <c r="BJ30" s="352">
        <v>7.3401400000000006E-2</v>
      </c>
      <c r="BK30" s="352">
        <v>4.78687E-2</v>
      </c>
      <c r="BL30" s="352">
        <v>5.9287800000000002E-2</v>
      </c>
      <c r="BM30" s="352">
        <v>6.1983700000000003E-2</v>
      </c>
      <c r="BN30" s="352">
        <v>6.3461400000000001E-2</v>
      </c>
      <c r="BO30" s="352">
        <v>7.53664E-2</v>
      </c>
      <c r="BP30" s="352">
        <v>7.9634999999999997E-2</v>
      </c>
      <c r="BQ30" s="352">
        <v>7.9534400000000005E-2</v>
      </c>
      <c r="BR30" s="352">
        <v>7.9214199999999999E-2</v>
      </c>
      <c r="BS30" s="352">
        <v>7.8210000000000002E-2</v>
      </c>
      <c r="BT30" s="352">
        <v>7.8171900000000002E-2</v>
      </c>
      <c r="BU30" s="352">
        <v>7.3952299999999999E-2</v>
      </c>
      <c r="BV30" s="352">
        <v>7.3277499999999995E-2</v>
      </c>
    </row>
    <row r="31" spans="1:74" s="239" customFormat="1" ht="11.1" customHeight="1" x14ac:dyDescent="0.2">
      <c r="A31" s="270" t="s">
        <v>1470</v>
      </c>
      <c r="B31" s="550" t="s">
        <v>1521</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2.8097E-2</v>
      </c>
      <c r="AZ31" s="872">
        <v>3.2786000000000003E-2</v>
      </c>
      <c r="BA31" s="872">
        <v>2.7032E-2</v>
      </c>
      <c r="BB31" s="872">
        <v>4.4896400000000003E-2</v>
      </c>
      <c r="BC31" s="872">
        <v>4.55155E-2</v>
      </c>
      <c r="BD31" s="352">
        <v>4.6590100000000002E-2</v>
      </c>
      <c r="BE31" s="352">
        <v>4.5622299999999998E-2</v>
      </c>
      <c r="BF31" s="352">
        <v>4.7871400000000001E-2</v>
      </c>
      <c r="BG31" s="352">
        <v>4.8557400000000001E-2</v>
      </c>
      <c r="BH31" s="352">
        <v>4.4185500000000003E-2</v>
      </c>
      <c r="BI31" s="352">
        <v>4.0973299999999997E-2</v>
      </c>
      <c r="BJ31" s="352">
        <v>4.0852600000000003E-2</v>
      </c>
      <c r="BK31" s="352">
        <v>4.1563099999999999E-2</v>
      </c>
      <c r="BL31" s="352">
        <v>4.3268500000000001E-2</v>
      </c>
      <c r="BM31" s="352">
        <v>4.6149200000000001E-2</v>
      </c>
      <c r="BN31" s="352">
        <v>5.1714200000000002E-2</v>
      </c>
      <c r="BO31" s="352">
        <v>4.8943199999999999E-2</v>
      </c>
      <c r="BP31" s="352">
        <v>4.7966200000000001E-2</v>
      </c>
      <c r="BQ31" s="352">
        <v>4.6197299999999997E-2</v>
      </c>
      <c r="BR31" s="352">
        <v>4.8110300000000002E-2</v>
      </c>
      <c r="BS31" s="352">
        <v>4.8608400000000003E-2</v>
      </c>
      <c r="BT31" s="352">
        <v>4.4240300000000003E-2</v>
      </c>
      <c r="BU31" s="352">
        <v>4.10289E-2</v>
      </c>
      <c r="BV31" s="352">
        <v>4.0863700000000003E-2</v>
      </c>
    </row>
    <row r="32" spans="1:74" s="239" customFormat="1" ht="11.1" customHeight="1" x14ac:dyDescent="0.2">
      <c r="A32" s="270" t="s">
        <v>1475</v>
      </c>
      <c r="B32" s="545" t="s">
        <v>1498</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0.17788525799999999</v>
      </c>
      <c r="AY32" s="341">
        <v>0.108545935</v>
      </c>
      <c r="AZ32" s="872">
        <v>0.15354575000000001</v>
      </c>
      <c r="BA32" s="872">
        <v>0.174541</v>
      </c>
      <c r="BB32" s="872">
        <v>0.20737465999999999</v>
      </c>
      <c r="BC32" s="872">
        <v>0.2226187</v>
      </c>
      <c r="BD32" s="352">
        <v>0.2337737</v>
      </c>
      <c r="BE32" s="352">
        <v>0.24544820000000001</v>
      </c>
      <c r="BF32" s="352">
        <v>0.25274790000000003</v>
      </c>
      <c r="BG32" s="352">
        <v>0.25819140000000002</v>
      </c>
      <c r="BH32" s="352">
        <v>0.26202589999999998</v>
      </c>
      <c r="BI32" s="352">
        <v>0.26782929999999999</v>
      </c>
      <c r="BJ32" s="352">
        <v>0.27848919999999999</v>
      </c>
      <c r="BK32" s="352">
        <v>0.28048919999999999</v>
      </c>
      <c r="BL32" s="352">
        <v>0.29067730000000003</v>
      </c>
      <c r="BM32" s="352">
        <v>0.29118559999999999</v>
      </c>
      <c r="BN32" s="352">
        <v>0.2963192</v>
      </c>
      <c r="BO32" s="352">
        <v>0.29985139999999999</v>
      </c>
      <c r="BP32" s="352">
        <v>0.30163489999999998</v>
      </c>
      <c r="BQ32" s="352">
        <v>0.30049799999999999</v>
      </c>
      <c r="BR32" s="352">
        <v>0.29980459999999998</v>
      </c>
      <c r="BS32" s="352">
        <v>0.29950510000000002</v>
      </c>
      <c r="BT32" s="352">
        <v>0.29733199999999999</v>
      </c>
      <c r="BU32" s="352">
        <v>0.2962417</v>
      </c>
      <c r="BV32" s="352">
        <v>0.30431740000000002</v>
      </c>
    </row>
    <row r="33" spans="1:74" ht="11.1" customHeight="1" x14ac:dyDescent="0.2">
      <c r="A33" s="270" t="s">
        <v>1476</v>
      </c>
      <c r="B33" s="550" t="s">
        <v>1499</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0.16456225799999999</v>
      </c>
      <c r="AY33" s="341">
        <v>9.4061934999999999E-2</v>
      </c>
      <c r="AZ33" s="872">
        <v>0.13925974999999999</v>
      </c>
      <c r="BA33" s="872">
        <v>0.15889600000000001</v>
      </c>
      <c r="BB33" s="872">
        <v>0.19798080000000001</v>
      </c>
      <c r="BC33" s="872">
        <v>0.21194660000000001</v>
      </c>
      <c r="BD33" s="352">
        <v>0.21945890000000001</v>
      </c>
      <c r="BE33" s="352">
        <v>0.23298920000000001</v>
      </c>
      <c r="BF33" s="352">
        <v>0.23882890000000001</v>
      </c>
      <c r="BG33" s="352">
        <v>0.24449129999999999</v>
      </c>
      <c r="BH33" s="352">
        <v>0.24895339999999999</v>
      </c>
      <c r="BI33" s="352">
        <v>0.25584580000000001</v>
      </c>
      <c r="BJ33" s="352">
        <v>0.26728740000000001</v>
      </c>
      <c r="BK33" s="352">
        <v>0.26872889999999999</v>
      </c>
      <c r="BL33" s="352">
        <v>0.27955580000000002</v>
      </c>
      <c r="BM33" s="352">
        <v>0.27954790000000002</v>
      </c>
      <c r="BN33" s="352">
        <v>0.28688360000000002</v>
      </c>
      <c r="BO33" s="352">
        <v>0.28916360000000002</v>
      </c>
      <c r="BP33" s="352">
        <v>0.28731430000000002</v>
      </c>
      <c r="BQ33" s="352">
        <v>0.28803679999999998</v>
      </c>
      <c r="BR33" s="352">
        <v>0.28588479999999999</v>
      </c>
      <c r="BS33" s="352">
        <v>0.28580460000000002</v>
      </c>
      <c r="BT33" s="352">
        <v>0.2842595</v>
      </c>
      <c r="BU33" s="352">
        <v>0.28425820000000002</v>
      </c>
      <c r="BV33" s="352">
        <v>0.29311559999999998</v>
      </c>
    </row>
    <row r="34" spans="1:74" ht="11.1" customHeight="1" x14ac:dyDescent="0.2">
      <c r="A34" s="270" t="s">
        <v>1471</v>
      </c>
      <c r="B34" s="550" t="s">
        <v>1496</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1.4484E-2</v>
      </c>
      <c r="AZ34" s="872">
        <v>1.4286E-2</v>
      </c>
      <c r="BA34" s="872">
        <v>1.5644999999999999E-2</v>
      </c>
      <c r="BB34" s="872">
        <v>9.3938600000000004E-3</v>
      </c>
      <c r="BC34" s="872">
        <v>1.06721E-2</v>
      </c>
      <c r="BD34" s="352">
        <v>1.43147E-2</v>
      </c>
      <c r="BE34" s="352">
        <v>1.2459E-2</v>
      </c>
      <c r="BF34" s="352">
        <v>1.3919000000000001E-2</v>
      </c>
      <c r="BG34" s="352">
        <v>1.37001E-2</v>
      </c>
      <c r="BH34" s="352">
        <v>1.3072500000000001E-2</v>
      </c>
      <c r="BI34" s="352">
        <v>1.1983499999999999E-2</v>
      </c>
      <c r="BJ34" s="352">
        <v>1.12017E-2</v>
      </c>
      <c r="BK34" s="352">
        <v>1.17603E-2</v>
      </c>
      <c r="BL34" s="352">
        <v>1.11214E-2</v>
      </c>
      <c r="BM34" s="352">
        <v>1.1637700000000001E-2</v>
      </c>
      <c r="BN34" s="352">
        <v>9.4356000000000006E-3</v>
      </c>
      <c r="BO34" s="352">
        <v>1.0687800000000001E-2</v>
      </c>
      <c r="BP34" s="352">
        <v>1.4320599999999999E-2</v>
      </c>
      <c r="BQ34" s="352">
        <v>1.24612E-2</v>
      </c>
      <c r="BR34" s="352">
        <v>1.39198E-2</v>
      </c>
      <c r="BS34" s="352">
        <v>1.3700499999999999E-2</v>
      </c>
      <c r="BT34" s="352">
        <v>1.30726E-2</v>
      </c>
      <c r="BU34" s="352">
        <v>1.1983499999999999E-2</v>
      </c>
      <c r="BV34" s="352">
        <v>1.12018E-2</v>
      </c>
    </row>
    <row r="35" spans="1:74" s="33" customFormat="1" ht="11.1" customHeight="1" x14ac:dyDescent="0.2">
      <c r="A35" s="270" t="s">
        <v>1477</v>
      </c>
      <c r="B35" s="545" t="s">
        <v>1500</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4.7237710000000002E-2</v>
      </c>
      <c r="AY35" s="341">
        <v>2.9945547999999999E-2</v>
      </c>
      <c r="AZ35" s="872">
        <v>3.4075714E-2</v>
      </c>
      <c r="BA35" s="872">
        <v>3.4986000000000003E-2</v>
      </c>
      <c r="BB35" s="872">
        <v>3.7143099999999998E-2</v>
      </c>
      <c r="BC35" s="872">
        <v>3.9254499999999998E-2</v>
      </c>
      <c r="BD35" s="352">
        <v>4.1547099999999997E-2</v>
      </c>
      <c r="BE35" s="352">
        <v>4.1186800000000003E-2</v>
      </c>
      <c r="BF35" s="352">
        <v>4.4806800000000001E-2</v>
      </c>
      <c r="BG35" s="352">
        <v>4.8535300000000003E-2</v>
      </c>
      <c r="BH35" s="352">
        <v>4.8631899999999999E-2</v>
      </c>
      <c r="BI35" s="352">
        <v>5.0717600000000002E-2</v>
      </c>
      <c r="BJ35" s="352">
        <v>5.09883E-2</v>
      </c>
      <c r="BK35" s="352">
        <v>4.9393199999999998E-2</v>
      </c>
      <c r="BL35" s="352">
        <v>5.05134E-2</v>
      </c>
      <c r="BM35" s="352">
        <v>4.9750299999999997E-2</v>
      </c>
      <c r="BN35" s="352">
        <v>5.03107E-2</v>
      </c>
      <c r="BO35" s="352">
        <v>5.0684699999999999E-2</v>
      </c>
      <c r="BP35" s="352">
        <v>5.1819900000000002E-2</v>
      </c>
      <c r="BQ35" s="352">
        <v>5.3180900000000003E-2</v>
      </c>
      <c r="BR35" s="352">
        <v>5.3100899999999999E-2</v>
      </c>
      <c r="BS35" s="352">
        <v>5.5771599999999998E-2</v>
      </c>
      <c r="BT35" s="352">
        <v>5.53137E-2</v>
      </c>
      <c r="BU35" s="352">
        <v>5.7060199999999998E-2</v>
      </c>
      <c r="BV35" s="352">
        <v>5.7097799999999997E-2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72"/>
      <c r="BA36" s="872"/>
      <c r="BB36" s="872"/>
      <c r="BC36" s="87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241</v>
      </c>
      <c r="B37" s="544" t="s">
        <v>1478</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9.2615870000000005</v>
      </c>
      <c r="AS37" s="102">
        <v>9.1501429999999999</v>
      </c>
      <c r="AT37" s="102">
        <v>9.2259340000000005</v>
      </c>
      <c r="AU37" s="102">
        <v>8.9742069999999998</v>
      </c>
      <c r="AV37" s="102">
        <v>8.8882809999999992</v>
      </c>
      <c r="AW37" s="102">
        <v>8.6798490000000008</v>
      </c>
      <c r="AX37" s="102">
        <v>8.7805579999999992</v>
      </c>
      <c r="AY37" s="102">
        <v>8.2578759999999996</v>
      </c>
      <c r="AZ37" s="891">
        <v>8.5861900000000002</v>
      </c>
      <c r="BA37" s="891">
        <v>8.8531440000000003</v>
      </c>
      <c r="BB37" s="891">
        <v>8.9849333333000008</v>
      </c>
      <c r="BC37" s="891">
        <v>8.8581863548000008</v>
      </c>
      <c r="BD37" s="559">
        <v>8.9727040000000002</v>
      </c>
      <c r="BE37" s="559">
        <v>8.9703420000000005</v>
      </c>
      <c r="BF37" s="559">
        <v>9.0529720000000005</v>
      </c>
      <c r="BG37" s="559">
        <v>8.7469190000000001</v>
      </c>
      <c r="BH37" s="559">
        <v>8.8172540000000001</v>
      </c>
      <c r="BI37" s="559">
        <v>8.5630480000000002</v>
      </c>
      <c r="BJ37" s="559">
        <v>8.5961759999999998</v>
      </c>
      <c r="BK37" s="559">
        <v>8.2575730000000007</v>
      </c>
      <c r="BL37" s="559">
        <v>8.4524729999999995</v>
      </c>
      <c r="BM37" s="559">
        <v>8.5461799999999997</v>
      </c>
      <c r="BN37" s="559">
        <v>8.7428670000000004</v>
      </c>
      <c r="BO37" s="559">
        <v>8.8827639999999999</v>
      </c>
      <c r="BP37" s="559">
        <v>8.9379720000000002</v>
      </c>
      <c r="BQ37" s="559">
        <v>8.8469379999999997</v>
      </c>
      <c r="BR37" s="559">
        <v>8.9238859999999995</v>
      </c>
      <c r="BS37" s="559">
        <v>8.619529</v>
      </c>
      <c r="BT37" s="559">
        <v>8.7265689999999996</v>
      </c>
      <c r="BU37" s="559">
        <v>8.4766440000000003</v>
      </c>
      <c r="BV37" s="559">
        <v>8.5273450000000004</v>
      </c>
    </row>
    <row r="38" spans="1:74" ht="11.1" customHeight="1" x14ac:dyDescent="0.2">
      <c r="A38" s="270" t="s">
        <v>1507</v>
      </c>
      <c r="B38" s="545" t="s">
        <v>1479</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8.2857184999999998</v>
      </c>
      <c r="AS38" s="341">
        <v>8.1905369031999999</v>
      </c>
      <c r="AT38" s="341">
        <v>8.2726906452000009</v>
      </c>
      <c r="AU38" s="341">
        <v>8.0388969666999994</v>
      </c>
      <c r="AV38" s="341">
        <v>7.9200585161000001</v>
      </c>
      <c r="AW38" s="341">
        <v>7.7752119666999997</v>
      </c>
      <c r="AX38" s="341">
        <v>7.8156248709999998</v>
      </c>
      <c r="AY38" s="341">
        <v>7.4074881289999999</v>
      </c>
      <c r="AZ38" s="872">
        <v>7.7095793929000003</v>
      </c>
      <c r="BA38" s="872">
        <v>7.9012110968</v>
      </c>
      <c r="BB38" s="872">
        <v>8.0312967999999998</v>
      </c>
      <c r="BC38" s="872">
        <v>7.9052501634999999</v>
      </c>
      <c r="BD38" s="352">
        <v>8.0069949999999999</v>
      </c>
      <c r="BE38" s="352">
        <v>8.0022920000000006</v>
      </c>
      <c r="BF38" s="352">
        <v>8.0814149999999998</v>
      </c>
      <c r="BG38" s="352">
        <v>7.8196589999999997</v>
      </c>
      <c r="BH38" s="352">
        <v>7.8620369999999999</v>
      </c>
      <c r="BI38" s="352">
        <v>7.6350280000000001</v>
      </c>
      <c r="BJ38" s="352">
        <v>7.6674470000000001</v>
      </c>
      <c r="BK38" s="352">
        <v>7.3662109999999998</v>
      </c>
      <c r="BL38" s="352">
        <v>7.5460209999999996</v>
      </c>
      <c r="BM38" s="352">
        <v>7.6380020000000002</v>
      </c>
      <c r="BN38" s="352">
        <v>7.8163179999999999</v>
      </c>
      <c r="BO38" s="352">
        <v>7.9219600000000003</v>
      </c>
      <c r="BP38" s="352">
        <v>7.9693579999999997</v>
      </c>
      <c r="BQ38" s="352">
        <v>7.8916019999999998</v>
      </c>
      <c r="BR38" s="352">
        <v>7.9639610000000003</v>
      </c>
      <c r="BS38" s="352">
        <v>7.6938709999999997</v>
      </c>
      <c r="BT38" s="352">
        <v>7.7683790000000004</v>
      </c>
      <c r="BU38" s="352">
        <v>7.5459050000000003</v>
      </c>
      <c r="BV38" s="352">
        <v>7.5956900000000003</v>
      </c>
    </row>
    <row r="39" spans="1:74" ht="11.1" customHeight="1" x14ac:dyDescent="0.2">
      <c r="A39" s="270" t="s">
        <v>505</v>
      </c>
      <c r="B39" s="545" t="s">
        <v>1109</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0.85038787097000001</v>
      </c>
      <c r="AZ39" s="872">
        <v>0.87661060714000005</v>
      </c>
      <c r="BA39" s="872">
        <v>0.95193290323000002</v>
      </c>
      <c r="BB39" s="872">
        <v>0.95363653332999998</v>
      </c>
      <c r="BC39" s="872">
        <v>0.95293619131999996</v>
      </c>
      <c r="BD39" s="352">
        <v>0.96570869999999998</v>
      </c>
      <c r="BE39" s="352">
        <v>0.96804959999999995</v>
      </c>
      <c r="BF39" s="352">
        <v>0.97155670000000005</v>
      </c>
      <c r="BG39" s="352">
        <v>0.92726010000000003</v>
      </c>
      <c r="BH39" s="352">
        <v>0.95521630000000002</v>
      </c>
      <c r="BI39" s="352">
        <v>0.92801990000000001</v>
      </c>
      <c r="BJ39" s="352">
        <v>0.92872949999999999</v>
      </c>
      <c r="BK39" s="352">
        <v>0.89136130000000002</v>
      </c>
      <c r="BL39" s="352">
        <v>0.90645149999999997</v>
      </c>
      <c r="BM39" s="352">
        <v>0.90817809999999999</v>
      </c>
      <c r="BN39" s="352">
        <v>0.92654860000000006</v>
      </c>
      <c r="BO39" s="352">
        <v>0.96080449999999995</v>
      </c>
      <c r="BP39" s="352">
        <v>0.96861370000000002</v>
      </c>
      <c r="BQ39" s="352">
        <v>0.9553353</v>
      </c>
      <c r="BR39" s="352">
        <v>0.95992549999999999</v>
      </c>
      <c r="BS39" s="352">
        <v>0.92565790000000003</v>
      </c>
      <c r="BT39" s="352">
        <v>0.95819049999999995</v>
      </c>
      <c r="BU39" s="352">
        <v>0.93073879999999998</v>
      </c>
      <c r="BV39" s="352">
        <v>0.93165489999999995</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891"/>
      <c r="BA40" s="891"/>
      <c r="BB40" s="891"/>
      <c r="BC40" s="891"/>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1480</v>
      </c>
      <c r="B41" s="544" t="s">
        <v>1522</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4.0162612580000001</v>
      </c>
      <c r="AY41" s="102">
        <v>4.1634711930000003</v>
      </c>
      <c r="AZ41" s="891">
        <v>4.4041940359999998</v>
      </c>
      <c r="BA41" s="891">
        <v>4.1194499999999996</v>
      </c>
      <c r="BB41" s="891">
        <v>4.1028270332999996</v>
      </c>
      <c r="BC41" s="891">
        <v>3.8900997065</v>
      </c>
      <c r="BD41" s="559">
        <v>4.0459069999999997</v>
      </c>
      <c r="BE41" s="559">
        <v>4.0267429999999997</v>
      </c>
      <c r="BF41" s="559">
        <v>4.1534240000000002</v>
      </c>
      <c r="BG41" s="559">
        <v>4.1589349999999996</v>
      </c>
      <c r="BH41" s="559">
        <v>4.332128</v>
      </c>
      <c r="BI41" s="559">
        <v>4.1147640000000001</v>
      </c>
      <c r="BJ41" s="559">
        <v>4.0535870000000003</v>
      </c>
      <c r="BK41" s="559">
        <v>4.1631020000000003</v>
      </c>
      <c r="BL41" s="559">
        <v>4.2577780000000001</v>
      </c>
      <c r="BM41" s="559">
        <v>4.2341249999999997</v>
      </c>
      <c r="BN41" s="559">
        <v>4.188771</v>
      </c>
      <c r="BO41" s="559">
        <v>4.135148</v>
      </c>
      <c r="BP41" s="559">
        <v>4.222677</v>
      </c>
      <c r="BQ41" s="559">
        <v>4.0958990000000002</v>
      </c>
      <c r="BR41" s="559">
        <v>4.2305440000000001</v>
      </c>
      <c r="BS41" s="559">
        <v>4.2335649999999996</v>
      </c>
      <c r="BT41" s="559">
        <v>4.4023640000000004</v>
      </c>
      <c r="BU41" s="559">
        <v>4.2219490000000004</v>
      </c>
      <c r="BV41" s="559">
        <v>4.1458130000000004</v>
      </c>
    </row>
    <row r="42" spans="1:74" s="239" customFormat="1" ht="11.1" customHeight="1" x14ac:dyDescent="0.2">
      <c r="A42" s="270" t="s">
        <v>243</v>
      </c>
      <c r="B42" s="815" t="s">
        <v>1103</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4.0252689999999998</v>
      </c>
      <c r="AZ42" s="872">
        <v>4.2133830000000003</v>
      </c>
      <c r="BA42" s="872">
        <v>3.9036040000000001</v>
      </c>
      <c r="BB42" s="872">
        <v>3.8516333333000001</v>
      </c>
      <c r="BC42" s="872">
        <v>3.6116028065000001</v>
      </c>
      <c r="BD42" s="352">
        <v>3.748529</v>
      </c>
      <c r="BE42" s="352">
        <v>3.715214</v>
      </c>
      <c r="BF42" s="352">
        <v>3.8357779999999999</v>
      </c>
      <c r="BG42" s="352">
        <v>3.8357489999999999</v>
      </c>
      <c r="BH42" s="352">
        <v>4.0054910000000001</v>
      </c>
      <c r="BI42" s="352">
        <v>3.785447</v>
      </c>
      <c r="BJ42" s="352">
        <v>3.712898</v>
      </c>
      <c r="BK42" s="352">
        <v>3.8465050000000001</v>
      </c>
      <c r="BL42" s="352">
        <v>3.9189349999999998</v>
      </c>
      <c r="BM42" s="352">
        <v>3.8925930000000002</v>
      </c>
      <c r="BN42" s="352">
        <v>3.8384260000000001</v>
      </c>
      <c r="BO42" s="352">
        <v>3.7706179999999998</v>
      </c>
      <c r="BP42" s="352">
        <v>3.8557269999999999</v>
      </c>
      <c r="BQ42" s="352">
        <v>3.7283279999999999</v>
      </c>
      <c r="BR42" s="352">
        <v>3.8654449999999998</v>
      </c>
      <c r="BS42" s="352">
        <v>3.8695499999999998</v>
      </c>
      <c r="BT42" s="352">
        <v>4.0399330000000004</v>
      </c>
      <c r="BU42" s="352">
        <v>3.8637380000000001</v>
      </c>
      <c r="BV42" s="352">
        <v>3.77942</v>
      </c>
    </row>
    <row r="43" spans="1:74" s="239" customFormat="1" ht="11.1" customHeight="1" x14ac:dyDescent="0.2">
      <c r="A43" s="270" t="s">
        <v>1508</v>
      </c>
      <c r="B43" s="816" t="s">
        <v>1481</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3.982688</v>
      </c>
      <c r="AZ43" s="872">
        <v>4.1663110000000003</v>
      </c>
      <c r="BA43" s="872">
        <v>3.8609270000000002</v>
      </c>
      <c r="BB43" s="872">
        <v>3.7973430733</v>
      </c>
      <c r="BC43" s="872">
        <v>3.5554152065000002</v>
      </c>
      <c r="BD43" s="352">
        <v>3.687624</v>
      </c>
      <c r="BE43" s="352">
        <v>3.6571319999999998</v>
      </c>
      <c r="BF43" s="352">
        <v>3.7739880000000001</v>
      </c>
      <c r="BG43" s="352">
        <v>3.7734909999999999</v>
      </c>
      <c r="BH43" s="352">
        <v>3.9482330000000001</v>
      </c>
      <c r="BI43" s="352">
        <v>3.7324899999999999</v>
      </c>
      <c r="BJ43" s="352">
        <v>3.660844</v>
      </c>
      <c r="BK43" s="352">
        <v>3.7931810000000001</v>
      </c>
      <c r="BL43" s="352">
        <v>3.8645450000000001</v>
      </c>
      <c r="BM43" s="352">
        <v>3.8348059999999999</v>
      </c>
      <c r="BN43" s="352">
        <v>3.7772770000000002</v>
      </c>
      <c r="BO43" s="352">
        <v>3.7109869999999998</v>
      </c>
      <c r="BP43" s="352">
        <v>3.7934410000000001</v>
      </c>
      <c r="BQ43" s="352">
        <v>3.6696689999999998</v>
      </c>
      <c r="BR43" s="352">
        <v>3.8034150000000002</v>
      </c>
      <c r="BS43" s="352">
        <v>3.8072409999999999</v>
      </c>
      <c r="BT43" s="352">
        <v>3.9826199999999998</v>
      </c>
      <c r="BU43" s="352">
        <v>3.8107259999999998</v>
      </c>
      <c r="BV43" s="352">
        <v>3.7273540000000001</v>
      </c>
    </row>
    <row r="44" spans="1:74" s="239" customFormat="1" ht="11.1" customHeight="1" x14ac:dyDescent="0.2">
      <c r="A44" s="270" t="s">
        <v>1470</v>
      </c>
      <c r="B44" s="550" t="s">
        <v>1523</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2.8097E-2</v>
      </c>
      <c r="AZ44" s="872">
        <v>3.2786000000000003E-2</v>
      </c>
      <c r="BA44" s="872">
        <v>2.7032E-2</v>
      </c>
      <c r="BB44" s="872">
        <v>4.4896400000000003E-2</v>
      </c>
      <c r="BC44" s="872">
        <v>4.55155E-2</v>
      </c>
      <c r="BD44" s="352">
        <v>4.6590100000000002E-2</v>
      </c>
      <c r="BE44" s="352">
        <v>4.5622299999999998E-2</v>
      </c>
      <c r="BF44" s="352">
        <v>4.7871400000000001E-2</v>
      </c>
      <c r="BG44" s="352">
        <v>4.8557400000000001E-2</v>
      </c>
      <c r="BH44" s="352">
        <v>4.4185500000000003E-2</v>
      </c>
      <c r="BI44" s="352">
        <v>4.0973299999999997E-2</v>
      </c>
      <c r="BJ44" s="352">
        <v>4.0852600000000003E-2</v>
      </c>
      <c r="BK44" s="352">
        <v>4.1563099999999999E-2</v>
      </c>
      <c r="BL44" s="352">
        <v>4.3268500000000001E-2</v>
      </c>
      <c r="BM44" s="352">
        <v>4.6149200000000001E-2</v>
      </c>
      <c r="BN44" s="352">
        <v>5.1714200000000002E-2</v>
      </c>
      <c r="BO44" s="352">
        <v>4.8943199999999999E-2</v>
      </c>
      <c r="BP44" s="352">
        <v>4.7966200000000001E-2</v>
      </c>
      <c r="BQ44" s="352">
        <v>4.6197299999999997E-2</v>
      </c>
      <c r="BR44" s="352">
        <v>4.8110300000000002E-2</v>
      </c>
      <c r="BS44" s="352">
        <v>4.8608400000000003E-2</v>
      </c>
      <c r="BT44" s="352">
        <v>4.4240300000000003E-2</v>
      </c>
      <c r="BU44" s="352">
        <v>4.10289E-2</v>
      </c>
      <c r="BV44" s="352">
        <v>4.0863700000000003E-2</v>
      </c>
    </row>
    <row r="45" spans="1:74" s="239" customFormat="1" ht="11.1" customHeight="1" x14ac:dyDescent="0.2">
      <c r="A45" s="269" t="s">
        <v>1471</v>
      </c>
      <c r="B45" s="550" t="s">
        <v>1496</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1.4484E-2</v>
      </c>
      <c r="AZ45" s="872">
        <v>1.4286E-2</v>
      </c>
      <c r="BA45" s="872">
        <v>1.5644999999999999E-2</v>
      </c>
      <c r="BB45" s="872">
        <v>9.3938600000000004E-3</v>
      </c>
      <c r="BC45" s="872">
        <v>1.06721E-2</v>
      </c>
      <c r="BD45" s="352">
        <v>1.43147E-2</v>
      </c>
      <c r="BE45" s="352">
        <v>1.2459E-2</v>
      </c>
      <c r="BF45" s="352">
        <v>1.3919000000000001E-2</v>
      </c>
      <c r="BG45" s="352">
        <v>1.37001E-2</v>
      </c>
      <c r="BH45" s="352">
        <v>1.3072500000000001E-2</v>
      </c>
      <c r="BI45" s="352">
        <v>1.1983499999999999E-2</v>
      </c>
      <c r="BJ45" s="352">
        <v>1.12017E-2</v>
      </c>
      <c r="BK45" s="352">
        <v>1.17603E-2</v>
      </c>
      <c r="BL45" s="352">
        <v>1.11214E-2</v>
      </c>
      <c r="BM45" s="352">
        <v>1.1637700000000001E-2</v>
      </c>
      <c r="BN45" s="352">
        <v>9.4356000000000006E-3</v>
      </c>
      <c r="BO45" s="352">
        <v>1.0687800000000001E-2</v>
      </c>
      <c r="BP45" s="352">
        <v>1.4320599999999999E-2</v>
      </c>
      <c r="BQ45" s="352">
        <v>1.24612E-2</v>
      </c>
      <c r="BR45" s="352">
        <v>1.39198E-2</v>
      </c>
      <c r="BS45" s="352">
        <v>1.3700499999999999E-2</v>
      </c>
      <c r="BT45" s="352">
        <v>1.30726E-2</v>
      </c>
      <c r="BU45" s="352">
        <v>1.1983499999999999E-2</v>
      </c>
      <c r="BV45" s="352">
        <v>1.12018E-2</v>
      </c>
    </row>
    <row r="46" spans="1:74" ht="11.1" customHeight="1" x14ac:dyDescent="0.2">
      <c r="A46" s="270" t="s">
        <v>1474</v>
      </c>
      <c r="B46" s="545" t="s">
        <v>1524</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4.4140258000000002E-2</v>
      </c>
      <c r="AZ46" s="872">
        <v>5.1551286000000002E-2</v>
      </c>
      <c r="BA46" s="872">
        <v>5.6950000000000001E-2</v>
      </c>
      <c r="BB46" s="872">
        <v>5.32129E-2</v>
      </c>
      <c r="BC46" s="872">
        <v>6.6550300000000007E-2</v>
      </c>
      <c r="BD46" s="352">
        <v>7.7919199999999994E-2</v>
      </c>
      <c r="BE46" s="352">
        <v>7.8540600000000002E-2</v>
      </c>
      <c r="BF46" s="352">
        <v>7.8817399999999996E-2</v>
      </c>
      <c r="BG46" s="352">
        <v>7.8695200000000007E-2</v>
      </c>
      <c r="BH46" s="352">
        <v>7.7684000000000003E-2</v>
      </c>
      <c r="BI46" s="352">
        <v>7.3471300000000003E-2</v>
      </c>
      <c r="BJ46" s="352">
        <v>7.3401400000000006E-2</v>
      </c>
      <c r="BK46" s="352">
        <v>4.78687E-2</v>
      </c>
      <c r="BL46" s="352">
        <v>5.9287800000000002E-2</v>
      </c>
      <c r="BM46" s="352">
        <v>6.1983700000000003E-2</v>
      </c>
      <c r="BN46" s="352">
        <v>6.3461400000000001E-2</v>
      </c>
      <c r="BO46" s="352">
        <v>7.53664E-2</v>
      </c>
      <c r="BP46" s="352">
        <v>7.9634999999999997E-2</v>
      </c>
      <c r="BQ46" s="352">
        <v>7.9534400000000005E-2</v>
      </c>
      <c r="BR46" s="352">
        <v>7.9214199999999999E-2</v>
      </c>
      <c r="BS46" s="352">
        <v>7.8210000000000002E-2</v>
      </c>
      <c r="BT46" s="352">
        <v>7.8171900000000002E-2</v>
      </c>
      <c r="BU46" s="352">
        <v>7.3952299999999999E-2</v>
      </c>
      <c r="BV46" s="352">
        <v>7.3277499999999995E-2</v>
      </c>
    </row>
    <row r="47" spans="1:74" ht="11.1" customHeight="1" x14ac:dyDescent="0.2">
      <c r="A47" s="270" t="s">
        <v>1476</v>
      </c>
      <c r="B47" s="545" t="s">
        <v>1525</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0.16456225799999999</v>
      </c>
      <c r="AY47" s="341">
        <v>9.4061934999999999E-2</v>
      </c>
      <c r="AZ47" s="872">
        <v>0.13925974999999999</v>
      </c>
      <c r="BA47" s="872">
        <v>0.15889600000000001</v>
      </c>
      <c r="BB47" s="872">
        <v>0.19798080000000001</v>
      </c>
      <c r="BC47" s="872">
        <v>0.21194660000000001</v>
      </c>
      <c r="BD47" s="352">
        <v>0.21945890000000001</v>
      </c>
      <c r="BE47" s="352">
        <v>0.23298920000000001</v>
      </c>
      <c r="BF47" s="352">
        <v>0.23882890000000001</v>
      </c>
      <c r="BG47" s="352">
        <v>0.24449129999999999</v>
      </c>
      <c r="BH47" s="352">
        <v>0.24895339999999999</v>
      </c>
      <c r="BI47" s="352">
        <v>0.25584580000000001</v>
      </c>
      <c r="BJ47" s="352">
        <v>0.26728740000000001</v>
      </c>
      <c r="BK47" s="352">
        <v>0.26872889999999999</v>
      </c>
      <c r="BL47" s="352">
        <v>0.27955580000000002</v>
      </c>
      <c r="BM47" s="352">
        <v>0.27954790000000002</v>
      </c>
      <c r="BN47" s="352">
        <v>0.28688360000000002</v>
      </c>
      <c r="BO47" s="352">
        <v>0.28916360000000002</v>
      </c>
      <c r="BP47" s="352">
        <v>0.28731430000000002</v>
      </c>
      <c r="BQ47" s="352">
        <v>0.28803679999999998</v>
      </c>
      <c r="BR47" s="352">
        <v>0.28588479999999999</v>
      </c>
      <c r="BS47" s="352">
        <v>0.28580460000000002</v>
      </c>
      <c r="BT47" s="352">
        <v>0.2842595</v>
      </c>
      <c r="BU47" s="352">
        <v>0.28425820000000002</v>
      </c>
      <c r="BV47" s="352">
        <v>0.29311559999999998</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72"/>
      <c r="BA48" s="872"/>
      <c r="BB48" s="872"/>
      <c r="BC48" s="87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1111</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72"/>
      <c r="BA49" s="872"/>
      <c r="BB49" s="872"/>
      <c r="BC49" s="87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1509</v>
      </c>
      <c r="B50" s="544" t="s">
        <v>1482</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37.454560000000001</v>
      </c>
      <c r="AZ50" s="891">
        <v>38.488190000000003</v>
      </c>
      <c r="BA50" s="891">
        <v>38.064323000000002</v>
      </c>
      <c r="BB50" s="891">
        <v>37.355592999999999</v>
      </c>
      <c r="BC50" s="891">
        <v>36.744646068999998</v>
      </c>
      <c r="BD50" s="559">
        <v>36.170349999999999</v>
      </c>
      <c r="BE50" s="559">
        <v>36.14658</v>
      </c>
      <c r="BF50" s="559">
        <v>35.501609999999999</v>
      </c>
      <c r="BG50" s="559">
        <v>35.264940000000003</v>
      </c>
      <c r="BH50" s="559">
        <v>34.875549999999997</v>
      </c>
      <c r="BI50" s="559">
        <v>36.074509999999997</v>
      </c>
      <c r="BJ50" s="559">
        <v>37.336709999999997</v>
      </c>
      <c r="BK50" s="559">
        <v>39.953040000000001</v>
      </c>
      <c r="BL50" s="559">
        <v>40.372439999999997</v>
      </c>
      <c r="BM50" s="559">
        <v>40.441310000000001</v>
      </c>
      <c r="BN50" s="559">
        <v>39.556649999999998</v>
      </c>
      <c r="BO50" s="559">
        <v>38.306699999999999</v>
      </c>
      <c r="BP50" s="559">
        <v>37.59628</v>
      </c>
      <c r="BQ50" s="559">
        <v>37.630499999999998</v>
      </c>
      <c r="BR50" s="559">
        <v>37.044179999999997</v>
      </c>
      <c r="BS50" s="559">
        <v>36.816749999999999</v>
      </c>
      <c r="BT50" s="559">
        <v>36.447020000000002</v>
      </c>
      <c r="BU50" s="559">
        <v>37.758510000000001</v>
      </c>
      <c r="BV50" s="559">
        <v>39.128909999999998</v>
      </c>
    </row>
    <row r="51" spans="1:74" ht="11.1" customHeight="1" x14ac:dyDescent="0.2">
      <c r="A51" s="270" t="s">
        <v>1483</v>
      </c>
      <c r="B51" s="545" t="s">
        <v>1548</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25.851012000000001</v>
      </c>
      <c r="AZ51" s="872">
        <v>27.698378999999999</v>
      </c>
      <c r="BA51" s="872">
        <v>27.168095999999998</v>
      </c>
      <c r="BB51" s="872">
        <v>26.32</v>
      </c>
      <c r="BC51" s="872">
        <v>25.767105068999999</v>
      </c>
      <c r="BD51" s="352">
        <v>25.139500000000002</v>
      </c>
      <c r="BE51" s="352">
        <v>25.129249999999999</v>
      </c>
      <c r="BF51" s="352">
        <v>24.61608</v>
      </c>
      <c r="BG51" s="352">
        <v>24.423649999999999</v>
      </c>
      <c r="BH51" s="352">
        <v>23.886230000000001</v>
      </c>
      <c r="BI51" s="352">
        <v>24.715479999999999</v>
      </c>
      <c r="BJ51" s="352">
        <v>25.613990000000001</v>
      </c>
      <c r="BK51" s="352">
        <v>27.585319999999999</v>
      </c>
      <c r="BL51" s="352">
        <v>27.885629999999999</v>
      </c>
      <c r="BM51" s="352">
        <v>27.820640000000001</v>
      </c>
      <c r="BN51" s="352">
        <v>27.003129999999999</v>
      </c>
      <c r="BO51" s="352">
        <v>26.081099999999999</v>
      </c>
      <c r="BP51" s="352">
        <v>25.417580000000001</v>
      </c>
      <c r="BQ51" s="352">
        <v>25.437280000000001</v>
      </c>
      <c r="BR51" s="352">
        <v>24.963439999999999</v>
      </c>
      <c r="BS51" s="352">
        <v>24.803750000000001</v>
      </c>
      <c r="BT51" s="352">
        <v>24.294370000000001</v>
      </c>
      <c r="BU51" s="352">
        <v>25.151129999999998</v>
      </c>
      <c r="BV51" s="352">
        <v>26.076910000000002</v>
      </c>
    </row>
    <row r="52" spans="1:74" ht="11.1" customHeight="1" x14ac:dyDescent="0.2">
      <c r="A52" s="270" t="s">
        <v>1484</v>
      </c>
      <c r="B52" s="545" t="s">
        <v>1485</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3.3335650000000001</v>
      </c>
      <c r="AZ52" s="872">
        <v>3.2645879999999998</v>
      </c>
      <c r="BA52" s="872">
        <v>3.1924109999999999</v>
      </c>
      <c r="BB52" s="872">
        <v>3.2232639999999999</v>
      </c>
      <c r="BC52" s="872">
        <v>3.164987</v>
      </c>
      <c r="BD52" s="352">
        <v>3.0192269999999999</v>
      </c>
      <c r="BE52" s="352">
        <v>2.9404919999999999</v>
      </c>
      <c r="BF52" s="352">
        <v>2.8023709999999999</v>
      </c>
      <c r="BG52" s="352">
        <v>2.6500889999999999</v>
      </c>
      <c r="BH52" s="352">
        <v>2.7453910000000001</v>
      </c>
      <c r="BI52" s="352">
        <v>3.0301459999999998</v>
      </c>
      <c r="BJ52" s="352">
        <v>3.3367870000000002</v>
      </c>
      <c r="BK52" s="352">
        <v>3.7237369999999999</v>
      </c>
      <c r="BL52" s="352">
        <v>3.8193269999999999</v>
      </c>
      <c r="BM52" s="352">
        <v>3.8479380000000001</v>
      </c>
      <c r="BN52" s="352">
        <v>3.7103190000000001</v>
      </c>
      <c r="BO52" s="352">
        <v>3.3451330000000001</v>
      </c>
      <c r="BP52" s="352">
        <v>3.1443989999999999</v>
      </c>
      <c r="BQ52" s="352">
        <v>3.0549870000000001</v>
      </c>
      <c r="BR52" s="352">
        <v>2.9127890000000001</v>
      </c>
      <c r="BS52" s="352">
        <v>2.7559089999999999</v>
      </c>
      <c r="BT52" s="352">
        <v>2.846749</v>
      </c>
      <c r="BU52" s="352">
        <v>3.1264669999999999</v>
      </c>
      <c r="BV52" s="352">
        <v>3.4269579999999999</v>
      </c>
    </row>
    <row r="53" spans="1:74" s="273" customFormat="1" ht="11.1" customHeight="1" x14ac:dyDescent="0.2">
      <c r="A53" s="270" t="s">
        <v>1486</v>
      </c>
      <c r="B53" s="545" t="s">
        <v>1501</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7.1632749999999996</v>
      </c>
      <c r="AZ53" s="872">
        <v>6.3819780000000002</v>
      </c>
      <c r="BA53" s="872">
        <v>6.617998</v>
      </c>
      <c r="BB53" s="872">
        <v>6.7263289999999998</v>
      </c>
      <c r="BC53" s="872">
        <v>6.7265540000000001</v>
      </c>
      <c r="BD53" s="352">
        <v>6.9256250000000001</v>
      </c>
      <c r="BE53" s="352">
        <v>6.9908429999999999</v>
      </c>
      <c r="BF53" s="352">
        <v>6.9971519999999998</v>
      </c>
      <c r="BG53" s="352">
        <v>7.1051970000000004</v>
      </c>
      <c r="BH53" s="352">
        <v>7.1579290000000002</v>
      </c>
      <c r="BI53" s="352">
        <v>7.2428819999999998</v>
      </c>
      <c r="BJ53" s="352">
        <v>7.2999369999999999</v>
      </c>
      <c r="BK53" s="352">
        <v>7.5579840000000003</v>
      </c>
      <c r="BL53" s="352">
        <v>7.581474</v>
      </c>
      <c r="BM53" s="352">
        <v>7.686731</v>
      </c>
      <c r="BN53" s="352">
        <v>7.7572010000000002</v>
      </c>
      <c r="BO53" s="352">
        <v>7.7944680000000002</v>
      </c>
      <c r="BP53" s="352">
        <v>7.948302</v>
      </c>
      <c r="BQ53" s="352">
        <v>8.0522299999999998</v>
      </c>
      <c r="BR53" s="352">
        <v>8.0819430000000008</v>
      </c>
      <c r="BS53" s="352">
        <v>8.1710969999999996</v>
      </c>
      <c r="BT53" s="352">
        <v>8.2199059999999999</v>
      </c>
      <c r="BU53" s="352">
        <v>8.3949189999999998</v>
      </c>
      <c r="BV53" s="352">
        <v>8.5390519999999999</v>
      </c>
    </row>
    <row r="54" spans="1:74" ht="11.1" customHeight="1" x14ac:dyDescent="0.2">
      <c r="A54" s="270" t="s">
        <v>1487</v>
      </c>
      <c r="B54" s="545" t="s">
        <v>1488</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1.106708</v>
      </c>
      <c r="AZ54" s="872">
        <v>1.1432450000000001</v>
      </c>
      <c r="BA54" s="872">
        <v>1.0858179999999999</v>
      </c>
      <c r="BB54" s="872">
        <v>1.0860000000000001</v>
      </c>
      <c r="BC54" s="872">
        <v>1.0860000000000001</v>
      </c>
      <c r="BD54" s="352">
        <v>1.0860000000000001</v>
      </c>
      <c r="BE54" s="352">
        <v>1.0860000000000001</v>
      </c>
      <c r="BF54" s="352">
        <v>1.0860000000000001</v>
      </c>
      <c r="BG54" s="352">
        <v>1.0860000000000001</v>
      </c>
      <c r="BH54" s="352">
        <v>1.0860000000000001</v>
      </c>
      <c r="BI54" s="352">
        <v>1.0860000000000001</v>
      </c>
      <c r="BJ54" s="352">
        <v>1.0860000000000001</v>
      </c>
      <c r="BK54" s="352">
        <v>1.0860000000000001</v>
      </c>
      <c r="BL54" s="352">
        <v>1.0860000000000001</v>
      </c>
      <c r="BM54" s="352">
        <v>1.0860000000000001</v>
      </c>
      <c r="BN54" s="352">
        <v>1.0860000000000001</v>
      </c>
      <c r="BO54" s="352">
        <v>1.0860000000000001</v>
      </c>
      <c r="BP54" s="352">
        <v>1.0860000000000001</v>
      </c>
      <c r="BQ54" s="352">
        <v>1.0860000000000001</v>
      </c>
      <c r="BR54" s="352">
        <v>1.0860000000000001</v>
      </c>
      <c r="BS54" s="352">
        <v>1.0860000000000001</v>
      </c>
      <c r="BT54" s="352">
        <v>1.0860000000000001</v>
      </c>
      <c r="BU54" s="352">
        <v>1.0860000000000001</v>
      </c>
      <c r="BV54" s="352">
        <v>1.0860000000000001</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74"/>
      <c r="BA55" s="874"/>
      <c r="BB55" s="874"/>
      <c r="BC55" s="87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1510</v>
      </c>
      <c r="B56" s="544" t="s">
        <v>1489</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137.67863299999999</v>
      </c>
      <c r="AZ56" s="900">
        <v>131.04247899999999</v>
      </c>
      <c r="BA56" s="900">
        <v>128.46024800000001</v>
      </c>
      <c r="BB56" s="900">
        <v>112.29459300000001</v>
      </c>
      <c r="BC56" s="900">
        <v>112.0387971</v>
      </c>
      <c r="BD56" s="594">
        <v>110.6801</v>
      </c>
      <c r="BE56" s="594">
        <v>114.09050000000001</v>
      </c>
      <c r="BF56" s="594">
        <v>116.75239999999999</v>
      </c>
      <c r="BG56" s="594">
        <v>118.28700000000001</v>
      </c>
      <c r="BH56" s="594">
        <v>110.7473</v>
      </c>
      <c r="BI56" s="594">
        <v>117.9114</v>
      </c>
      <c r="BJ56" s="594">
        <v>125.69799999999999</v>
      </c>
      <c r="BK56" s="594">
        <v>130.0333</v>
      </c>
      <c r="BL56" s="594">
        <v>123.297</v>
      </c>
      <c r="BM56" s="594">
        <v>121.4143</v>
      </c>
      <c r="BN56" s="594">
        <v>116.52419999999999</v>
      </c>
      <c r="BO56" s="594">
        <v>119.7595</v>
      </c>
      <c r="BP56" s="594">
        <v>119.77679999999999</v>
      </c>
      <c r="BQ56" s="594">
        <v>123.7841</v>
      </c>
      <c r="BR56" s="594">
        <v>124.8974</v>
      </c>
      <c r="BS56" s="594">
        <v>121.2916</v>
      </c>
      <c r="BT56" s="594">
        <v>113.77509999999999</v>
      </c>
      <c r="BU56" s="594">
        <v>119.831</v>
      </c>
      <c r="BV56" s="594">
        <v>127.6365</v>
      </c>
    </row>
    <row r="57" spans="1:74" ht="11.1" customHeight="1" x14ac:dyDescent="0.2">
      <c r="A57" s="270" t="s">
        <v>212</v>
      </c>
      <c r="B57" s="545" t="s">
        <v>1103</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127.181793</v>
      </c>
      <c r="AZ57" s="884">
        <v>121.39591299999999</v>
      </c>
      <c r="BA57" s="884">
        <v>118.649839</v>
      </c>
      <c r="BB57" s="884">
        <v>102.345</v>
      </c>
      <c r="BC57" s="884">
        <v>102.14725610000001</v>
      </c>
      <c r="BD57" s="590">
        <v>100.73520000000001</v>
      </c>
      <c r="BE57" s="590">
        <v>104.1592</v>
      </c>
      <c r="BF57" s="590">
        <v>106.9528</v>
      </c>
      <c r="BG57" s="590">
        <v>108.5317</v>
      </c>
      <c r="BH57" s="590">
        <v>100.8439</v>
      </c>
      <c r="BI57" s="590">
        <v>107.6384</v>
      </c>
      <c r="BJ57" s="590">
        <v>115.0613</v>
      </c>
      <c r="BK57" s="590">
        <v>118.7516</v>
      </c>
      <c r="BL57" s="590">
        <v>111.89619999999999</v>
      </c>
      <c r="BM57" s="590">
        <v>109.8797</v>
      </c>
      <c r="BN57" s="590">
        <v>105.05670000000001</v>
      </c>
      <c r="BO57" s="590">
        <v>108.6199</v>
      </c>
      <c r="BP57" s="590">
        <v>108.6841</v>
      </c>
      <c r="BQ57" s="590">
        <v>112.6769</v>
      </c>
      <c r="BR57" s="590">
        <v>113.9027</v>
      </c>
      <c r="BS57" s="590">
        <v>110.3646</v>
      </c>
      <c r="BT57" s="590">
        <v>102.7084</v>
      </c>
      <c r="BU57" s="590">
        <v>108.3096</v>
      </c>
      <c r="BV57" s="590">
        <v>115.6705</v>
      </c>
    </row>
    <row r="58" spans="1:74" ht="11.1" customHeight="1" x14ac:dyDescent="0.2">
      <c r="A58" s="270" t="s">
        <v>1484</v>
      </c>
      <c r="B58" s="545" t="s">
        <v>1485</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3.3335650000000001</v>
      </c>
      <c r="AZ58" s="884">
        <v>3.2645879999999998</v>
      </c>
      <c r="BA58" s="884">
        <v>3.1924109999999999</v>
      </c>
      <c r="BB58" s="884">
        <v>3.2232639999999999</v>
      </c>
      <c r="BC58" s="884">
        <v>3.164987</v>
      </c>
      <c r="BD58" s="590">
        <v>3.0192269999999999</v>
      </c>
      <c r="BE58" s="590">
        <v>2.9404919999999999</v>
      </c>
      <c r="BF58" s="590">
        <v>2.8023709999999999</v>
      </c>
      <c r="BG58" s="590">
        <v>2.6500889999999999</v>
      </c>
      <c r="BH58" s="590">
        <v>2.7453910000000001</v>
      </c>
      <c r="BI58" s="590">
        <v>3.0301459999999998</v>
      </c>
      <c r="BJ58" s="590">
        <v>3.3367870000000002</v>
      </c>
      <c r="BK58" s="590">
        <v>3.7237369999999999</v>
      </c>
      <c r="BL58" s="590">
        <v>3.8193269999999999</v>
      </c>
      <c r="BM58" s="590">
        <v>3.8479380000000001</v>
      </c>
      <c r="BN58" s="590">
        <v>3.7103190000000001</v>
      </c>
      <c r="BO58" s="590">
        <v>3.3451330000000001</v>
      </c>
      <c r="BP58" s="590">
        <v>3.1443989999999999</v>
      </c>
      <c r="BQ58" s="590">
        <v>3.0549870000000001</v>
      </c>
      <c r="BR58" s="590">
        <v>2.9127890000000001</v>
      </c>
      <c r="BS58" s="590">
        <v>2.7559089999999999</v>
      </c>
      <c r="BT58" s="590">
        <v>2.846749</v>
      </c>
      <c r="BU58" s="590">
        <v>3.1264669999999999</v>
      </c>
      <c r="BV58" s="590">
        <v>3.4269579999999999</v>
      </c>
    </row>
    <row r="59" spans="1:74" s="239" customFormat="1" ht="11.1" customHeight="1" x14ac:dyDescent="0.2">
      <c r="A59" s="270" t="s">
        <v>1486</v>
      </c>
      <c r="B59" s="583" t="s">
        <v>1501</v>
      </c>
      <c r="C59" s="818">
        <v>2.7097169999999999</v>
      </c>
      <c r="D59" s="818">
        <v>2.7480440000000002</v>
      </c>
      <c r="E59" s="818">
        <v>2.7053750000000001</v>
      </c>
      <c r="F59" s="818">
        <v>2.8721909999999999</v>
      </c>
      <c r="G59" s="818">
        <v>3.2734320000000001</v>
      </c>
      <c r="H59" s="818">
        <v>2.7416330000000002</v>
      </c>
      <c r="I59" s="818">
        <v>3.1484160000000001</v>
      </c>
      <c r="J59" s="818">
        <v>2.553995</v>
      </c>
      <c r="K59" s="818">
        <v>2.697676</v>
      </c>
      <c r="L59" s="818">
        <v>2.2350020000000002</v>
      </c>
      <c r="M59" s="818">
        <v>3.087278</v>
      </c>
      <c r="N59" s="818">
        <v>3.405459</v>
      </c>
      <c r="O59" s="818">
        <v>3.6853600000000002</v>
      </c>
      <c r="P59" s="818">
        <v>3.6787779999999999</v>
      </c>
      <c r="Q59" s="818">
        <v>4.0354340000000004</v>
      </c>
      <c r="R59" s="818">
        <v>4.1425609999999997</v>
      </c>
      <c r="S59" s="818">
        <v>3.713883</v>
      </c>
      <c r="T59" s="818">
        <v>3.5648840000000002</v>
      </c>
      <c r="U59" s="818">
        <v>4.0705840000000002</v>
      </c>
      <c r="V59" s="818">
        <v>4.0737310000000004</v>
      </c>
      <c r="W59" s="818">
        <v>4.2439340000000003</v>
      </c>
      <c r="X59" s="818">
        <v>3.6679349999999999</v>
      </c>
      <c r="Y59" s="818">
        <v>4.992775</v>
      </c>
      <c r="Z59" s="818">
        <v>5.4777699999999996</v>
      </c>
      <c r="AA59" s="818">
        <v>6.5723450000000003</v>
      </c>
      <c r="AB59" s="818">
        <v>6.5174200000000004</v>
      </c>
      <c r="AC59" s="818">
        <v>6.6698500000000003</v>
      </c>
      <c r="AD59" s="818">
        <v>6.9078939999999998</v>
      </c>
      <c r="AE59" s="818">
        <v>5.9571059999999996</v>
      </c>
      <c r="AF59" s="818">
        <v>6.7195840000000002</v>
      </c>
      <c r="AG59" s="818">
        <v>6.1360700000000001</v>
      </c>
      <c r="AH59" s="818">
        <v>6.3429830000000003</v>
      </c>
      <c r="AI59" s="818">
        <v>6.104114</v>
      </c>
      <c r="AJ59" s="818">
        <v>6.1080199999999998</v>
      </c>
      <c r="AK59" s="818">
        <v>5.6857860000000002</v>
      </c>
      <c r="AL59" s="818">
        <v>6.530926</v>
      </c>
      <c r="AM59" s="818">
        <v>6.9025689999999997</v>
      </c>
      <c r="AN59" s="818">
        <v>6.1131719999999996</v>
      </c>
      <c r="AO59" s="818">
        <v>5.8602449999999999</v>
      </c>
      <c r="AP59" s="818">
        <v>4.6269169999999997</v>
      </c>
      <c r="AQ59" s="818">
        <v>5.3095739999999996</v>
      </c>
      <c r="AR59" s="818">
        <v>6.59138</v>
      </c>
      <c r="AS59" s="818">
        <v>6.4066289999999997</v>
      </c>
      <c r="AT59" s="818">
        <v>5.9451419999999997</v>
      </c>
      <c r="AU59" s="818">
        <v>6.4625490000000001</v>
      </c>
      <c r="AV59" s="818">
        <v>6.3880359999999996</v>
      </c>
      <c r="AW59" s="818">
        <v>6.5980119999999998</v>
      </c>
      <c r="AX59" s="818">
        <v>6.4117949999999997</v>
      </c>
      <c r="AY59" s="818">
        <v>7.1632749999999996</v>
      </c>
      <c r="AZ59" s="904">
        <v>6.3819780000000002</v>
      </c>
      <c r="BA59" s="904">
        <v>6.617998</v>
      </c>
      <c r="BB59" s="904">
        <v>6.7263289999999998</v>
      </c>
      <c r="BC59" s="904">
        <v>6.7265540000000001</v>
      </c>
      <c r="BD59" s="819">
        <v>6.9256250000000001</v>
      </c>
      <c r="BE59" s="819">
        <v>6.9908429999999999</v>
      </c>
      <c r="BF59" s="819">
        <v>6.9971519999999998</v>
      </c>
      <c r="BG59" s="819">
        <v>7.1051970000000004</v>
      </c>
      <c r="BH59" s="819">
        <v>7.1579290000000002</v>
      </c>
      <c r="BI59" s="819">
        <v>7.2428819999999998</v>
      </c>
      <c r="BJ59" s="819">
        <v>7.2999369999999999</v>
      </c>
      <c r="BK59" s="819">
        <v>7.5579840000000003</v>
      </c>
      <c r="BL59" s="819">
        <v>7.581474</v>
      </c>
      <c r="BM59" s="819">
        <v>7.686731</v>
      </c>
      <c r="BN59" s="819">
        <v>7.7572010000000002</v>
      </c>
      <c r="BO59" s="819">
        <v>7.7944680000000002</v>
      </c>
      <c r="BP59" s="819">
        <v>7.948302</v>
      </c>
      <c r="BQ59" s="819">
        <v>8.0522299999999998</v>
      </c>
      <c r="BR59" s="819">
        <v>8.0819430000000008</v>
      </c>
      <c r="BS59" s="819">
        <v>8.1710969999999996</v>
      </c>
      <c r="BT59" s="819">
        <v>8.2199059999999999</v>
      </c>
      <c r="BU59" s="819">
        <v>8.3949189999999998</v>
      </c>
      <c r="BV59" s="819">
        <v>8.5390519999999999</v>
      </c>
    </row>
    <row r="60" spans="1:74" s="164" customFormat="1" ht="12" customHeight="1" x14ac:dyDescent="0.2">
      <c r="A60" s="163"/>
      <c r="B60" s="814" t="s">
        <v>1462</v>
      </c>
      <c r="C60" s="783"/>
      <c r="D60" s="783"/>
      <c r="E60" s="783"/>
      <c r="F60" s="783"/>
      <c r="G60" s="783"/>
      <c r="H60" s="783"/>
      <c r="I60" s="783"/>
      <c r="J60" s="783"/>
      <c r="K60" s="783"/>
      <c r="L60" s="783"/>
      <c r="M60" s="783"/>
      <c r="N60" s="783"/>
      <c r="O60" s="783"/>
      <c r="P60" s="783"/>
      <c r="Q60" s="761"/>
      <c r="R60" s="303"/>
      <c r="AY60" s="643"/>
      <c r="AZ60" s="643"/>
      <c r="BA60" s="643"/>
      <c r="BB60" s="643"/>
      <c r="BC60" s="643"/>
      <c r="BD60" s="643"/>
      <c r="BE60" s="643"/>
      <c r="BF60" s="643"/>
      <c r="BG60" s="643"/>
      <c r="BH60" s="643"/>
      <c r="BI60" s="643"/>
      <c r="BJ60" s="218"/>
    </row>
    <row r="61" spans="1:74" s="164" customFormat="1" ht="12" customHeight="1" x14ac:dyDescent="0.2">
      <c r="A61" s="163"/>
      <c r="B61" s="1023" t="s">
        <v>1518</v>
      </c>
      <c r="C61" s="1023"/>
      <c r="D61" s="1023"/>
      <c r="E61" s="1023"/>
      <c r="F61" s="1023"/>
      <c r="G61" s="1023"/>
      <c r="H61" s="1023"/>
      <c r="I61" s="1023"/>
      <c r="J61" s="1023"/>
      <c r="K61" s="1023"/>
      <c r="L61" s="1023"/>
      <c r="M61" s="1023"/>
      <c r="N61" s="1023"/>
      <c r="O61" s="1023"/>
      <c r="P61" s="1023"/>
      <c r="Q61" s="1023"/>
      <c r="R61" s="303"/>
      <c r="AY61" s="643"/>
      <c r="AZ61" s="643"/>
      <c r="BA61" s="643"/>
      <c r="BB61" s="643"/>
      <c r="BC61" s="643"/>
      <c r="BD61" s="643"/>
      <c r="BE61" s="643"/>
      <c r="BF61" s="643"/>
      <c r="BG61" s="643"/>
      <c r="BH61" s="643"/>
      <c r="BI61" s="643"/>
      <c r="BJ61" s="218"/>
    </row>
    <row r="62" spans="1:74" s="164" customFormat="1" ht="12" customHeight="1" x14ac:dyDescent="0.2">
      <c r="A62" s="163"/>
      <c r="B62" s="1023" t="s">
        <v>1531</v>
      </c>
      <c r="C62" s="1023"/>
      <c r="D62" s="1023"/>
      <c r="E62" s="1023"/>
      <c r="F62" s="1023"/>
      <c r="G62" s="1023"/>
      <c r="H62" s="1023"/>
      <c r="I62" s="1023"/>
      <c r="J62" s="1023"/>
      <c r="K62" s="1023"/>
      <c r="L62" s="1023"/>
      <c r="M62" s="1023"/>
      <c r="N62" s="1023"/>
      <c r="O62" s="1023"/>
      <c r="P62" s="1023"/>
      <c r="Q62" s="1023"/>
      <c r="R62" s="303"/>
      <c r="AY62" s="643"/>
      <c r="AZ62" s="643"/>
      <c r="BA62" s="643"/>
      <c r="BB62" s="643"/>
      <c r="BC62" s="643"/>
      <c r="BD62" s="643"/>
      <c r="BE62" s="643"/>
      <c r="BF62" s="643"/>
      <c r="BG62" s="643"/>
      <c r="BH62" s="643"/>
      <c r="BI62" s="643"/>
      <c r="BJ62" s="218"/>
    </row>
    <row r="63" spans="1:74" s="164" customFormat="1" ht="12" customHeight="1" x14ac:dyDescent="0.2">
      <c r="A63" s="163"/>
      <c r="B63" s="1023" t="s">
        <v>1526</v>
      </c>
      <c r="C63" s="1023"/>
      <c r="D63" s="1023"/>
      <c r="E63" s="1023"/>
      <c r="F63" s="1023"/>
      <c r="G63" s="1023"/>
      <c r="H63" s="1023"/>
      <c r="I63" s="1023"/>
      <c r="J63" s="1023"/>
      <c r="K63" s="1023"/>
      <c r="L63" s="1023"/>
      <c r="M63" s="1023"/>
      <c r="N63" s="1023"/>
      <c r="O63" s="1023"/>
      <c r="P63" s="1023"/>
      <c r="Q63" s="1023"/>
      <c r="R63" s="303"/>
      <c r="AY63" s="643"/>
      <c r="AZ63" s="643"/>
      <c r="BA63" s="643"/>
      <c r="BB63" s="643"/>
      <c r="BC63" s="643"/>
      <c r="BD63" s="643"/>
      <c r="BE63" s="643"/>
      <c r="BF63" s="643"/>
      <c r="BG63" s="643"/>
      <c r="BH63" s="643"/>
      <c r="BI63" s="643"/>
      <c r="BJ63" s="218"/>
    </row>
    <row r="64" spans="1:74" s="164" customFormat="1" ht="12" customHeight="1" x14ac:dyDescent="0.2">
      <c r="A64" s="163"/>
      <c r="B64" s="1024" t="s">
        <v>1527</v>
      </c>
      <c r="C64" s="1024"/>
      <c r="D64" s="1024"/>
      <c r="E64" s="1024"/>
      <c r="F64" s="1024"/>
      <c r="G64" s="1024"/>
      <c r="H64" s="1024"/>
      <c r="I64" s="1024"/>
      <c r="J64" s="1024"/>
      <c r="K64" s="1024"/>
      <c r="L64" s="1024"/>
      <c r="M64" s="1024"/>
      <c r="N64" s="1024"/>
      <c r="O64" s="1024"/>
      <c r="P64" s="1024"/>
      <c r="Q64" s="1024"/>
      <c r="R64" s="303"/>
      <c r="AY64" s="643"/>
      <c r="AZ64" s="643"/>
      <c r="BA64" s="643"/>
      <c r="BB64" s="643"/>
      <c r="BC64" s="643"/>
      <c r="BD64" s="643"/>
      <c r="BE64" s="643"/>
      <c r="BF64" s="643"/>
      <c r="BG64" s="643"/>
      <c r="BH64" s="643"/>
      <c r="BI64" s="643"/>
      <c r="BJ64" s="218"/>
    </row>
    <row r="65" spans="1:74" s="164" customFormat="1" ht="12" customHeight="1" x14ac:dyDescent="0.2">
      <c r="A65" s="163"/>
      <c r="B65" s="814" t="s">
        <v>1528</v>
      </c>
      <c r="C65" s="783"/>
      <c r="D65" s="783"/>
      <c r="E65" s="783"/>
      <c r="F65" s="783"/>
      <c r="G65" s="783"/>
      <c r="H65" s="817"/>
      <c r="I65" s="783"/>
      <c r="J65" s="783"/>
      <c r="K65" s="783"/>
      <c r="L65" s="783"/>
      <c r="M65" s="783"/>
      <c r="N65" s="783"/>
      <c r="O65" s="783"/>
      <c r="P65" s="783"/>
      <c r="Q65" s="761"/>
      <c r="R65" s="303"/>
      <c r="AY65" s="643"/>
      <c r="AZ65" s="643"/>
      <c r="BA65" s="643"/>
      <c r="BB65" s="643"/>
      <c r="BC65" s="643"/>
      <c r="BD65" s="643"/>
      <c r="BE65" s="643"/>
      <c r="BF65" s="643"/>
      <c r="BG65" s="643"/>
      <c r="BH65" s="643"/>
      <c r="BI65" s="643"/>
      <c r="BJ65" s="218"/>
    </row>
    <row r="66" spans="1:74" s="164" customFormat="1" ht="12" customHeight="1" x14ac:dyDescent="0.2">
      <c r="A66" s="163"/>
      <c r="B66" s="814" t="s">
        <v>1529</v>
      </c>
      <c r="C66" s="783"/>
      <c r="D66" s="783"/>
      <c r="E66" s="783"/>
      <c r="F66" s="783"/>
      <c r="G66" s="783"/>
      <c r="H66" s="817"/>
      <c r="I66" s="783"/>
      <c r="J66" s="783"/>
      <c r="K66" s="783"/>
      <c r="L66" s="783"/>
      <c r="M66" s="783"/>
      <c r="N66" s="783"/>
      <c r="O66" s="783"/>
      <c r="P66" s="783"/>
      <c r="Q66" s="761"/>
      <c r="R66" s="303"/>
      <c r="AY66" s="643"/>
      <c r="AZ66" s="643"/>
      <c r="BA66" s="643"/>
      <c r="BB66" s="643"/>
      <c r="BC66" s="643"/>
      <c r="BD66" s="643"/>
      <c r="BE66" s="643"/>
      <c r="BF66" s="643"/>
      <c r="BG66" s="643"/>
      <c r="BH66" s="643"/>
      <c r="BI66" s="643"/>
      <c r="BJ66" s="218"/>
    </row>
    <row r="67" spans="1:74" s="164" customFormat="1" ht="12" customHeight="1" x14ac:dyDescent="0.2">
      <c r="A67" s="163"/>
      <c r="B67" s="814" t="s">
        <v>1530</v>
      </c>
      <c r="C67" s="783"/>
      <c r="D67" s="783"/>
      <c r="E67" s="783"/>
      <c r="F67" s="783"/>
      <c r="G67" s="783"/>
      <c r="H67" s="817"/>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773" t="s">
        <v>808</v>
      </c>
      <c r="C68" s="787"/>
      <c r="D68" s="787"/>
      <c r="E68" s="787"/>
      <c r="F68" s="787"/>
      <c r="G68" s="787"/>
      <c r="H68" s="787"/>
      <c r="I68" s="787"/>
      <c r="J68" s="787"/>
      <c r="K68" s="787"/>
      <c r="L68" s="787"/>
      <c r="M68" s="787"/>
      <c r="N68" s="787"/>
      <c r="O68" s="787"/>
      <c r="P68" s="787"/>
      <c r="Q68" s="787"/>
      <c r="R68" s="303"/>
      <c r="AY68" s="643"/>
      <c r="AZ68" s="643"/>
      <c r="BA68" s="643"/>
      <c r="BB68" s="643"/>
      <c r="BC68" s="643"/>
      <c r="BD68" s="643"/>
      <c r="BE68" s="643"/>
      <c r="BF68" s="643"/>
      <c r="BG68" s="643"/>
      <c r="BH68" s="643"/>
      <c r="BI68" s="643"/>
      <c r="BJ68" s="218"/>
    </row>
    <row r="69" spans="1:74" s="164" customFormat="1" ht="12" customHeight="1" x14ac:dyDescent="0.2">
      <c r="A69" s="163"/>
      <c r="B69" s="976" t="str">
        <f>Dates!$G$2</f>
        <v>EIA completed modeling and analysis for this report on Thursday, June 4, 2026.</v>
      </c>
      <c r="C69" s="977"/>
      <c r="D69" s="977"/>
      <c r="E69" s="977"/>
      <c r="F69" s="977"/>
      <c r="G69" s="977"/>
      <c r="H69" s="977"/>
      <c r="I69" s="977"/>
      <c r="J69" s="977"/>
      <c r="K69" s="977"/>
      <c r="L69" s="977"/>
      <c r="M69" s="977"/>
      <c r="N69" s="977"/>
      <c r="O69" s="977"/>
      <c r="P69" s="977"/>
      <c r="Q69" s="977"/>
      <c r="R69" s="303"/>
      <c r="AY69" s="643"/>
      <c r="AZ69" s="643"/>
      <c r="BA69" s="643"/>
      <c r="BB69" s="643"/>
      <c r="BC69" s="643"/>
      <c r="BD69" s="643"/>
      <c r="BE69" s="643"/>
      <c r="BF69" s="643"/>
      <c r="BG69" s="643"/>
      <c r="BH69" s="643"/>
      <c r="BI69" s="643"/>
      <c r="BJ69" s="218"/>
    </row>
    <row r="70" spans="1:74" s="164" customFormat="1" ht="12.75" x14ac:dyDescent="0.2">
      <c r="A70" s="163"/>
      <c r="B70" s="975" t="s">
        <v>481</v>
      </c>
      <c r="C70" s="977"/>
      <c r="D70" s="977"/>
      <c r="E70" s="977"/>
      <c r="F70" s="977"/>
      <c r="G70" s="977"/>
      <c r="H70" s="977"/>
      <c r="I70" s="977"/>
      <c r="J70" s="977"/>
      <c r="K70" s="977"/>
      <c r="L70" s="977"/>
      <c r="M70" s="977"/>
      <c r="N70" s="977"/>
      <c r="O70" s="977"/>
      <c r="P70" s="977"/>
      <c r="Q70" s="977"/>
      <c r="R70" s="303"/>
      <c r="AY70" s="643"/>
      <c r="AZ70" s="643"/>
      <c r="BA70" s="643"/>
      <c r="BB70" s="643"/>
      <c r="BC70" s="643"/>
      <c r="BD70" s="643"/>
      <c r="BE70" s="643"/>
      <c r="BF70" s="643"/>
      <c r="BG70" s="643"/>
      <c r="BH70" s="643"/>
      <c r="BI70" s="643"/>
      <c r="BJ70" s="218"/>
    </row>
    <row r="71" spans="1:74" s="164" customFormat="1" x14ac:dyDescent="0.2">
      <c r="A71" s="163"/>
      <c r="B71" s="1023" t="s">
        <v>1402</v>
      </c>
      <c r="C71" s="1023"/>
      <c r="D71" s="1023"/>
      <c r="E71" s="1023"/>
      <c r="F71" s="1023"/>
      <c r="G71" s="1023"/>
      <c r="H71" s="1023"/>
      <c r="I71" s="1023"/>
      <c r="J71" s="1023"/>
      <c r="K71" s="1023"/>
      <c r="L71" s="1023"/>
      <c r="M71" s="1023"/>
      <c r="N71" s="1023"/>
      <c r="O71" s="1023"/>
      <c r="P71" s="1023"/>
      <c r="Q71" s="1023"/>
      <c r="R71" s="1023"/>
      <c r="AY71" s="643"/>
      <c r="AZ71" s="643"/>
      <c r="BA71" s="643"/>
      <c r="BB71" s="643"/>
      <c r="BC71" s="643"/>
      <c r="BD71" s="643"/>
      <c r="BE71" s="643"/>
      <c r="BF71" s="643"/>
      <c r="BG71" s="643"/>
      <c r="BH71" s="643"/>
      <c r="BI71" s="643"/>
      <c r="BJ71" s="218"/>
    </row>
    <row r="72" spans="1:74" s="164" customFormat="1" ht="10.15" customHeight="1" x14ac:dyDescent="0.2">
      <c r="A72" s="163"/>
      <c r="B72" s="962" t="s">
        <v>489</v>
      </c>
      <c r="C72" s="964"/>
      <c r="D72" s="964"/>
      <c r="E72" s="964"/>
      <c r="F72" s="964"/>
      <c r="G72" s="964"/>
      <c r="H72" s="964"/>
      <c r="I72" s="964"/>
      <c r="J72" s="964"/>
      <c r="K72" s="964"/>
      <c r="L72" s="964"/>
      <c r="M72" s="964"/>
      <c r="N72" s="964"/>
      <c r="O72" s="964"/>
      <c r="P72" s="964"/>
      <c r="Q72" s="1028"/>
      <c r="R72" s="303"/>
      <c r="AY72" s="643"/>
      <c r="AZ72" s="643"/>
      <c r="BA72" s="643"/>
      <c r="BB72" s="643"/>
      <c r="BC72" s="643"/>
      <c r="BD72" s="643"/>
      <c r="BE72" s="643"/>
      <c r="BF72" s="643"/>
      <c r="BG72" s="643"/>
      <c r="BH72" s="643"/>
      <c r="BI72" s="643"/>
      <c r="BJ72" s="218"/>
    </row>
    <row r="73" spans="1:74" s="164" customFormat="1" ht="12" customHeight="1" x14ac:dyDescent="0.2">
      <c r="A73" s="163"/>
      <c r="B73" s="773" t="s">
        <v>821</v>
      </c>
      <c r="C73"/>
      <c r="D73"/>
      <c r="E73"/>
      <c r="F73"/>
      <c r="G73"/>
      <c r="H73"/>
      <c r="I73"/>
      <c r="J73"/>
      <c r="K73"/>
      <c r="L73"/>
      <c r="M73"/>
      <c r="N73"/>
      <c r="O73"/>
      <c r="P73"/>
      <c r="Q73"/>
      <c r="R73" s="303"/>
      <c r="AY73" s="643"/>
      <c r="AZ73" s="643"/>
      <c r="BA73" s="643"/>
      <c r="BB73" s="643"/>
      <c r="BC73" s="643"/>
      <c r="BD73" s="643"/>
      <c r="BE73" s="643"/>
      <c r="BF73" s="643"/>
      <c r="BG73" s="643"/>
      <c r="BH73" s="643"/>
      <c r="BI73" s="643"/>
      <c r="BJ73" s="218"/>
    </row>
    <row r="74" spans="1:74" s="336" customFormat="1" x14ac:dyDescent="0.2">
      <c r="A74" s="335"/>
      <c r="B74" s="1027" t="s">
        <v>1595</v>
      </c>
      <c r="C74" s="1027"/>
      <c r="D74" s="1027"/>
      <c r="E74" s="1027"/>
      <c r="F74" s="1027"/>
      <c r="G74" s="1027"/>
      <c r="H74" s="1027"/>
      <c r="I74" s="1027"/>
      <c r="J74" s="1027"/>
      <c r="K74" s="1027"/>
      <c r="L74" s="1027"/>
      <c r="M74" s="1027"/>
      <c r="N74" s="1027"/>
      <c r="O74" s="1027"/>
      <c r="P74" s="1027"/>
      <c r="Q74" s="1027"/>
      <c r="R74" s="303"/>
      <c r="AY74" s="339"/>
      <c r="AZ74" s="339"/>
      <c r="BA74" s="339"/>
      <c r="BB74" s="339"/>
      <c r="BC74" s="339"/>
      <c r="BD74" s="339"/>
      <c r="BE74" s="339"/>
      <c r="BF74" s="339"/>
      <c r="BG74" s="339"/>
      <c r="BH74" s="339"/>
      <c r="BI74" s="339"/>
    </row>
    <row r="75" spans="1:74" s="164" customFormat="1" ht="12" customHeight="1" x14ac:dyDescent="0.2">
      <c r="A75" s="163"/>
      <c r="B75" s="975" t="s">
        <v>823</v>
      </c>
      <c r="C75" s="977"/>
      <c r="D75" s="977"/>
      <c r="E75" s="977"/>
      <c r="F75" s="977"/>
      <c r="G75" s="977"/>
      <c r="H75" s="977"/>
      <c r="I75" s="977"/>
      <c r="J75" s="977"/>
      <c r="K75" s="977"/>
      <c r="L75" s="977"/>
      <c r="M75" s="977"/>
      <c r="N75" s="977"/>
      <c r="O75" s="977"/>
      <c r="P75" s="977"/>
      <c r="Q75" s="977"/>
      <c r="R75" s="239"/>
      <c r="AY75" s="643"/>
      <c r="AZ75" s="643"/>
      <c r="BA75" s="643"/>
      <c r="BB75" s="643"/>
      <c r="BC75" s="643"/>
      <c r="BD75" s="643"/>
      <c r="BE75" s="643"/>
      <c r="BF75" s="643"/>
      <c r="BG75" s="643"/>
      <c r="BH75" s="643"/>
      <c r="BI75" s="643"/>
      <c r="BJ75" s="218"/>
    </row>
    <row r="76" spans="1:74" x14ac:dyDescent="0.2">
      <c r="BD76" s="644"/>
      <c r="BE76" s="644"/>
      <c r="BF76" s="644"/>
      <c r="BK76" s="149"/>
      <c r="BL76" s="149"/>
      <c r="BM76" s="149"/>
      <c r="BN76" s="149"/>
      <c r="BO76" s="149"/>
      <c r="BP76" s="149"/>
      <c r="BQ76" s="149"/>
      <c r="BR76" s="149"/>
      <c r="BS76" s="149"/>
      <c r="BT76" s="149"/>
      <c r="BU76" s="149"/>
      <c r="BV76" s="149"/>
    </row>
    <row r="77" spans="1:74" x14ac:dyDescent="0.2">
      <c r="BD77" s="644"/>
      <c r="BE77" s="644"/>
      <c r="BF77" s="644"/>
      <c r="BK77" s="149"/>
      <c r="BL77" s="149"/>
      <c r="BM77" s="149"/>
      <c r="BN77" s="149"/>
      <c r="BO77" s="149"/>
      <c r="BP77" s="149"/>
      <c r="BQ77" s="149"/>
      <c r="BR77" s="149"/>
      <c r="BS77" s="149"/>
      <c r="BT77" s="149"/>
      <c r="BU77" s="149"/>
      <c r="BV77" s="149"/>
    </row>
    <row r="78" spans="1:74" x14ac:dyDescent="0.2">
      <c r="BD78" s="644"/>
      <c r="BE78" s="644"/>
      <c r="BF78" s="644"/>
      <c r="BK78" s="149"/>
      <c r="BL78" s="149"/>
      <c r="BM78" s="149"/>
      <c r="BN78" s="149"/>
      <c r="BO78" s="149"/>
      <c r="BP78" s="149"/>
      <c r="BQ78" s="149"/>
      <c r="BR78" s="149"/>
      <c r="BS78" s="149"/>
      <c r="BT78" s="149"/>
      <c r="BU78" s="149"/>
      <c r="BV78" s="149"/>
    </row>
    <row r="79" spans="1:74" x14ac:dyDescent="0.2">
      <c r="BD79" s="644"/>
      <c r="BE79" s="644"/>
      <c r="BF79" s="644"/>
      <c r="BK79" s="149"/>
      <c r="BL79" s="149"/>
      <c r="BM79" s="149"/>
      <c r="BN79" s="149"/>
      <c r="BO79" s="149"/>
      <c r="BP79" s="149"/>
      <c r="BQ79" s="149"/>
      <c r="BR79" s="149"/>
      <c r="BS79" s="149"/>
      <c r="BT79" s="149"/>
      <c r="BU79" s="149"/>
      <c r="BV79" s="149"/>
    </row>
    <row r="80" spans="1:74" x14ac:dyDescent="0.2">
      <c r="BD80" s="644"/>
      <c r="BE80" s="644"/>
      <c r="BF80" s="644"/>
      <c r="BK80" s="149"/>
      <c r="BL80" s="149"/>
      <c r="BM80" s="149"/>
      <c r="BN80" s="149"/>
      <c r="BO80" s="149"/>
      <c r="BP80" s="149"/>
      <c r="BQ80" s="149"/>
      <c r="BR80" s="149"/>
      <c r="BS80" s="149"/>
      <c r="BT80" s="149"/>
      <c r="BU80" s="149"/>
      <c r="BV80" s="149"/>
    </row>
    <row r="81" spans="56:74" x14ac:dyDescent="0.2">
      <c r="BD81" s="644"/>
      <c r="BE81" s="644"/>
      <c r="BF81" s="644"/>
      <c r="BK81" s="149"/>
      <c r="BL81" s="149"/>
      <c r="BM81" s="149"/>
      <c r="BN81" s="149"/>
      <c r="BO81" s="149"/>
      <c r="BP81" s="149"/>
      <c r="BQ81" s="149"/>
      <c r="BR81" s="149"/>
      <c r="BS81" s="149"/>
      <c r="BT81" s="149"/>
      <c r="BU81" s="149"/>
      <c r="BV81" s="149"/>
    </row>
    <row r="82" spans="56:74" x14ac:dyDescent="0.2">
      <c r="BD82" s="644"/>
      <c r="BE82" s="644"/>
      <c r="BF82" s="644"/>
      <c r="BK82" s="149"/>
      <c r="BL82" s="149"/>
      <c r="BM82" s="149"/>
      <c r="BN82" s="149"/>
      <c r="BO82" s="149"/>
      <c r="BP82" s="149"/>
      <c r="BQ82" s="149"/>
      <c r="BR82" s="149"/>
      <c r="BS82" s="149"/>
      <c r="BT82" s="149"/>
      <c r="BU82" s="149"/>
      <c r="BV82" s="149"/>
    </row>
    <row r="83" spans="56:74" x14ac:dyDescent="0.2">
      <c r="BD83" s="644"/>
      <c r="BE83" s="644"/>
      <c r="BF83" s="644"/>
      <c r="BK83" s="149"/>
      <c r="BL83" s="149"/>
      <c r="BM83" s="149"/>
      <c r="BN83" s="149"/>
      <c r="BO83" s="149"/>
      <c r="BP83" s="149"/>
      <c r="BQ83" s="149"/>
      <c r="BR83" s="149"/>
      <c r="BS83" s="149"/>
      <c r="BT83" s="149"/>
      <c r="BU83" s="149"/>
      <c r="BV83" s="149"/>
    </row>
    <row r="84" spans="56:74" x14ac:dyDescent="0.2">
      <c r="BD84" s="644"/>
      <c r="BE84" s="644"/>
      <c r="BF84" s="644"/>
      <c r="BK84" s="149"/>
      <c r="BL84" s="149"/>
      <c r="BM84" s="149"/>
      <c r="BN84" s="149"/>
      <c r="BO84" s="149"/>
      <c r="BP84" s="149"/>
      <c r="BQ84" s="149"/>
      <c r="BR84" s="149"/>
      <c r="BS84" s="149"/>
      <c r="BT84" s="149"/>
      <c r="BU84" s="149"/>
      <c r="BV84" s="149"/>
    </row>
    <row r="85" spans="56:74" x14ac:dyDescent="0.2">
      <c r="BD85" s="644"/>
      <c r="BE85" s="644"/>
      <c r="BF85" s="644"/>
      <c r="BK85" s="149"/>
      <c r="BL85" s="149"/>
      <c r="BM85" s="149"/>
      <c r="BN85" s="149"/>
      <c r="BO85" s="149"/>
      <c r="BP85" s="149"/>
      <c r="BQ85" s="149"/>
      <c r="BR85" s="149"/>
      <c r="BS85" s="149"/>
      <c r="BT85" s="149"/>
      <c r="BU85" s="149"/>
      <c r="BV85" s="149"/>
    </row>
    <row r="86" spans="56:74" x14ac:dyDescent="0.2">
      <c r="BD86" s="644"/>
      <c r="BE86" s="644"/>
      <c r="BF86" s="644"/>
      <c r="BK86" s="149"/>
      <c r="BL86" s="149"/>
      <c r="BM86" s="149"/>
      <c r="BN86" s="149"/>
      <c r="BO86" s="149"/>
      <c r="BP86" s="149"/>
      <c r="BQ86" s="149"/>
      <c r="BR86" s="149"/>
      <c r="BS86" s="149"/>
      <c r="BT86" s="149"/>
      <c r="BU86" s="149"/>
      <c r="BV86" s="149"/>
    </row>
    <row r="87" spans="56:74" x14ac:dyDescent="0.2">
      <c r="BD87" s="644"/>
      <c r="BE87" s="644"/>
      <c r="BF87" s="644"/>
      <c r="BK87" s="149"/>
      <c r="BL87" s="149"/>
      <c r="BM87" s="149"/>
      <c r="BN87" s="149"/>
      <c r="BO87" s="149"/>
      <c r="BP87" s="149"/>
      <c r="BQ87" s="149"/>
      <c r="BR87" s="149"/>
      <c r="BS87" s="149"/>
      <c r="BT87" s="149"/>
      <c r="BU87" s="149"/>
      <c r="BV87" s="149"/>
    </row>
    <row r="88" spans="56:74" x14ac:dyDescent="0.2">
      <c r="BD88" s="644"/>
      <c r="BE88" s="644"/>
      <c r="BF88" s="644"/>
      <c r="BK88" s="149"/>
      <c r="BL88" s="149"/>
      <c r="BM88" s="149"/>
      <c r="BN88" s="149"/>
      <c r="BO88" s="149"/>
      <c r="BP88" s="149"/>
      <c r="BQ88" s="149"/>
      <c r="BR88" s="149"/>
      <c r="BS88" s="149"/>
      <c r="BT88" s="149"/>
      <c r="BU88" s="149"/>
      <c r="BV88" s="149"/>
    </row>
    <row r="89" spans="56:74" x14ac:dyDescent="0.2">
      <c r="BD89" s="644"/>
      <c r="BE89" s="644"/>
      <c r="BF89" s="644"/>
      <c r="BK89" s="149"/>
      <c r="BL89" s="149"/>
      <c r="BM89" s="149"/>
      <c r="BN89" s="149"/>
      <c r="BO89" s="149"/>
      <c r="BP89" s="149"/>
      <c r="BQ89" s="149"/>
      <c r="BR89" s="149"/>
      <c r="BS89" s="149"/>
      <c r="BT89" s="149"/>
      <c r="BU89" s="149"/>
      <c r="BV89" s="149"/>
    </row>
    <row r="90" spans="56:74" x14ac:dyDescent="0.2">
      <c r="BD90" s="644"/>
      <c r="BE90" s="644"/>
      <c r="BF90" s="644"/>
      <c r="BK90" s="149"/>
      <c r="BL90" s="149"/>
      <c r="BM90" s="149"/>
      <c r="BN90" s="149"/>
      <c r="BO90" s="149"/>
      <c r="BP90" s="149"/>
      <c r="BQ90" s="149"/>
      <c r="BR90" s="149"/>
      <c r="BS90" s="149"/>
      <c r="BT90" s="149"/>
      <c r="BU90" s="149"/>
      <c r="BV90" s="149"/>
    </row>
    <row r="91" spans="56:74" x14ac:dyDescent="0.2">
      <c r="BD91" s="644"/>
      <c r="BE91" s="644"/>
      <c r="BF91" s="644"/>
      <c r="BK91" s="149"/>
      <c r="BL91" s="149"/>
      <c r="BM91" s="149"/>
      <c r="BN91" s="149"/>
      <c r="BO91" s="149"/>
      <c r="BP91" s="149"/>
      <c r="BQ91" s="149"/>
      <c r="BR91" s="149"/>
      <c r="BS91" s="149"/>
      <c r="BT91" s="149"/>
      <c r="BU91" s="149"/>
      <c r="BV91" s="149"/>
    </row>
    <row r="92" spans="56:74" x14ac:dyDescent="0.2">
      <c r="BD92" s="644"/>
      <c r="BE92" s="644"/>
      <c r="BF92" s="644"/>
      <c r="BK92" s="149"/>
      <c r="BL92" s="149"/>
      <c r="BM92" s="149"/>
      <c r="BN92" s="149"/>
      <c r="BO92" s="149"/>
      <c r="BP92" s="149"/>
      <c r="BQ92" s="149"/>
      <c r="BR92" s="149"/>
      <c r="BS92" s="149"/>
      <c r="BT92" s="149"/>
      <c r="BU92" s="149"/>
      <c r="BV92" s="149"/>
    </row>
    <row r="93" spans="56:74" x14ac:dyDescent="0.2">
      <c r="BD93" s="644"/>
      <c r="BE93" s="644"/>
      <c r="BF93" s="644"/>
      <c r="BK93" s="149"/>
      <c r="BL93" s="149"/>
      <c r="BM93" s="149"/>
      <c r="BN93" s="149"/>
      <c r="BO93" s="149"/>
      <c r="BP93" s="149"/>
      <c r="BQ93" s="149"/>
      <c r="BR93" s="149"/>
      <c r="BS93" s="149"/>
      <c r="BT93" s="149"/>
      <c r="BU93" s="149"/>
      <c r="BV93" s="149"/>
    </row>
    <row r="94" spans="56:74" x14ac:dyDescent="0.2">
      <c r="BD94" s="644"/>
      <c r="BE94" s="644"/>
      <c r="BF94" s="644"/>
      <c r="BK94" s="149"/>
      <c r="BL94" s="149"/>
      <c r="BM94" s="149"/>
      <c r="BN94" s="149"/>
      <c r="BO94" s="149"/>
      <c r="BP94" s="149"/>
      <c r="BQ94" s="149"/>
      <c r="BR94" s="149"/>
      <c r="BS94" s="149"/>
      <c r="BT94" s="149"/>
      <c r="BU94" s="149"/>
      <c r="BV94" s="149"/>
    </row>
    <row r="95" spans="56:74" x14ac:dyDescent="0.2">
      <c r="BD95" s="644"/>
      <c r="BE95" s="644"/>
      <c r="BF95" s="644"/>
      <c r="BK95" s="149"/>
      <c r="BL95" s="149"/>
      <c r="BM95" s="149"/>
      <c r="BN95" s="149"/>
      <c r="BO95" s="149"/>
      <c r="BP95" s="149"/>
      <c r="BQ95" s="149"/>
      <c r="BR95" s="149"/>
      <c r="BS95" s="149"/>
      <c r="BT95" s="149"/>
      <c r="BU95" s="149"/>
      <c r="BV95" s="149"/>
    </row>
    <row r="96" spans="56: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R5" transitionEvaluation="1" transitionEntry="1" codeName="Sheet11">
    <pageSetUpPr fitToPage="1"/>
  </sheetPr>
  <dimension ref="A1:BW352"/>
  <sheetViews>
    <sheetView showGridLines="0" zoomScaleNormal="100" workbookViewId="0">
      <pane xSplit="2" ySplit="4" topLeftCell="AR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27" customWidth="1"/>
    <col min="55" max="55" width="6.5703125" style="659" customWidth="1"/>
    <col min="56" max="58" width="6.5703125" style="650" customWidth="1"/>
    <col min="59" max="61" width="6.5703125" style="659" customWidth="1"/>
    <col min="62" max="74" width="6.5703125" style="605" customWidth="1"/>
    <col min="75" max="75" width="9.5703125" style="605"/>
    <col min="76" max="16384" width="9.5703125" style="35"/>
  </cols>
  <sheetData>
    <row r="1" spans="1:75" ht="13.35" customHeight="1" x14ac:dyDescent="0.2">
      <c r="A1" s="978" t="s">
        <v>477</v>
      </c>
      <c r="B1" s="1041" t="s">
        <v>142</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75"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1039"/>
      <c r="BM3" s="1039"/>
      <c r="BN3" s="1039"/>
      <c r="BO3" s="1039"/>
      <c r="BP3" s="1039"/>
      <c r="BQ3" s="1039"/>
      <c r="BR3" s="1039"/>
      <c r="BS3" s="1039"/>
      <c r="BT3" s="1039"/>
      <c r="BU3" s="1039"/>
      <c r="BV3" s="1040"/>
      <c r="BW3" s="654"/>
    </row>
    <row r="4" spans="1:75"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654"/>
    </row>
    <row r="5" spans="1:75" ht="11.1" customHeight="1" x14ac:dyDescent="0.2">
      <c r="A5" s="36"/>
      <c r="B5" s="37" t="s">
        <v>465</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05"/>
      <c r="BA5" s="905"/>
      <c r="BB5" s="905"/>
      <c r="BC5" s="955"/>
      <c r="BD5" s="859"/>
      <c r="BE5" s="860"/>
      <c r="BF5" s="860"/>
      <c r="BG5" s="860"/>
      <c r="BH5" s="860"/>
      <c r="BI5" s="860"/>
      <c r="BJ5" s="655"/>
      <c r="BK5" s="655"/>
      <c r="BL5" s="655"/>
      <c r="BM5" s="655"/>
      <c r="BN5" s="655"/>
      <c r="BO5" s="655"/>
      <c r="BP5" s="655"/>
      <c r="BQ5" s="655"/>
      <c r="BR5" s="655"/>
      <c r="BS5" s="655"/>
      <c r="BT5" s="655"/>
      <c r="BU5" s="655"/>
      <c r="BV5" s="655"/>
    </row>
    <row r="6" spans="1:75" s="276" customFormat="1" ht="11.1" customHeight="1" x14ac:dyDescent="0.2">
      <c r="A6" s="595" t="s">
        <v>459</v>
      </c>
      <c r="B6" s="596" t="s">
        <v>1165</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113.93577255</v>
      </c>
      <c r="AN6" s="313">
        <v>114.86662918</v>
      </c>
      <c r="AO6" s="313">
        <v>117.91068571</v>
      </c>
      <c r="AP6" s="313">
        <v>117.53662453</v>
      </c>
      <c r="AQ6" s="313">
        <v>117.34105197</v>
      </c>
      <c r="AR6" s="313">
        <v>118.23363557</v>
      </c>
      <c r="AS6" s="313">
        <v>119.04119252</v>
      </c>
      <c r="AT6" s="313">
        <v>119.76116239</v>
      </c>
      <c r="AU6" s="313">
        <v>119.59842682999999</v>
      </c>
      <c r="AV6" s="313">
        <v>118.55099752</v>
      </c>
      <c r="AW6" s="313">
        <v>121.6068003</v>
      </c>
      <c r="AX6" s="313">
        <v>122.60686532</v>
      </c>
      <c r="AY6" s="313">
        <v>119.14394197</v>
      </c>
      <c r="AZ6" s="896">
        <v>121.61229311</v>
      </c>
      <c r="BA6" s="896">
        <v>122.2425719</v>
      </c>
      <c r="BB6" s="896">
        <v>121.9508</v>
      </c>
      <c r="BC6" s="896">
        <v>122.1071</v>
      </c>
      <c r="BD6" s="437">
        <v>122.3265</v>
      </c>
      <c r="BE6" s="437">
        <v>122.52589999999999</v>
      </c>
      <c r="BF6" s="437">
        <v>122.6575</v>
      </c>
      <c r="BG6" s="437">
        <v>122.73</v>
      </c>
      <c r="BH6" s="437">
        <v>123.0575</v>
      </c>
      <c r="BI6" s="437">
        <v>123.48399999999999</v>
      </c>
      <c r="BJ6" s="437">
        <v>123.8169</v>
      </c>
      <c r="BK6" s="437">
        <v>124.0744</v>
      </c>
      <c r="BL6" s="437">
        <v>122.59650000000001</v>
      </c>
      <c r="BM6" s="437">
        <v>124.5553</v>
      </c>
      <c r="BN6" s="437">
        <v>124.7869</v>
      </c>
      <c r="BO6" s="437">
        <v>125.03570000000001</v>
      </c>
      <c r="BP6" s="437">
        <v>125.2795</v>
      </c>
      <c r="BQ6" s="437">
        <v>125.5398</v>
      </c>
      <c r="BR6" s="437">
        <v>125.80029999999999</v>
      </c>
      <c r="BS6" s="437">
        <v>126.0376</v>
      </c>
      <c r="BT6" s="437">
        <v>126.443</v>
      </c>
      <c r="BU6" s="437">
        <v>126.9526</v>
      </c>
      <c r="BV6" s="437">
        <v>127.3235</v>
      </c>
    </row>
    <row r="7" spans="1:75" ht="11.1" customHeight="1" x14ac:dyDescent="0.2">
      <c r="A7" s="267" t="s">
        <v>460</v>
      </c>
      <c r="B7" s="597" t="s">
        <v>1071</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1.101092</v>
      </c>
      <c r="AY7" s="574">
        <v>1.1042177741999999</v>
      </c>
      <c r="AZ7" s="874">
        <v>1.0945200357</v>
      </c>
      <c r="BA7" s="874">
        <v>1.0882527742000001</v>
      </c>
      <c r="BB7" s="874">
        <v>1.01</v>
      </c>
      <c r="BC7" s="874">
        <v>0.99199999999999999</v>
      </c>
      <c r="BD7" s="354">
        <v>0.96199999999999997</v>
      </c>
      <c r="BE7" s="354">
        <v>0.93100000000000005</v>
      </c>
      <c r="BF7" s="354">
        <v>0.92500000000000004</v>
      </c>
      <c r="BG7" s="354">
        <v>0.98499999999999999</v>
      </c>
      <c r="BH7" s="354">
        <v>1.04</v>
      </c>
      <c r="BI7" s="354">
        <v>1.0860000000000001</v>
      </c>
      <c r="BJ7" s="354">
        <v>1.1120000000000001</v>
      </c>
      <c r="BK7" s="354">
        <v>1.1160000000000001</v>
      </c>
      <c r="BL7" s="354">
        <v>1.1120000000000001</v>
      </c>
      <c r="BM7" s="354">
        <v>1.1080000000000001</v>
      </c>
      <c r="BN7" s="354">
        <v>1.071</v>
      </c>
      <c r="BO7" s="354">
        <v>1.04</v>
      </c>
      <c r="BP7" s="354">
        <v>0.995</v>
      </c>
      <c r="BQ7" s="354">
        <v>0.95799999999999996</v>
      </c>
      <c r="BR7" s="354">
        <v>0.94899999999999995</v>
      </c>
      <c r="BS7" s="354">
        <v>1.0109999999999999</v>
      </c>
      <c r="BT7" s="354">
        <v>1.054</v>
      </c>
      <c r="BU7" s="354">
        <v>1.1000000000000001</v>
      </c>
      <c r="BV7" s="354">
        <v>1.052</v>
      </c>
    </row>
    <row r="8" spans="1:75" ht="11.1" customHeight="1" x14ac:dyDescent="0.2">
      <c r="A8" s="267" t="s">
        <v>463</v>
      </c>
      <c r="B8" s="597" t="s">
        <v>1546</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1.7998059677</v>
      </c>
      <c r="AN8" s="574">
        <v>1.7876849286000001</v>
      </c>
      <c r="AO8" s="574">
        <v>1.8636365805999999</v>
      </c>
      <c r="AP8" s="574">
        <v>1.8509331</v>
      </c>
      <c r="AQ8" s="574">
        <v>1.7043771935000001</v>
      </c>
      <c r="AR8" s="574">
        <v>1.9583831</v>
      </c>
      <c r="AS8" s="574">
        <v>1.9994574839000001</v>
      </c>
      <c r="AT8" s="574">
        <v>2.0394414194000001</v>
      </c>
      <c r="AU8" s="574">
        <v>2.0126797666999998</v>
      </c>
      <c r="AV8" s="574">
        <v>2.0682900000000002</v>
      </c>
      <c r="AW8" s="574">
        <v>2.0441134666999998</v>
      </c>
      <c r="AX8" s="574">
        <v>2.0796573548000001</v>
      </c>
      <c r="AY8" s="574">
        <v>2.1229253226</v>
      </c>
      <c r="AZ8" s="874">
        <v>1.9896278929</v>
      </c>
      <c r="BA8" s="874">
        <v>2.0099536774</v>
      </c>
      <c r="BB8" s="874">
        <v>2.0465184009000001</v>
      </c>
      <c r="BC8" s="874">
        <v>2.0097901661000002</v>
      </c>
      <c r="BD8" s="354">
        <v>2.0094660505999999</v>
      </c>
      <c r="BE8" s="354">
        <v>1.9803809385</v>
      </c>
      <c r="BF8" s="354">
        <v>1.9146745778000001</v>
      </c>
      <c r="BG8" s="354">
        <v>1.7491550608999999</v>
      </c>
      <c r="BH8" s="354">
        <v>1.7708781542000001</v>
      </c>
      <c r="BI8" s="354">
        <v>1.8559090154</v>
      </c>
      <c r="BJ8" s="354">
        <v>1.871216371</v>
      </c>
      <c r="BK8" s="354">
        <v>1.8501951606</v>
      </c>
      <c r="BL8" s="354">
        <v>1.8303774492</v>
      </c>
      <c r="BM8" s="354">
        <v>1.8106912334</v>
      </c>
      <c r="BN8" s="354">
        <v>1.7908761765000001</v>
      </c>
      <c r="BO8" s="354">
        <v>1.7720204689000001</v>
      </c>
      <c r="BP8" s="354">
        <v>1.7430642607</v>
      </c>
      <c r="BQ8" s="354">
        <v>1.7217895558</v>
      </c>
      <c r="BR8" s="354">
        <v>1.6696118720999999</v>
      </c>
      <c r="BS8" s="354">
        <v>1.5290803817</v>
      </c>
      <c r="BT8" s="354">
        <v>1.5511529125000001</v>
      </c>
      <c r="BU8" s="354">
        <v>1.6277893728999999</v>
      </c>
      <c r="BV8" s="354">
        <v>1.6416059827</v>
      </c>
    </row>
    <row r="9" spans="1:75" ht="11.1" customHeight="1" x14ac:dyDescent="0.2">
      <c r="A9" s="267" t="s">
        <v>464</v>
      </c>
      <c r="B9" s="597" t="s">
        <v>1542</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111.08528774</v>
      </c>
      <c r="AN9" s="574">
        <v>112.01751824999999</v>
      </c>
      <c r="AO9" s="574">
        <v>114.98554271</v>
      </c>
      <c r="AP9" s="574">
        <v>114.66912456999999</v>
      </c>
      <c r="AQ9" s="574">
        <v>114.61488116</v>
      </c>
      <c r="AR9" s="574">
        <v>115.29190226999999</v>
      </c>
      <c r="AS9" s="574">
        <v>116.1945971</v>
      </c>
      <c r="AT9" s="574">
        <v>116.7993661</v>
      </c>
      <c r="AU9" s="574">
        <v>116.59825837</v>
      </c>
      <c r="AV9" s="574">
        <v>115.46615396999999</v>
      </c>
      <c r="AW9" s="574">
        <v>118.49738333000001</v>
      </c>
      <c r="AX9" s="574">
        <v>119.42611597</v>
      </c>
      <c r="AY9" s="574">
        <v>115.91679886999999</v>
      </c>
      <c r="AZ9" s="874">
        <v>118.52814518</v>
      </c>
      <c r="BA9" s="874">
        <v>119.14436545</v>
      </c>
      <c r="BB9" s="874">
        <v>118.8943038</v>
      </c>
      <c r="BC9" s="874">
        <v>119.10534490000001</v>
      </c>
      <c r="BD9" s="354">
        <v>119.355</v>
      </c>
      <c r="BE9" s="354">
        <v>119.61450000000001</v>
      </c>
      <c r="BF9" s="354">
        <v>119.81780000000001</v>
      </c>
      <c r="BG9" s="354">
        <v>119.9958</v>
      </c>
      <c r="BH9" s="354">
        <v>120.2466</v>
      </c>
      <c r="BI9" s="354">
        <v>120.5421</v>
      </c>
      <c r="BJ9" s="354">
        <v>120.83369999999999</v>
      </c>
      <c r="BK9" s="354">
        <v>121.1082</v>
      </c>
      <c r="BL9" s="354">
        <v>119.6542</v>
      </c>
      <c r="BM9" s="354">
        <v>121.6366</v>
      </c>
      <c r="BN9" s="354">
        <v>121.925</v>
      </c>
      <c r="BO9" s="354">
        <v>122.22369999999999</v>
      </c>
      <c r="BP9" s="354">
        <v>122.5415</v>
      </c>
      <c r="BQ9" s="354">
        <v>122.8601</v>
      </c>
      <c r="BR9" s="354">
        <v>123.18170000000001</v>
      </c>
      <c r="BS9" s="354">
        <v>123.4975</v>
      </c>
      <c r="BT9" s="354">
        <v>123.8379</v>
      </c>
      <c r="BU9" s="354">
        <v>124.2248</v>
      </c>
      <c r="BV9" s="354">
        <v>124.62990000000001</v>
      </c>
    </row>
    <row r="10" spans="1:75" ht="11.1" customHeight="1" x14ac:dyDescent="0.2">
      <c r="A10" s="267" t="s">
        <v>1166</v>
      </c>
      <c r="B10" s="546" t="s">
        <v>1073</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36.544175822</v>
      </c>
      <c r="AB10" s="574">
        <v>36.787626232000001</v>
      </c>
      <c r="AC10" s="574">
        <v>34.521064334000002</v>
      </c>
      <c r="AD10" s="574">
        <v>34.659017179000003</v>
      </c>
      <c r="AE10" s="574">
        <v>34.642757609</v>
      </c>
      <c r="AF10" s="574">
        <v>35.538318074000003</v>
      </c>
      <c r="AG10" s="574">
        <v>36.205991554000001</v>
      </c>
      <c r="AH10" s="574">
        <v>35.140828646999999</v>
      </c>
      <c r="AI10" s="574">
        <v>35.044199806999998</v>
      </c>
      <c r="AJ10" s="574">
        <v>35.261736866</v>
      </c>
      <c r="AK10" s="574">
        <v>35.441299864000001</v>
      </c>
      <c r="AL10" s="574">
        <v>36.828533057999998</v>
      </c>
      <c r="AM10" s="574">
        <v>36.043628820000002</v>
      </c>
      <c r="AN10" s="574">
        <v>36.394536459999998</v>
      </c>
      <c r="AO10" s="574">
        <v>36.381854500000003</v>
      </c>
      <c r="AP10" s="574">
        <v>36.313696989999997</v>
      </c>
      <c r="AQ10" s="574">
        <v>36.49239721</v>
      </c>
      <c r="AR10" s="574">
        <v>37.198381619999999</v>
      </c>
      <c r="AS10" s="574">
        <v>36.74180964</v>
      </c>
      <c r="AT10" s="574">
        <v>36.79242996</v>
      </c>
      <c r="AU10" s="574">
        <v>36.57658953</v>
      </c>
      <c r="AV10" s="574">
        <v>35.932133479999997</v>
      </c>
      <c r="AW10" s="574">
        <v>37.214294449999997</v>
      </c>
      <c r="AX10" s="574">
        <v>37.475314140000002</v>
      </c>
      <c r="AY10" s="574">
        <v>36.688669509999997</v>
      </c>
      <c r="AZ10" s="874">
        <v>36.878548180000003</v>
      </c>
      <c r="BA10" s="874">
        <v>37.14730007</v>
      </c>
      <c r="BB10" s="874">
        <v>37.2164979</v>
      </c>
      <c r="BC10" s="874">
        <v>37.288626819999998</v>
      </c>
      <c r="BD10" s="354">
        <v>37.370134440000001</v>
      </c>
      <c r="BE10" s="354">
        <v>37.428607550000002</v>
      </c>
      <c r="BF10" s="354">
        <v>37.455030479999998</v>
      </c>
      <c r="BG10" s="354">
        <v>37.477461669999997</v>
      </c>
      <c r="BH10" s="354">
        <v>37.514139229999998</v>
      </c>
      <c r="BI10" s="354">
        <v>37.575354099999998</v>
      </c>
      <c r="BJ10" s="354">
        <v>37.648440999999998</v>
      </c>
      <c r="BK10" s="354">
        <v>37.702432299999998</v>
      </c>
      <c r="BL10" s="354">
        <v>37.044722579999998</v>
      </c>
      <c r="BM10" s="354">
        <v>37.683227010000003</v>
      </c>
      <c r="BN10" s="354">
        <v>37.660312789999999</v>
      </c>
      <c r="BO10" s="354">
        <v>37.663737359999999</v>
      </c>
      <c r="BP10" s="354">
        <v>37.684915930000003</v>
      </c>
      <c r="BQ10" s="354">
        <v>37.703221190000001</v>
      </c>
      <c r="BR10" s="354">
        <v>37.726239550000003</v>
      </c>
      <c r="BS10" s="354">
        <v>37.753480080000003</v>
      </c>
      <c r="BT10" s="354">
        <v>37.784513660000002</v>
      </c>
      <c r="BU10" s="354">
        <v>37.83756219</v>
      </c>
      <c r="BV10" s="354">
        <v>37.92159676</v>
      </c>
    </row>
    <row r="11" spans="1:75" ht="11.1" customHeight="1" x14ac:dyDescent="0.2">
      <c r="A11" s="267" t="s">
        <v>1167</v>
      </c>
      <c r="B11" s="546" t="s">
        <v>1075</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2.9291795644</v>
      </c>
      <c r="AB11" s="574">
        <v>3.2894403048999998</v>
      </c>
      <c r="AC11" s="574">
        <v>3.2292553068999998</v>
      </c>
      <c r="AD11" s="574">
        <v>3.3168426615</v>
      </c>
      <c r="AE11" s="574">
        <v>3.3439931109000001</v>
      </c>
      <c r="AF11" s="574">
        <v>3.3251973945</v>
      </c>
      <c r="AG11" s="574">
        <v>3.3022299321999999</v>
      </c>
      <c r="AH11" s="574">
        <v>3.3885389958999999</v>
      </c>
      <c r="AI11" s="574">
        <v>3.4336085146999999</v>
      </c>
      <c r="AJ11" s="574">
        <v>3.2732537725999999</v>
      </c>
      <c r="AK11" s="574">
        <v>3.3216782855</v>
      </c>
      <c r="AL11" s="574">
        <v>3.2318372242</v>
      </c>
      <c r="AM11" s="574">
        <v>3.1813940889999999</v>
      </c>
      <c r="AN11" s="574">
        <v>3.1212894809999998</v>
      </c>
      <c r="AO11" s="574">
        <v>3.2830301510000002</v>
      </c>
      <c r="AP11" s="574">
        <v>3.3212785660000002</v>
      </c>
      <c r="AQ11" s="574">
        <v>3.2372160820000002</v>
      </c>
      <c r="AR11" s="574">
        <v>3.326883552</v>
      </c>
      <c r="AS11" s="574">
        <v>3.411900503</v>
      </c>
      <c r="AT11" s="574">
        <v>3.4008517170000001</v>
      </c>
      <c r="AU11" s="574">
        <v>3.4287787609999998</v>
      </c>
      <c r="AV11" s="574">
        <v>3.4073078849999998</v>
      </c>
      <c r="AW11" s="574">
        <v>3.3793394280000002</v>
      </c>
      <c r="AX11" s="574">
        <v>3.1820913279999998</v>
      </c>
      <c r="AY11" s="574">
        <v>3.1743761099999999</v>
      </c>
      <c r="AZ11" s="874">
        <v>3.2536951799999998</v>
      </c>
      <c r="BA11" s="874">
        <v>3.3485213749999998</v>
      </c>
      <c r="BB11" s="874">
        <v>3.3403374509999999</v>
      </c>
      <c r="BC11" s="874">
        <v>3.3358195099999999</v>
      </c>
      <c r="BD11" s="354">
        <v>3.3330673800000001</v>
      </c>
      <c r="BE11" s="354">
        <v>3.3318450880000001</v>
      </c>
      <c r="BF11" s="354">
        <v>3.3327359350000001</v>
      </c>
      <c r="BG11" s="354">
        <v>3.3347729070000001</v>
      </c>
      <c r="BH11" s="354">
        <v>3.3363392169999999</v>
      </c>
      <c r="BI11" s="354">
        <v>3.3344947610000002</v>
      </c>
      <c r="BJ11" s="354">
        <v>3.3324827589999999</v>
      </c>
      <c r="BK11" s="354">
        <v>3.337586242</v>
      </c>
      <c r="BL11" s="354">
        <v>3.2510634920000001</v>
      </c>
      <c r="BM11" s="354">
        <v>3.3610568920000001</v>
      </c>
      <c r="BN11" s="354">
        <v>3.3775066360000001</v>
      </c>
      <c r="BO11" s="354">
        <v>3.3963616480000001</v>
      </c>
      <c r="BP11" s="354">
        <v>3.415803973</v>
      </c>
      <c r="BQ11" s="354">
        <v>3.436020327</v>
      </c>
      <c r="BR11" s="354">
        <v>3.457043622</v>
      </c>
      <c r="BS11" s="354">
        <v>3.4781764549999998</v>
      </c>
      <c r="BT11" s="354">
        <v>3.498704858</v>
      </c>
      <c r="BU11" s="354">
        <v>3.517764224</v>
      </c>
      <c r="BV11" s="354">
        <v>3.5361417589999999</v>
      </c>
    </row>
    <row r="12" spans="1:75" ht="11.1" customHeight="1" x14ac:dyDescent="0.2">
      <c r="A12" s="267" t="s">
        <v>1168</v>
      </c>
      <c r="B12" s="546" t="s">
        <v>1077</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6.8109111603999999</v>
      </c>
      <c r="AB12" s="574">
        <v>7.0933674019000001</v>
      </c>
      <c r="AC12" s="574">
        <v>6.9933078279999998</v>
      </c>
      <c r="AD12" s="574">
        <v>6.7750429418999998</v>
      </c>
      <c r="AE12" s="574">
        <v>7.2627050732000002</v>
      </c>
      <c r="AF12" s="574">
        <v>6.9734952549000004</v>
      </c>
      <c r="AG12" s="574">
        <v>6.9688156228000002</v>
      </c>
      <c r="AH12" s="574">
        <v>6.9020033252999999</v>
      </c>
      <c r="AI12" s="574">
        <v>6.8356127678999998</v>
      </c>
      <c r="AJ12" s="574">
        <v>7.1130012261999997</v>
      </c>
      <c r="AK12" s="574">
        <v>7.0128291358999997</v>
      </c>
      <c r="AL12" s="574">
        <v>6.9985749484999999</v>
      </c>
      <c r="AM12" s="574">
        <v>6.8651490730000004</v>
      </c>
      <c r="AN12" s="574">
        <v>7.115821789</v>
      </c>
      <c r="AO12" s="574">
        <v>7.1126596270000002</v>
      </c>
      <c r="AP12" s="574">
        <v>7.2767923400000001</v>
      </c>
      <c r="AQ12" s="574">
        <v>7.3398956640000002</v>
      </c>
      <c r="AR12" s="574">
        <v>7.4713978709999997</v>
      </c>
      <c r="AS12" s="574">
        <v>7.5194595340000001</v>
      </c>
      <c r="AT12" s="574">
        <v>7.6247946630000003</v>
      </c>
      <c r="AU12" s="574">
        <v>7.6160189750000002</v>
      </c>
      <c r="AV12" s="574">
        <v>7.5349445160000004</v>
      </c>
      <c r="AW12" s="574">
        <v>7.6957498979999999</v>
      </c>
      <c r="AX12" s="574">
        <v>7.7773171809999999</v>
      </c>
      <c r="AY12" s="574">
        <v>7.5078060950000003</v>
      </c>
      <c r="AZ12" s="874">
        <v>7.7237984969999998</v>
      </c>
      <c r="BA12" s="874">
        <v>7.7826478569999997</v>
      </c>
      <c r="BB12" s="874">
        <v>7.7133228220000003</v>
      </c>
      <c r="BC12" s="874">
        <v>7.7902536659999999</v>
      </c>
      <c r="BD12" s="354">
        <v>7.864471054</v>
      </c>
      <c r="BE12" s="354">
        <v>7.9391848339999997</v>
      </c>
      <c r="BF12" s="354">
        <v>7.9692873290000001</v>
      </c>
      <c r="BG12" s="354">
        <v>7.951067707</v>
      </c>
      <c r="BH12" s="354">
        <v>7.9451480749999996</v>
      </c>
      <c r="BI12" s="354">
        <v>7.9521078379999999</v>
      </c>
      <c r="BJ12" s="354">
        <v>7.9657177880000001</v>
      </c>
      <c r="BK12" s="354">
        <v>7.9810308599999997</v>
      </c>
      <c r="BL12" s="354">
        <v>7.8351024779999996</v>
      </c>
      <c r="BM12" s="354">
        <v>8.0127884859999998</v>
      </c>
      <c r="BN12" s="354">
        <v>8.0399623770000002</v>
      </c>
      <c r="BO12" s="354">
        <v>8.0680422249999992</v>
      </c>
      <c r="BP12" s="354">
        <v>8.0992152980000007</v>
      </c>
      <c r="BQ12" s="354">
        <v>8.1331299930000007</v>
      </c>
      <c r="BR12" s="354">
        <v>8.1644087869999993</v>
      </c>
      <c r="BS12" s="354">
        <v>8.1975022860000006</v>
      </c>
      <c r="BT12" s="354">
        <v>8.2322955120000003</v>
      </c>
      <c r="BU12" s="354">
        <v>8.2631749689999996</v>
      </c>
      <c r="BV12" s="354">
        <v>8.2969358910000004</v>
      </c>
    </row>
    <row r="13" spans="1:75" ht="11.1" customHeight="1" x14ac:dyDescent="0.2">
      <c r="A13" s="267" t="s">
        <v>1169</v>
      </c>
      <c r="B13" s="546" t="s">
        <v>1079</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15.505569660999999</v>
      </c>
      <c r="AB13" s="574">
        <v>15.984414489000001</v>
      </c>
      <c r="AC13" s="574">
        <v>15.366656425</v>
      </c>
      <c r="AD13" s="574">
        <v>14.529281888</v>
      </c>
      <c r="AE13" s="574">
        <v>13.987594359999999</v>
      </c>
      <c r="AF13" s="574">
        <v>13.965306783999999</v>
      </c>
      <c r="AG13" s="574">
        <v>14.359321761</v>
      </c>
      <c r="AH13" s="574">
        <v>14.311704891</v>
      </c>
      <c r="AI13" s="574">
        <v>13.875502559999999</v>
      </c>
      <c r="AJ13" s="574">
        <v>13.854460783</v>
      </c>
      <c r="AK13" s="574">
        <v>13.962169789000001</v>
      </c>
      <c r="AL13" s="574">
        <v>13.953457261</v>
      </c>
      <c r="AM13" s="574">
        <v>14.101656090000001</v>
      </c>
      <c r="AN13" s="574">
        <v>14.203087829999999</v>
      </c>
      <c r="AO13" s="574">
        <v>15.644556619999999</v>
      </c>
      <c r="AP13" s="574">
        <v>15.26477854</v>
      </c>
      <c r="AQ13" s="574">
        <v>15.054594290000001</v>
      </c>
      <c r="AR13" s="574">
        <v>14.31660982</v>
      </c>
      <c r="AS13" s="574">
        <v>14.760024400000001</v>
      </c>
      <c r="AT13" s="574">
        <v>15.20354431</v>
      </c>
      <c r="AU13" s="574">
        <v>14.764504369999999</v>
      </c>
      <c r="AV13" s="574">
        <v>14.66825409</v>
      </c>
      <c r="AW13" s="574">
        <v>15.50325797</v>
      </c>
      <c r="AX13" s="574">
        <v>15.624458300000001</v>
      </c>
      <c r="AY13" s="574">
        <v>14.89241985</v>
      </c>
      <c r="AZ13" s="874">
        <v>15.50890981</v>
      </c>
      <c r="BA13" s="874">
        <v>15.8410197</v>
      </c>
      <c r="BB13" s="874">
        <v>15.849191490000001</v>
      </c>
      <c r="BC13" s="874">
        <v>15.78059828</v>
      </c>
      <c r="BD13" s="354">
        <v>15.747852829999999</v>
      </c>
      <c r="BE13" s="354">
        <v>15.732978429999999</v>
      </c>
      <c r="BF13" s="354">
        <v>15.79816505</v>
      </c>
      <c r="BG13" s="354">
        <v>15.95529455</v>
      </c>
      <c r="BH13" s="354">
        <v>16.154835330000001</v>
      </c>
      <c r="BI13" s="354">
        <v>16.373567659999999</v>
      </c>
      <c r="BJ13" s="354">
        <v>16.56769147</v>
      </c>
      <c r="BK13" s="354">
        <v>16.702579419999999</v>
      </c>
      <c r="BL13" s="354">
        <v>16.598790409999999</v>
      </c>
      <c r="BM13" s="354">
        <v>16.86385112</v>
      </c>
      <c r="BN13" s="354">
        <v>16.944346729999999</v>
      </c>
      <c r="BO13" s="354">
        <v>17.015287350000001</v>
      </c>
      <c r="BP13" s="354">
        <v>17.08581762</v>
      </c>
      <c r="BQ13" s="354">
        <v>17.155633609999999</v>
      </c>
      <c r="BR13" s="354">
        <v>17.224564669999999</v>
      </c>
      <c r="BS13" s="354">
        <v>17.29249931</v>
      </c>
      <c r="BT13" s="354">
        <v>17.390062950000001</v>
      </c>
      <c r="BU13" s="354">
        <v>17.524954319999999</v>
      </c>
      <c r="BV13" s="354">
        <v>17.649040119999999</v>
      </c>
    </row>
    <row r="14" spans="1:75" ht="11.1" customHeight="1" x14ac:dyDescent="0.2">
      <c r="A14" s="267" t="s">
        <v>1170</v>
      </c>
      <c r="B14" s="546" t="s">
        <v>1081</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22.599623714</v>
      </c>
      <c r="AB14" s="574">
        <v>23.676970494999999</v>
      </c>
      <c r="AC14" s="574">
        <v>24.059986882</v>
      </c>
      <c r="AD14" s="574">
        <v>24.108898243999999</v>
      </c>
      <c r="AE14" s="574">
        <v>24.292979318</v>
      </c>
      <c r="AF14" s="574">
        <v>24.955746858000001</v>
      </c>
      <c r="AG14" s="574">
        <v>25.308865458</v>
      </c>
      <c r="AH14" s="574">
        <v>25.745365115999999</v>
      </c>
      <c r="AI14" s="574">
        <v>25.699919882</v>
      </c>
      <c r="AJ14" s="574">
        <v>26.297571090000002</v>
      </c>
      <c r="AK14" s="574">
        <v>26.14099517</v>
      </c>
      <c r="AL14" s="574">
        <v>26.542726690999999</v>
      </c>
      <c r="AM14" s="574">
        <v>25.86804639</v>
      </c>
      <c r="AN14" s="574">
        <v>26.2469416</v>
      </c>
      <c r="AO14" s="574">
        <v>26.89964445</v>
      </c>
      <c r="AP14" s="574">
        <v>26.866788540000002</v>
      </c>
      <c r="AQ14" s="574">
        <v>26.97938345</v>
      </c>
      <c r="AR14" s="574">
        <v>27.457054280000001</v>
      </c>
      <c r="AS14" s="574">
        <v>28.1652284</v>
      </c>
      <c r="AT14" s="574">
        <v>28.299078000000002</v>
      </c>
      <c r="AU14" s="574">
        <v>28.533082790000002</v>
      </c>
      <c r="AV14" s="574">
        <v>28.19232233</v>
      </c>
      <c r="AW14" s="574">
        <v>28.827615470000001</v>
      </c>
      <c r="AX14" s="574">
        <v>29.06678028</v>
      </c>
      <c r="AY14" s="574">
        <v>28.065498560000002</v>
      </c>
      <c r="AZ14" s="874">
        <v>29.101229870000001</v>
      </c>
      <c r="BA14" s="874">
        <v>29.07710333</v>
      </c>
      <c r="BB14" s="874">
        <v>28.899388040000002</v>
      </c>
      <c r="BC14" s="874">
        <v>29.209526690000001</v>
      </c>
      <c r="BD14" s="354">
        <v>29.467137080000001</v>
      </c>
      <c r="BE14" s="354">
        <v>29.69656569</v>
      </c>
      <c r="BF14" s="354">
        <v>29.849681610000001</v>
      </c>
      <c r="BG14" s="354">
        <v>29.926461419999999</v>
      </c>
      <c r="BH14" s="354">
        <v>29.999317189999999</v>
      </c>
      <c r="BI14" s="354">
        <v>30.065119589999998</v>
      </c>
      <c r="BJ14" s="354">
        <v>30.142728250000001</v>
      </c>
      <c r="BK14" s="354">
        <v>30.278210690000002</v>
      </c>
      <c r="BL14" s="354">
        <v>29.87794938</v>
      </c>
      <c r="BM14" s="354">
        <v>30.711243240000002</v>
      </c>
      <c r="BN14" s="354">
        <v>30.93114525</v>
      </c>
      <c r="BO14" s="354">
        <v>31.139913969999998</v>
      </c>
      <c r="BP14" s="354">
        <v>31.340783120000001</v>
      </c>
      <c r="BQ14" s="354">
        <v>31.53194727</v>
      </c>
      <c r="BR14" s="354">
        <v>31.719177779999999</v>
      </c>
      <c r="BS14" s="354">
        <v>31.898198310000001</v>
      </c>
      <c r="BT14" s="354">
        <v>32.070381249999997</v>
      </c>
      <c r="BU14" s="354">
        <v>32.240384249999998</v>
      </c>
      <c r="BV14" s="354">
        <v>32.416515259999997</v>
      </c>
    </row>
    <row r="15" spans="1:75" ht="11.1" customHeight="1" x14ac:dyDescent="0.2">
      <c r="A15" s="267" t="s">
        <v>1171</v>
      </c>
      <c r="B15" s="546" t="s">
        <v>1083</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24.767137427000002</v>
      </c>
      <c r="AB15" s="574">
        <v>25.603601183999999</v>
      </c>
      <c r="AC15" s="574">
        <v>25.383820859</v>
      </c>
      <c r="AD15" s="574">
        <v>25.330471434</v>
      </c>
      <c r="AE15" s="574">
        <v>25.33260443</v>
      </c>
      <c r="AF15" s="574">
        <v>25.237488743</v>
      </c>
      <c r="AG15" s="574">
        <v>25.049203599999998</v>
      </c>
      <c r="AH15" s="574">
        <v>24.824798663999999</v>
      </c>
      <c r="AI15" s="574">
        <v>24.648904009999999</v>
      </c>
      <c r="AJ15" s="574">
        <v>24.644505454000001</v>
      </c>
      <c r="AK15" s="574">
        <v>25.123627891999998</v>
      </c>
      <c r="AL15" s="574">
        <v>25.470301452000001</v>
      </c>
      <c r="AM15" s="574">
        <v>24.95709875</v>
      </c>
      <c r="AN15" s="574">
        <v>24.84370182</v>
      </c>
      <c r="AO15" s="574">
        <v>25.582168580000001</v>
      </c>
      <c r="AP15" s="574">
        <v>25.543899790000001</v>
      </c>
      <c r="AQ15" s="574">
        <v>25.416526480000002</v>
      </c>
      <c r="AR15" s="574">
        <v>25.43848856</v>
      </c>
      <c r="AS15" s="574">
        <v>25.491132790000002</v>
      </c>
      <c r="AT15" s="574">
        <v>25.385833340000001</v>
      </c>
      <c r="AU15" s="574">
        <v>25.587398960000002</v>
      </c>
      <c r="AV15" s="574">
        <v>25.639855310000002</v>
      </c>
      <c r="AW15" s="574">
        <v>25.790024880000001</v>
      </c>
      <c r="AX15" s="574">
        <v>26.212904080000001</v>
      </c>
      <c r="AY15" s="574">
        <v>25.496809850000002</v>
      </c>
      <c r="AZ15" s="874">
        <v>25.975657179999999</v>
      </c>
      <c r="BA15" s="874">
        <v>25.860209050000002</v>
      </c>
      <c r="BB15" s="874">
        <v>25.875566060000001</v>
      </c>
      <c r="BC15" s="874">
        <v>25.70051995</v>
      </c>
      <c r="BD15" s="354">
        <v>25.57233471</v>
      </c>
      <c r="BE15" s="354">
        <v>25.485334989999998</v>
      </c>
      <c r="BF15" s="354">
        <v>25.4128863</v>
      </c>
      <c r="BG15" s="354">
        <v>25.35076158</v>
      </c>
      <c r="BH15" s="354">
        <v>25.296832370000001</v>
      </c>
      <c r="BI15" s="354">
        <v>25.241450310000001</v>
      </c>
      <c r="BJ15" s="354">
        <v>25.176605550000001</v>
      </c>
      <c r="BK15" s="354">
        <v>25.106321749999999</v>
      </c>
      <c r="BL15" s="354">
        <v>25.046532469999999</v>
      </c>
      <c r="BM15" s="354">
        <v>25.004419420000001</v>
      </c>
      <c r="BN15" s="354">
        <v>24.971753270000001</v>
      </c>
      <c r="BO15" s="354">
        <v>24.940348920000002</v>
      </c>
      <c r="BP15" s="354">
        <v>24.91493449</v>
      </c>
      <c r="BQ15" s="354">
        <v>24.900107049999999</v>
      </c>
      <c r="BR15" s="354">
        <v>24.890257930000001</v>
      </c>
      <c r="BS15" s="354">
        <v>24.87767406</v>
      </c>
      <c r="BT15" s="354">
        <v>24.861927860000002</v>
      </c>
      <c r="BU15" s="354">
        <v>24.840934910000001</v>
      </c>
      <c r="BV15" s="354">
        <v>24.809655559999999</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74"/>
      <c r="BA16" s="874"/>
      <c r="BB16" s="874"/>
      <c r="BC16" s="87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458</v>
      </c>
      <c r="B17" s="596" t="s">
        <v>1172</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126.53583019</v>
      </c>
      <c r="AN17" s="313">
        <v>115.48208932</v>
      </c>
      <c r="AO17" s="313">
        <v>88.774067995999999</v>
      </c>
      <c r="AP17" s="313">
        <v>79.274286601</v>
      </c>
      <c r="AQ17" s="313">
        <v>74.492535965000002</v>
      </c>
      <c r="AR17" s="313">
        <v>80.571372500999999</v>
      </c>
      <c r="AS17" s="313">
        <v>87.887138547000006</v>
      </c>
      <c r="AT17" s="313">
        <v>85.280683162000003</v>
      </c>
      <c r="AU17" s="313">
        <v>80.921335098</v>
      </c>
      <c r="AV17" s="313">
        <v>78.850482002999996</v>
      </c>
      <c r="AW17" s="313">
        <v>92.787481194999998</v>
      </c>
      <c r="AX17" s="313">
        <v>112.88576270999999</v>
      </c>
      <c r="AY17" s="313">
        <v>122.19647517</v>
      </c>
      <c r="AZ17" s="896">
        <v>111.34243705999999</v>
      </c>
      <c r="BA17" s="896">
        <v>89.712151581000001</v>
      </c>
      <c r="BB17" s="896">
        <v>77.577457100000004</v>
      </c>
      <c r="BC17" s="896">
        <v>74.650999100000007</v>
      </c>
      <c r="BD17" s="437">
        <v>80.055750000000003</v>
      </c>
      <c r="BE17" s="437">
        <v>88.854810000000001</v>
      </c>
      <c r="BF17" s="437">
        <v>89.13467</v>
      </c>
      <c r="BG17" s="437">
        <v>83.572100000000006</v>
      </c>
      <c r="BH17" s="437">
        <v>81.568259999999995</v>
      </c>
      <c r="BI17" s="437">
        <v>95.523139999999998</v>
      </c>
      <c r="BJ17" s="437">
        <v>112.37860000000001</v>
      </c>
      <c r="BK17" s="437">
        <v>121.0187</v>
      </c>
      <c r="BL17" s="437">
        <v>112.8301</v>
      </c>
      <c r="BM17" s="437">
        <v>96.354119999999995</v>
      </c>
      <c r="BN17" s="437">
        <v>83.555189999999996</v>
      </c>
      <c r="BO17" s="437">
        <v>76.540270000000007</v>
      </c>
      <c r="BP17" s="437">
        <v>83.44999</v>
      </c>
      <c r="BQ17" s="437">
        <v>91.857479999999995</v>
      </c>
      <c r="BR17" s="437">
        <v>91.915750000000003</v>
      </c>
      <c r="BS17" s="437">
        <v>86.149190000000004</v>
      </c>
      <c r="BT17" s="437">
        <v>83.881680000000003</v>
      </c>
      <c r="BU17" s="437">
        <v>97.946920000000006</v>
      </c>
      <c r="BV17" s="437">
        <v>114.84229999999999</v>
      </c>
    </row>
    <row r="18" spans="1:74" ht="11.1" customHeight="1" x14ac:dyDescent="0.2">
      <c r="A18" s="267" t="s">
        <v>264</v>
      </c>
      <c r="B18" s="597" t="s">
        <v>1173</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0.88382532161000005</v>
      </c>
      <c r="AN18" s="574">
        <v>1.4165353516999999</v>
      </c>
      <c r="AO18" s="574">
        <v>-1.4453451326</v>
      </c>
      <c r="AP18" s="574">
        <v>-1.4464843988</v>
      </c>
      <c r="AQ18" s="574">
        <v>-0.30645613128999999</v>
      </c>
      <c r="AR18" s="574">
        <v>-0.48829176547999997</v>
      </c>
      <c r="AS18" s="574">
        <v>-0.57580090484000002</v>
      </c>
      <c r="AT18" s="574">
        <v>-0.71497599902999998</v>
      </c>
      <c r="AU18" s="574">
        <v>-0.58468260215000001</v>
      </c>
      <c r="AV18" s="574">
        <v>-1.0600303197000001</v>
      </c>
      <c r="AW18" s="574">
        <v>-0.71416670548000005</v>
      </c>
      <c r="AX18" s="574">
        <v>-0.45927412419000002</v>
      </c>
      <c r="AY18" s="574">
        <v>-7.9734028387E-2</v>
      </c>
      <c r="AZ18" s="874">
        <v>0.98636535023000005</v>
      </c>
      <c r="BA18" s="874">
        <v>-0.28094074194000002</v>
      </c>
      <c r="BB18" s="874">
        <v>-2.6378570286</v>
      </c>
      <c r="BC18" s="874">
        <v>-4.2577964028000004</v>
      </c>
      <c r="BD18" s="354">
        <v>0.1468969</v>
      </c>
      <c r="BE18" s="354">
        <v>0.72979950000000005</v>
      </c>
      <c r="BF18" s="354">
        <v>0.91881539999999995</v>
      </c>
      <c r="BG18" s="354">
        <v>2.2592750000000001</v>
      </c>
      <c r="BH18" s="354">
        <v>-0.39530989999999999</v>
      </c>
      <c r="BI18" s="354">
        <v>4.7068699999999998E-2</v>
      </c>
      <c r="BJ18" s="354">
        <v>1.990618</v>
      </c>
      <c r="BK18" s="354">
        <v>1.052816</v>
      </c>
      <c r="BL18" s="354">
        <v>1.283032</v>
      </c>
      <c r="BM18" s="354">
        <v>0.50448369999999998</v>
      </c>
      <c r="BN18" s="354">
        <v>1.304697</v>
      </c>
      <c r="BO18" s="354">
        <v>7.9449400000000003E-2</v>
      </c>
      <c r="BP18" s="354">
        <v>0.99598940000000002</v>
      </c>
      <c r="BQ18" s="354">
        <v>1.470494</v>
      </c>
      <c r="BR18" s="354">
        <v>1.521909</v>
      </c>
      <c r="BS18" s="354">
        <v>1.817976</v>
      </c>
      <c r="BT18" s="354">
        <v>1.9534180000000001</v>
      </c>
      <c r="BU18" s="354">
        <v>2.3513959999999998</v>
      </c>
      <c r="BV18" s="354">
        <v>2.12209</v>
      </c>
    </row>
    <row r="19" spans="1:74" s="276" customFormat="1" ht="11.1" customHeight="1" x14ac:dyDescent="0.2">
      <c r="A19" s="598" t="s">
        <v>457</v>
      </c>
      <c r="B19" s="599" t="s">
        <v>1174</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125.65200487</v>
      </c>
      <c r="AN19" s="313">
        <v>114.06555396</v>
      </c>
      <c r="AO19" s="313">
        <v>90.219413129000003</v>
      </c>
      <c r="AP19" s="313">
        <v>80.720770999999999</v>
      </c>
      <c r="AQ19" s="313">
        <v>74.798992096999996</v>
      </c>
      <c r="AR19" s="313">
        <v>81.059664267000002</v>
      </c>
      <c r="AS19" s="313">
        <v>88.462939452000001</v>
      </c>
      <c r="AT19" s="313">
        <v>85.995659161000006</v>
      </c>
      <c r="AU19" s="313">
        <v>81.506017700000001</v>
      </c>
      <c r="AV19" s="313">
        <v>79.910512323000006</v>
      </c>
      <c r="AW19" s="313">
        <v>93.501647899999995</v>
      </c>
      <c r="AX19" s="313">
        <v>113.34503684000001</v>
      </c>
      <c r="AY19" s="313">
        <v>122.27620919</v>
      </c>
      <c r="AZ19" s="896">
        <v>110.35607170999999</v>
      </c>
      <c r="BA19" s="896">
        <v>89.993092322999999</v>
      </c>
      <c r="BB19" s="896">
        <v>80.215314129000006</v>
      </c>
      <c r="BC19" s="896">
        <v>78.908795502999993</v>
      </c>
      <c r="BD19" s="437">
        <v>79.908860000000004</v>
      </c>
      <c r="BE19" s="437">
        <v>88.125010000000003</v>
      </c>
      <c r="BF19" s="437">
        <v>88.215860000000006</v>
      </c>
      <c r="BG19" s="437">
        <v>81.312830000000005</v>
      </c>
      <c r="BH19" s="437">
        <v>81.963570000000004</v>
      </c>
      <c r="BI19" s="437">
        <v>95.476070000000007</v>
      </c>
      <c r="BJ19" s="437">
        <v>110.38800000000001</v>
      </c>
      <c r="BK19" s="437">
        <v>119.9659</v>
      </c>
      <c r="BL19" s="437">
        <v>111.5471</v>
      </c>
      <c r="BM19" s="437">
        <v>95.849630000000005</v>
      </c>
      <c r="BN19" s="437">
        <v>82.250500000000002</v>
      </c>
      <c r="BO19" s="437">
        <v>76.460819999999998</v>
      </c>
      <c r="BP19" s="437">
        <v>82.453999999999994</v>
      </c>
      <c r="BQ19" s="437">
        <v>90.386979999999994</v>
      </c>
      <c r="BR19" s="437">
        <v>90.393839999999997</v>
      </c>
      <c r="BS19" s="437">
        <v>84.331209999999999</v>
      </c>
      <c r="BT19" s="437">
        <v>81.928259999999995</v>
      </c>
      <c r="BU19" s="437">
        <v>95.595519999999993</v>
      </c>
      <c r="BV19" s="437">
        <v>112.72020000000001</v>
      </c>
    </row>
    <row r="20" spans="1:74" ht="11.1" customHeight="1" x14ac:dyDescent="0.2">
      <c r="A20" s="267" t="s">
        <v>258</v>
      </c>
      <c r="B20" s="600" t="s">
        <v>1175</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104.28216129</v>
      </c>
      <c r="AN20" s="574">
        <v>104.86932143</v>
      </c>
      <c r="AO20" s="574">
        <v>107.31832258</v>
      </c>
      <c r="AP20" s="574">
        <v>106.89896666999999</v>
      </c>
      <c r="AQ20" s="574">
        <v>106.54354839</v>
      </c>
      <c r="AR20" s="574">
        <v>107.53006667</v>
      </c>
      <c r="AS20" s="574">
        <v>108.05090323</v>
      </c>
      <c r="AT20" s="574">
        <v>108.65003226</v>
      </c>
      <c r="AU20" s="574">
        <v>108.27913332999999</v>
      </c>
      <c r="AV20" s="574">
        <v>107.33209677000001</v>
      </c>
      <c r="AW20" s="574">
        <v>110.27719999999999</v>
      </c>
      <c r="AX20" s="574">
        <v>111.62877419</v>
      </c>
      <c r="AY20" s="574">
        <v>108.759</v>
      </c>
      <c r="AZ20" s="874">
        <v>110.61896428999999</v>
      </c>
      <c r="BA20" s="874">
        <v>110.91883871</v>
      </c>
      <c r="BB20" s="874">
        <v>110.723</v>
      </c>
      <c r="BC20" s="874">
        <v>110.899</v>
      </c>
      <c r="BD20" s="354">
        <v>111.0234</v>
      </c>
      <c r="BE20" s="354">
        <v>111.17610000000001</v>
      </c>
      <c r="BF20" s="354">
        <v>111.1337</v>
      </c>
      <c r="BG20" s="354">
        <v>111.12220000000001</v>
      </c>
      <c r="BH20" s="354">
        <v>111.3796</v>
      </c>
      <c r="BI20" s="354">
        <v>111.8074</v>
      </c>
      <c r="BJ20" s="354">
        <v>112.4067</v>
      </c>
      <c r="BK20" s="354">
        <v>112.6669</v>
      </c>
      <c r="BL20" s="354">
        <v>111.2495</v>
      </c>
      <c r="BM20" s="354">
        <v>112.8708</v>
      </c>
      <c r="BN20" s="354">
        <v>112.9323</v>
      </c>
      <c r="BO20" s="354">
        <v>113.1414</v>
      </c>
      <c r="BP20" s="354">
        <v>113.437</v>
      </c>
      <c r="BQ20" s="354">
        <v>113.74290000000001</v>
      </c>
      <c r="BR20" s="354">
        <v>113.89830000000001</v>
      </c>
      <c r="BS20" s="354">
        <v>114.07129999999999</v>
      </c>
      <c r="BT20" s="354">
        <v>114.45099999999999</v>
      </c>
      <c r="BU20" s="354">
        <v>114.96599999999999</v>
      </c>
      <c r="BV20" s="354">
        <v>115.5954</v>
      </c>
    </row>
    <row r="21" spans="1:74" ht="11.1" customHeight="1" x14ac:dyDescent="0.2">
      <c r="A21" s="267" t="s">
        <v>6</v>
      </c>
      <c r="B21" s="600" t="s">
        <v>1176</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-9.8599032258000001</v>
      </c>
      <c r="AW21" s="574">
        <v>1.0376333333000001</v>
      </c>
      <c r="AX21" s="574">
        <v>19.235419355000001</v>
      </c>
      <c r="AY21" s="574">
        <v>29.129354839000001</v>
      </c>
      <c r="AZ21" s="874">
        <v>17.547107143000002</v>
      </c>
      <c r="BA21" s="874">
        <v>-0.16935483871000001</v>
      </c>
      <c r="BB21" s="874">
        <v>-10.271228571</v>
      </c>
      <c r="BC21" s="874">
        <v>-13.234331796999999</v>
      </c>
      <c r="BD21" s="354">
        <v>-13.224360000000001</v>
      </c>
      <c r="BE21" s="354">
        <v>-5.1416550000000001</v>
      </c>
      <c r="BF21" s="354">
        <v>-4.3786189999999996</v>
      </c>
      <c r="BG21" s="354">
        <v>-11.15673</v>
      </c>
      <c r="BH21" s="354">
        <v>-10.73954</v>
      </c>
      <c r="BI21" s="354">
        <v>2.7814779999999999</v>
      </c>
      <c r="BJ21" s="354">
        <v>17.415310000000002</v>
      </c>
      <c r="BK21" s="354">
        <v>25.166440000000001</v>
      </c>
      <c r="BL21" s="354">
        <v>19.530290000000001</v>
      </c>
      <c r="BM21" s="354">
        <v>4.2899089999999998</v>
      </c>
      <c r="BN21" s="354">
        <v>-9.6528799999999997</v>
      </c>
      <c r="BO21" s="354">
        <v>-15.018689999999999</v>
      </c>
      <c r="BP21" s="354">
        <v>-10.53002</v>
      </c>
      <c r="BQ21" s="354">
        <v>-4.8755309999999996</v>
      </c>
      <c r="BR21" s="354">
        <v>-3.3973360000000001</v>
      </c>
      <c r="BS21" s="354">
        <v>-9.2628760000000003</v>
      </c>
      <c r="BT21" s="354">
        <v>-12.12002</v>
      </c>
      <c r="BU21" s="354">
        <v>1.668982</v>
      </c>
      <c r="BV21" s="354">
        <v>18.797999999999998</v>
      </c>
    </row>
    <row r="22" spans="1:74" ht="11.1" customHeight="1" x14ac:dyDescent="0.2">
      <c r="A22" s="267" t="s">
        <v>262</v>
      </c>
      <c r="B22" s="600" t="s">
        <v>1177</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0.34890322581</v>
      </c>
      <c r="AN22" s="574">
        <v>0.32228571429000002</v>
      </c>
      <c r="AO22" s="574">
        <v>0.27309677419</v>
      </c>
      <c r="AP22" s="574">
        <v>0.25113333332999999</v>
      </c>
      <c r="AQ22" s="574">
        <v>0.21651612903</v>
      </c>
      <c r="AR22" s="574">
        <v>0.19900000000000001</v>
      </c>
      <c r="AS22" s="574">
        <v>0.24361290323000001</v>
      </c>
      <c r="AT22" s="574">
        <v>0.24116129032</v>
      </c>
      <c r="AU22" s="574">
        <v>0.2445</v>
      </c>
      <c r="AV22" s="574">
        <v>0.2114516129</v>
      </c>
      <c r="AW22" s="574">
        <v>0.26406666667000001</v>
      </c>
      <c r="AX22" s="574">
        <v>0.31135483871000003</v>
      </c>
      <c r="AY22" s="574">
        <v>0.31319354839000002</v>
      </c>
      <c r="AZ22" s="874">
        <v>0.31160714286000002</v>
      </c>
      <c r="BA22" s="874">
        <v>0.27061290322999998</v>
      </c>
      <c r="BB22" s="874">
        <v>0.26070270000000001</v>
      </c>
      <c r="BC22" s="874">
        <v>0.2611173</v>
      </c>
      <c r="BD22" s="354">
        <v>0.26141019999999998</v>
      </c>
      <c r="BE22" s="354">
        <v>0.26176959999999999</v>
      </c>
      <c r="BF22" s="354">
        <v>0.26166990000000001</v>
      </c>
      <c r="BG22" s="354">
        <v>0.26164270000000001</v>
      </c>
      <c r="BH22" s="354">
        <v>0.2622488</v>
      </c>
      <c r="BI22" s="354">
        <v>0.2632562</v>
      </c>
      <c r="BJ22" s="354">
        <v>0.26466729999999999</v>
      </c>
      <c r="BK22" s="354">
        <v>0.26527990000000001</v>
      </c>
      <c r="BL22" s="354">
        <v>0.26194240000000002</v>
      </c>
      <c r="BM22" s="354">
        <v>0.26575989999999999</v>
      </c>
      <c r="BN22" s="354">
        <v>0.2659048</v>
      </c>
      <c r="BO22" s="354">
        <v>0.26639699999999999</v>
      </c>
      <c r="BP22" s="354">
        <v>0.26709319999999998</v>
      </c>
      <c r="BQ22" s="354">
        <v>0.26781329999999998</v>
      </c>
      <c r="BR22" s="354">
        <v>0.26817930000000001</v>
      </c>
      <c r="BS22" s="354">
        <v>0.26858670000000001</v>
      </c>
      <c r="BT22" s="354">
        <v>0.26948050000000001</v>
      </c>
      <c r="BU22" s="354">
        <v>0.27069320000000002</v>
      </c>
      <c r="BV22" s="354">
        <v>0.27217520000000001</v>
      </c>
    </row>
    <row r="23" spans="1:74" ht="11.1" customHeight="1" x14ac:dyDescent="0.2">
      <c r="A23" s="267" t="s">
        <v>1178</v>
      </c>
      <c r="B23" s="600" t="s">
        <v>1179</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-14.845069067000001</v>
      </c>
      <c r="AS23" s="574">
        <v>-14.899447645</v>
      </c>
      <c r="AT23" s="574">
        <v>-16.897760194</v>
      </c>
      <c r="AU23" s="574">
        <v>-16.777915632999999</v>
      </c>
      <c r="AV23" s="574">
        <v>-17.773132838999999</v>
      </c>
      <c r="AW23" s="574">
        <v>-18.077252099999999</v>
      </c>
      <c r="AX23" s="574">
        <v>-17.830511548</v>
      </c>
      <c r="AY23" s="574">
        <v>-15.925339193999999</v>
      </c>
      <c r="AZ23" s="874">
        <v>-18.121606857</v>
      </c>
      <c r="BA23" s="874">
        <v>-21.027004452</v>
      </c>
      <c r="BB23" s="874">
        <v>-20.497160000000001</v>
      </c>
      <c r="BC23" s="874">
        <v>-19.01699</v>
      </c>
      <c r="BD23" s="354">
        <v>-18.151610000000002</v>
      </c>
      <c r="BE23" s="354">
        <v>-18.17117</v>
      </c>
      <c r="BF23" s="354">
        <v>-18.800899999999999</v>
      </c>
      <c r="BG23" s="354">
        <v>-18.914249999999999</v>
      </c>
      <c r="BH23" s="354">
        <v>-18.938739999999999</v>
      </c>
      <c r="BI23" s="354">
        <v>-19.376100000000001</v>
      </c>
      <c r="BJ23" s="354">
        <v>-19.698730000000001</v>
      </c>
      <c r="BK23" s="354">
        <v>-18.13278</v>
      </c>
      <c r="BL23" s="354">
        <v>-19.494620000000001</v>
      </c>
      <c r="BM23" s="354">
        <v>-21.576799999999999</v>
      </c>
      <c r="BN23" s="354">
        <v>-21.29486</v>
      </c>
      <c r="BO23" s="354">
        <v>-21.928249999999998</v>
      </c>
      <c r="BP23" s="354">
        <v>-20.720120000000001</v>
      </c>
      <c r="BQ23" s="354">
        <v>-18.748200000000001</v>
      </c>
      <c r="BR23" s="354">
        <v>-20.375319999999999</v>
      </c>
      <c r="BS23" s="354">
        <v>-20.745830000000002</v>
      </c>
      <c r="BT23" s="354">
        <v>-20.672170000000001</v>
      </c>
      <c r="BU23" s="354">
        <v>-21.310140000000001</v>
      </c>
      <c r="BV23" s="354">
        <v>-21.945430000000002</v>
      </c>
    </row>
    <row r="24" spans="1:74" ht="11.1" customHeight="1" x14ac:dyDescent="0.2">
      <c r="A24" s="267" t="s">
        <v>261</v>
      </c>
      <c r="B24" s="601" t="s">
        <v>1180</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0.35864274194000001</v>
      </c>
      <c r="AZ24" s="874">
        <v>9.5458071428999994E-2</v>
      </c>
      <c r="BA24" s="874">
        <v>8.7172903225999996E-3</v>
      </c>
      <c r="BB24" s="874">
        <v>4.0350593626999998E-2</v>
      </c>
      <c r="BC24" s="87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526</v>
      </c>
      <c r="B25" s="601" t="s">
        <v>1181</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13.534549767</v>
      </c>
      <c r="AS25" s="574">
        <v>14.060314839</v>
      </c>
      <c r="AT25" s="574">
        <v>14.552867064999999</v>
      </c>
      <c r="AU25" s="574">
        <v>15.0584905</v>
      </c>
      <c r="AV25" s="574">
        <v>16.242574903000001</v>
      </c>
      <c r="AW25" s="574">
        <v>17.5029659</v>
      </c>
      <c r="AX25" s="574">
        <v>18.363463968000001</v>
      </c>
      <c r="AY25" s="574">
        <v>17.393647000000001</v>
      </c>
      <c r="AZ25" s="874">
        <v>17.629185643</v>
      </c>
      <c r="BA25" s="874">
        <v>18.499307968</v>
      </c>
      <c r="BB25" s="874">
        <v>17.640999999999998</v>
      </c>
      <c r="BC25" s="874">
        <v>16.082999999999998</v>
      </c>
      <c r="BD25" s="354">
        <v>15.752000000000001</v>
      </c>
      <c r="BE25" s="354">
        <v>16.396000000000001</v>
      </c>
      <c r="BF25" s="354">
        <v>16.783000000000001</v>
      </c>
      <c r="BG25" s="354">
        <v>16.594000000000001</v>
      </c>
      <c r="BH25" s="354">
        <v>16.879000000000001</v>
      </c>
      <c r="BI25" s="354">
        <v>17.815999999999999</v>
      </c>
      <c r="BJ25" s="354">
        <v>18.994</v>
      </c>
      <c r="BK25" s="354">
        <v>18.782</v>
      </c>
      <c r="BL25" s="354">
        <v>18.170999999999999</v>
      </c>
      <c r="BM25" s="354">
        <v>19.16857315</v>
      </c>
      <c r="BN25" s="354">
        <v>18.59132468</v>
      </c>
      <c r="BO25" s="354">
        <v>18.996598899999999</v>
      </c>
      <c r="BP25" s="354">
        <v>18.136632930000001</v>
      </c>
      <c r="BQ25" s="354">
        <v>16.639237770000001</v>
      </c>
      <c r="BR25" s="354">
        <v>18.058556859999999</v>
      </c>
      <c r="BS25" s="354">
        <v>18.102003620000001</v>
      </c>
      <c r="BT25" s="354">
        <v>18.270454050000001</v>
      </c>
      <c r="BU25" s="354">
        <v>19.391870140000002</v>
      </c>
      <c r="BV25" s="354">
        <v>21.016963480000001</v>
      </c>
    </row>
    <row r="26" spans="1:74" ht="11.1" customHeight="1" x14ac:dyDescent="0.2">
      <c r="A26" s="267" t="s">
        <v>260</v>
      </c>
      <c r="B26" s="601" t="s">
        <v>1182</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7.4159047332999997</v>
      </c>
      <c r="AV26" s="574">
        <v>7.4953507419000003</v>
      </c>
      <c r="AW26" s="574">
        <v>8.8027403332999992</v>
      </c>
      <c r="AX26" s="574">
        <v>10.356586</v>
      </c>
      <c r="AY26" s="574">
        <v>10.601778355</v>
      </c>
      <c r="AZ26" s="874">
        <v>9.7712655356999996</v>
      </c>
      <c r="BA26" s="874">
        <v>7.6945820967999996</v>
      </c>
      <c r="BB26" s="874">
        <v>7.1637630000000003</v>
      </c>
      <c r="BC26" s="874">
        <v>7.026097</v>
      </c>
      <c r="BD26" s="354">
        <v>7.3986749999999999</v>
      </c>
      <c r="BE26" s="354">
        <v>7.8845619999999998</v>
      </c>
      <c r="BF26" s="354">
        <v>7.6287779999999996</v>
      </c>
      <c r="BG26" s="354">
        <v>7.424976</v>
      </c>
      <c r="BH26" s="354">
        <v>7.3698370000000004</v>
      </c>
      <c r="BI26" s="354">
        <v>7.8355730000000001</v>
      </c>
      <c r="BJ26" s="354">
        <v>8.6780690000000007</v>
      </c>
      <c r="BK26" s="354">
        <v>9.9299510000000009</v>
      </c>
      <c r="BL26" s="354">
        <v>8.8540569999999992</v>
      </c>
      <c r="BM26" s="354">
        <v>7.9657359999999997</v>
      </c>
      <c r="BN26" s="354">
        <v>7.4445629999999996</v>
      </c>
      <c r="BO26" s="354">
        <v>7.2242009999999999</v>
      </c>
      <c r="BP26" s="354">
        <v>7.5440040000000002</v>
      </c>
      <c r="BQ26" s="354">
        <v>7.9885679999999999</v>
      </c>
      <c r="BR26" s="354">
        <v>7.7032470000000002</v>
      </c>
      <c r="BS26" s="354">
        <v>7.478326</v>
      </c>
      <c r="BT26" s="354">
        <v>7.4071020000000001</v>
      </c>
      <c r="BU26" s="354">
        <v>7.8581380000000003</v>
      </c>
      <c r="BV26" s="354">
        <v>8.6860440000000008</v>
      </c>
    </row>
    <row r="27" spans="1:74" ht="11.1" customHeight="1" x14ac:dyDescent="0.2">
      <c r="A27" s="267" t="s">
        <v>527</v>
      </c>
      <c r="B27" s="601" t="s">
        <v>1183</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9.0328431289999997</v>
      </c>
      <c r="AW27" s="574">
        <v>9.3842735000000008</v>
      </c>
      <c r="AX27" s="574">
        <v>10.046996323</v>
      </c>
      <c r="AY27" s="574">
        <v>9.4932363548000005</v>
      </c>
      <c r="AZ27" s="874">
        <v>10.360113536</v>
      </c>
      <c r="BA27" s="874">
        <v>10.231747516</v>
      </c>
      <c r="BB27" s="874">
        <v>10.060269999999999</v>
      </c>
      <c r="BC27" s="874">
        <v>9.9909189999999999</v>
      </c>
      <c r="BD27" s="354">
        <v>9.8408700000000007</v>
      </c>
      <c r="BE27" s="354">
        <v>9.7073350000000005</v>
      </c>
      <c r="BF27" s="354">
        <v>9.6992049999999992</v>
      </c>
      <c r="BG27" s="354">
        <v>9.7643880000000003</v>
      </c>
      <c r="BH27" s="354">
        <v>9.4687029999999996</v>
      </c>
      <c r="BI27" s="354">
        <v>9.4434109999999993</v>
      </c>
      <c r="BJ27" s="354">
        <v>9.4862450000000003</v>
      </c>
      <c r="BK27" s="354">
        <v>9.4287810000000007</v>
      </c>
      <c r="BL27" s="354">
        <v>10.26496</v>
      </c>
      <c r="BM27" s="354">
        <v>10.4253</v>
      </c>
      <c r="BN27" s="354">
        <v>10.18845</v>
      </c>
      <c r="BO27" s="354">
        <v>10.18669</v>
      </c>
      <c r="BP27" s="354">
        <v>10.17008</v>
      </c>
      <c r="BQ27" s="354">
        <v>10.14513</v>
      </c>
      <c r="BR27" s="354">
        <v>10.07254</v>
      </c>
      <c r="BS27" s="354">
        <v>10.141310000000001</v>
      </c>
      <c r="BT27" s="354">
        <v>9.8479460000000003</v>
      </c>
      <c r="BU27" s="354">
        <v>9.8241510000000005</v>
      </c>
      <c r="BV27" s="354">
        <v>9.7179520000000004</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74"/>
      <c r="BA28" s="874"/>
      <c r="BB28" s="874"/>
      <c r="BC28" s="87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466</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74"/>
      <c r="BA29" s="874"/>
      <c r="BB29" s="874"/>
      <c r="BC29" s="87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270</v>
      </c>
      <c r="B30" s="596" t="s">
        <v>1184</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126.53583019</v>
      </c>
      <c r="AN30" s="313">
        <v>115.48208932</v>
      </c>
      <c r="AO30" s="313">
        <v>88.774067995999999</v>
      </c>
      <c r="AP30" s="313">
        <v>79.274286601</v>
      </c>
      <c r="AQ30" s="313">
        <v>74.492535965000002</v>
      </c>
      <c r="AR30" s="313">
        <v>80.571372500999999</v>
      </c>
      <c r="AS30" s="313">
        <v>87.887138547000006</v>
      </c>
      <c r="AT30" s="313">
        <v>85.280683162000003</v>
      </c>
      <c r="AU30" s="313">
        <v>80.921335098</v>
      </c>
      <c r="AV30" s="313">
        <v>78.850482002999996</v>
      </c>
      <c r="AW30" s="313">
        <v>92.787481194999998</v>
      </c>
      <c r="AX30" s="313">
        <v>112.88576270999999</v>
      </c>
      <c r="AY30" s="313">
        <v>122.19647517</v>
      </c>
      <c r="AZ30" s="896">
        <v>111.34243705999999</v>
      </c>
      <c r="BA30" s="896">
        <v>89.712151581000001</v>
      </c>
      <c r="BB30" s="896">
        <v>77.577457100000004</v>
      </c>
      <c r="BC30" s="896">
        <v>74.650999100000007</v>
      </c>
      <c r="BD30" s="437">
        <v>80.055750000000003</v>
      </c>
      <c r="BE30" s="437">
        <v>88.854810000000001</v>
      </c>
      <c r="BF30" s="437">
        <v>89.13467</v>
      </c>
      <c r="BG30" s="437">
        <v>83.572100000000006</v>
      </c>
      <c r="BH30" s="437">
        <v>81.568259999999995</v>
      </c>
      <c r="BI30" s="437">
        <v>95.523139999999998</v>
      </c>
      <c r="BJ30" s="437">
        <v>112.37860000000001</v>
      </c>
      <c r="BK30" s="437">
        <v>121.0187</v>
      </c>
      <c r="BL30" s="437">
        <v>112.8301</v>
      </c>
      <c r="BM30" s="437">
        <v>96.354119999999995</v>
      </c>
      <c r="BN30" s="437">
        <v>83.555189999999996</v>
      </c>
      <c r="BO30" s="437">
        <v>76.540270000000007</v>
      </c>
      <c r="BP30" s="437">
        <v>83.44999</v>
      </c>
      <c r="BQ30" s="437">
        <v>91.857479999999995</v>
      </c>
      <c r="BR30" s="437">
        <v>91.915750000000003</v>
      </c>
      <c r="BS30" s="437">
        <v>86.149190000000004</v>
      </c>
      <c r="BT30" s="437">
        <v>83.881680000000003</v>
      </c>
      <c r="BU30" s="437">
        <v>97.946920000000006</v>
      </c>
      <c r="BV30" s="437">
        <v>114.84229999999999</v>
      </c>
    </row>
    <row r="31" spans="1:74" ht="11.1" customHeight="1" x14ac:dyDescent="0.2">
      <c r="A31" s="267" t="s">
        <v>265</v>
      </c>
      <c r="B31" s="597" t="s">
        <v>1185</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33.425290322999999</v>
      </c>
      <c r="AN31" s="574">
        <v>28.415857143</v>
      </c>
      <c r="AO31" s="574">
        <v>17.014548387000001</v>
      </c>
      <c r="AP31" s="574">
        <v>10.851733333</v>
      </c>
      <c r="AQ31" s="574">
        <v>6.0795483871</v>
      </c>
      <c r="AR31" s="574">
        <v>4.3200666666999998</v>
      </c>
      <c r="AS31" s="574">
        <v>3.5807419354999999</v>
      </c>
      <c r="AT31" s="574">
        <v>3.3752580645000001</v>
      </c>
      <c r="AU31" s="574">
        <v>3.7507333332999999</v>
      </c>
      <c r="AV31" s="574">
        <v>6.9760967742000002</v>
      </c>
      <c r="AW31" s="574">
        <v>15.735533332999999</v>
      </c>
      <c r="AX31" s="574">
        <v>26.620838710000001</v>
      </c>
      <c r="AY31" s="574">
        <v>31.350451613000001</v>
      </c>
      <c r="AZ31" s="874">
        <v>25.882000000000001</v>
      </c>
      <c r="BA31" s="874">
        <v>15.509516129</v>
      </c>
      <c r="BB31" s="874">
        <v>8.9414119999999997</v>
      </c>
      <c r="BC31" s="874">
        <v>6.1798489999999999</v>
      </c>
      <c r="BD31" s="354">
        <v>4.0907520000000002</v>
      </c>
      <c r="BE31" s="354">
        <v>3.5042219999999999</v>
      </c>
      <c r="BF31" s="354">
        <v>3.4542890000000002</v>
      </c>
      <c r="BG31" s="354">
        <v>3.8162060000000002</v>
      </c>
      <c r="BH31" s="354">
        <v>7.5729519999999999</v>
      </c>
      <c r="BI31" s="354">
        <v>15.840439999999999</v>
      </c>
      <c r="BJ31" s="354">
        <v>24.272590000000001</v>
      </c>
      <c r="BK31" s="354">
        <v>28.16132</v>
      </c>
      <c r="BL31" s="354">
        <v>25.15258</v>
      </c>
      <c r="BM31" s="354">
        <v>18.393840000000001</v>
      </c>
      <c r="BN31" s="354">
        <v>11.41606</v>
      </c>
      <c r="BO31" s="354">
        <v>6.3180069999999997</v>
      </c>
      <c r="BP31" s="354">
        <v>4.1956030000000002</v>
      </c>
      <c r="BQ31" s="354">
        <v>3.52027</v>
      </c>
      <c r="BR31" s="354">
        <v>3.455924</v>
      </c>
      <c r="BS31" s="354">
        <v>3.8112789999999999</v>
      </c>
      <c r="BT31" s="354">
        <v>7.5488929999999996</v>
      </c>
      <c r="BU31" s="354">
        <v>15.78576</v>
      </c>
      <c r="BV31" s="354">
        <v>24.188939999999999</v>
      </c>
    </row>
    <row r="32" spans="1:74" ht="11.1" customHeight="1" x14ac:dyDescent="0.2">
      <c r="A32" s="267" t="s">
        <v>266</v>
      </c>
      <c r="B32" s="597" t="s">
        <v>1186</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19.667322581000001</v>
      </c>
      <c r="AN32" s="574">
        <v>17.575392857000001</v>
      </c>
      <c r="AO32" s="574">
        <v>11.764677419</v>
      </c>
      <c r="AP32" s="574">
        <v>8.7462333332999993</v>
      </c>
      <c r="AQ32" s="574">
        <v>6.1551612902999997</v>
      </c>
      <c r="AR32" s="574">
        <v>5.1715333333000002</v>
      </c>
      <c r="AS32" s="574">
        <v>4.9691612902999998</v>
      </c>
      <c r="AT32" s="574">
        <v>4.9313870968</v>
      </c>
      <c r="AU32" s="574">
        <v>5.1568666667</v>
      </c>
      <c r="AV32" s="574">
        <v>7.3144516129000001</v>
      </c>
      <c r="AW32" s="574">
        <v>11.364333332999999</v>
      </c>
      <c r="AX32" s="574">
        <v>16.354741935</v>
      </c>
      <c r="AY32" s="574">
        <v>18.972290322999999</v>
      </c>
      <c r="AZ32" s="874">
        <v>15.89625</v>
      </c>
      <c r="BA32" s="874">
        <v>11.248612903</v>
      </c>
      <c r="BB32" s="874">
        <v>7.4174519999999999</v>
      </c>
      <c r="BC32" s="874">
        <v>6.0982349999999999</v>
      </c>
      <c r="BD32" s="354">
        <v>5.091469</v>
      </c>
      <c r="BE32" s="354">
        <v>4.6538399999999998</v>
      </c>
      <c r="BF32" s="354">
        <v>4.7722899999999999</v>
      </c>
      <c r="BG32" s="354">
        <v>5.2837149999999999</v>
      </c>
      <c r="BH32" s="354">
        <v>7.6025039999999997</v>
      </c>
      <c r="BI32" s="354">
        <v>11.533759999999999</v>
      </c>
      <c r="BJ32" s="354">
        <v>15.065390000000001</v>
      </c>
      <c r="BK32" s="354">
        <v>16.975339999999999</v>
      </c>
      <c r="BL32" s="354">
        <v>15.905889999999999</v>
      </c>
      <c r="BM32" s="354">
        <v>12.63809</v>
      </c>
      <c r="BN32" s="354">
        <v>8.8395569999999992</v>
      </c>
      <c r="BO32" s="354">
        <v>6.4523020000000004</v>
      </c>
      <c r="BP32" s="354">
        <v>5.3668399999999998</v>
      </c>
      <c r="BQ32" s="354">
        <v>4.9646400000000002</v>
      </c>
      <c r="BR32" s="354">
        <v>5.0459849999999999</v>
      </c>
      <c r="BS32" s="354">
        <v>5.6291260000000003</v>
      </c>
      <c r="BT32" s="354">
        <v>8.0010370000000002</v>
      </c>
      <c r="BU32" s="354">
        <v>11.98264</v>
      </c>
      <c r="BV32" s="354">
        <v>15.665800000000001</v>
      </c>
    </row>
    <row r="33" spans="1:75" ht="11.1" customHeight="1" x14ac:dyDescent="0.2">
      <c r="A33" s="267" t="s">
        <v>268</v>
      </c>
      <c r="B33" s="597" t="s">
        <v>1187</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26.710225806</v>
      </c>
      <c r="AN33" s="574">
        <v>26.148321428999999</v>
      </c>
      <c r="AO33" s="574">
        <v>24.032677418999999</v>
      </c>
      <c r="AP33" s="574">
        <v>23.217766666999999</v>
      </c>
      <c r="AQ33" s="574">
        <v>22.299612903</v>
      </c>
      <c r="AR33" s="574">
        <v>21.830733333000001</v>
      </c>
      <c r="AS33" s="574">
        <v>21.959129032</v>
      </c>
      <c r="AT33" s="574">
        <v>22.381935484</v>
      </c>
      <c r="AU33" s="574">
        <v>22.356300000000001</v>
      </c>
      <c r="AV33" s="574">
        <v>22.339967741999999</v>
      </c>
      <c r="AW33" s="574">
        <v>24.651233333</v>
      </c>
      <c r="AX33" s="574">
        <v>25.805935483999999</v>
      </c>
      <c r="AY33" s="574">
        <v>26.07516129</v>
      </c>
      <c r="AZ33" s="874">
        <v>25.519500000000001</v>
      </c>
      <c r="BA33" s="874">
        <v>23.912806452000002</v>
      </c>
      <c r="BB33" s="874">
        <v>23.53931</v>
      </c>
      <c r="BC33" s="874">
        <v>22.80105</v>
      </c>
      <c r="BD33" s="354">
        <v>22.635059999999999</v>
      </c>
      <c r="BE33" s="354">
        <v>22.730979999999999</v>
      </c>
      <c r="BF33" s="354">
        <v>23.160039999999999</v>
      </c>
      <c r="BG33" s="354">
        <v>23.312149999999999</v>
      </c>
      <c r="BH33" s="354">
        <v>23.75029</v>
      </c>
      <c r="BI33" s="354">
        <v>25.66554</v>
      </c>
      <c r="BJ33" s="354">
        <v>26.692450000000001</v>
      </c>
      <c r="BK33" s="354">
        <v>27.066770000000002</v>
      </c>
      <c r="BL33" s="354">
        <v>26.83614</v>
      </c>
      <c r="BM33" s="354">
        <v>25.372489999999999</v>
      </c>
      <c r="BN33" s="354">
        <v>24.537839999999999</v>
      </c>
      <c r="BO33" s="354">
        <v>23.34507</v>
      </c>
      <c r="BP33" s="354">
        <v>23.114239999999999</v>
      </c>
      <c r="BQ33" s="354">
        <v>23.033180000000002</v>
      </c>
      <c r="BR33" s="354">
        <v>23.365210000000001</v>
      </c>
      <c r="BS33" s="354">
        <v>23.43721</v>
      </c>
      <c r="BT33" s="354">
        <v>23.80649</v>
      </c>
      <c r="BU33" s="354">
        <v>25.66808</v>
      </c>
      <c r="BV33" s="354">
        <v>26.66048</v>
      </c>
    </row>
    <row r="34" spans="1:75" ht="11.1" customHeight="1" x14ac:dyDescent="0.2">
      <c r="A34" s="267" t="s">
        <v>269</v>
      </c>
      <c r="B34" s="597" t="s">
        <v>1188</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36.288539870000001</v>
      </c>
      <c r="AN34" s="574">
        <v>33.281402679999999</v>
      </c>
      <c r="AO34" s="574">
        <v>26.789842190000002</v>
      </c>
      <c r="AP34" s="574">
        <v>27.671061869999999</v>
      </c>
      <c r="AQ34" s="574">
        <v>31.364794029999999</v>
      </c>
      <c r="AR34" s="574">
        <v>40.378547769999997</v>
      </c>
      <c r="AS34" s="574">
        <v>48.186751450000003</v>
      </c>
      <c r="AT34" s="574">
        <v>45.467554130000003</v>
      </c>
      <c r="AU34" s="574">
        <v>40.709043700000002</v>
      </c>
      <c r="AV34" s="574">
        <v>33.401030390000003</v>
      </c>
      <c r="AW34" s="574">
        <v>31.53462313</v>
      </c>
      <c r="AX34" s="574">
        <v>33.778504650000002</v>
      </c>
      <c r="AY34" s="574">
        <v>35.259894520000003</v>
      </c>
      <c r="AZ34" s="874">
        <v>33.809143286000001</v>
      </c>
      <c r="BA34" s="874">
        <v>29.612054806</v>
      </c>
      <c r="BB34" s="874">
        <v>28.753620000000002</v>
      </c>
      <c r="BC34" s="874">
        <v>30.76615</v>
      </c>
      <c r="BD34" s="354">
        <v>39.209090000000003</v>
      </c>
      <c r="BE34" s="354">
        <v>48.5717</v>
      </c>
      <c r="BF34" s="354">
        <v>48.334330000000001</v>
      </c>
      <c r="BG34" s="354">
        <v>41.966450000000002</v>
      </c>
      <c r="BH34" s="354">
        <v>33.512300000000003</v>
      </c>
      <c r="BI34" s="354">
        <v>32.770359999999997</v>
      </c>
      <c r="BJ34" s="354">
        <v>35.939109999999999</v>
      </c>
      <c r="BK34" s="354">
        <v>38.034509999999997</v>
      </c>
      <c r="BL34" s="354">
        <v>34.552709999999998</v>
      </c>
      <c r="BM34" s="354">
        <v>30.129850000000001</v>
      </c>
      <c r="BN34" s="354">
        <v>29.446400000000001</v>
      </c>
      <c r="BO34" s="354">
        <v>31.375859999999999</v>
      </c>
      <c r="BP34" s="354">
        <v>41.442819999999998</v>
      </c>
      <c r="BQ34" s="354">
        <v>50.671030000000002</v>
      </c>
      <c r="BR34" s="354">
        <v>50.356929999999998</v>
      </c>
      <c r="BS34" s="354">
        <v>43.79918</v>
      </c>
      <c r="BT34" s="354">
        <v>35.123989999999999</v>
      </c>
      <c r="BU34" s="354">
        <v>34.517000000000003</v>
      </c>
      <c r="BV34" s="354">
        <v>37.631349999999998</v>
      </c>
    </row>
    <row r="35" spans="1:75" ht="11.1" customHeight="1" x14ac:dyDescent="0.2">
      <c r="A35" s="267" t="s">
        <v>267</v>
      </c>
      <c r="B35" s="597" t="s">
        <v>1189</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5.3726451613000004</v>
      </c>
      <c r="AN35" s="574">
        <v>5.4165714286000002</v>
      </c>
      <c r="AO35" s="574">
        <v>5.5600967741999998</v>
      </c>
      <c r="AP35" s="574">
        <v>5.5424666667000002</v>
      </c>
      <c r="AQ35" s="574">
        <v>5.5332258065</v>
      </c>
      <c r="AR35" s="574">
        <v>5.5753333332999997</v>
      </c>
      <c r="AS35" s="574">
        <v>5.6134193548000004</v>
      </c>
      <c r="AT35" s="574">
        <v>5.6473548387000001</v>
      </c>
      <c r="AU35" s="574">
        <v>5.6397000000000004</v>
      </c>
      <c r="AV35" s="574">
        <v>5.5902903225999996</v>
      </c>
      <c r="AW35" s="574">
        <v>5.7343999999999999</v>
      </c>
      <c r="AX35" s="574">
        <v>5.7815483871</v>
      </c>
      <c r="AY35" s="574">
        <v>5.6182580645</v>
      </c>
      <c r="AZ35" s="874">
        <v>5.7346428570999999</v>
      </c>
      <c r="BA35" s="874">
        <v>5.7643548387000001</v>
      </c>
      <c r="BB35" s="874">
        <v>5.750597</v>
      </c>
      <c r="BC35" s="874">
        <v>5.7579690000000001</v>
      </c>
      <c r="BD35" s="354">
        <v>5.768313</v>
      </c>
      <c r="BE35" s="354">
        <v>5.777717</v>
      </c>
      <c r="BF35" s="354">
        <v>5.7839210000000003</v>
      </c>
      <c r="BG35" s="354">
        <v>5.7873409999999996</v>
      </c>
      <c r="BH35" s="354">
        <v>5.8027850000000001</v>
      </c>
      <c r="BI35" s="354">
        <v>5.8228970000000002</v>
      </c>
      <c r="BJ35" s="354">
        <v>5.8385939999999996</v>
      </c>
      <c r="BK35" s="354">
        <v>5.8507350000000002</v>
      </c>
      <c r="BL35" s="354">
        <v>5.7810480000000002</v>
      </c>
      <c r="BM35" s="354">
        <v>5.8734130000000002</v>
      </c>
      <c r="BN35" s="354">
        <v>5.8843350000000001</v>
      </c>
      <c r="BO35" s="354">
        <v>5.8960679999999996</v>
      </c>
      <c r="BP35" s="354">
        <v>5.907565</v>
      </c>
      <c r="BQ35" s="354">
        <v>5.9198409999999999</v>
      </c>
      <c r="BR35" s="354">
        <v>5.9321219999999997</v>
      </c>
      <c r="BS35" s="354">
        <v>5.9433129999999998</v>
      </c>
      <c r="BT35" s="354">
        <v>5.9624309999999996</v>
      </c>
      <c r="BU35" s="354">
        <v>5.9864569999999997</v>
      </c>
      <c r="BV35" s="354">
        <v>6.0039480000000003</v>
      </c>
    </row>
    <row r="36" spans="1:75" ht="11.1" customHeight="1" x14ac:dyDescent="0.2">
      <c r="A36" s="267" t="s">
        <v>271</v>
      </c>
      <c r="B36" s="597" t="s">
        <v>1190</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4.8895483870999996</v>
      </c>
      <c r="AN36" s="574">
        <v>4.4622857143000001</v>
      </c>
      <c r="AO36" s="574">
        <v>3.4299677419000001</v>
      </c>
      <c r="AP36" s="574">
        <v>3.0627666667</v>
      </c>
      <c r="AQ36" s="574">
        <v>2.8779354839</v>
      </c>
      <c r="AR36" s="574">
        <v>3.1128999999999998</v>
      </c>
      <c r="AS36" s="574">
        <v>3.3956774194000001</v>
      </c>
      <c r="AT36" s="574">
        <v>3.2949354838999998</v>
      </c>
      <c r="AU36" s="574">
        <v>3.1264333333000001</v>
      </c>
      <c r="AV36" s="574">
        <v>3.0463870968000002</v>
      </c>
      <c r="AW36" s="574">
        <v>3.5851000000000002</v>
      </c>
      <c r="AX36" s="574">
        <v>4.3619354839</v>
      </c>
      <c r="AY36" s="574">
        <v>4.7211612903000004</v>
      </c>
      <c r="AZ36" s="874">
        <v>4.3016428571000001</v>
      </c>
      <c r="BA36" s="874">
        <v>3.4655483871000001</v>
      </c>
      <c r="BB36" s="874">
        <v>2.9758079999999998</v>
      </c>
      <c r="BC36" s="874">
        <v>2.8484880000000001</v>
      </c>
      <c r="BD36" s="354">
        <v>3.0618099999999999</v>
      </c>
      <c r="BE36" s="354">
        <v>3.4170919999999998</v>
      </c>
      <c r="BF36" s="354">
        <v>3.4305400000000001</v>
      </c>
      <c r="BG36" s="354">
        <v>3.2069830000000001</v>
      </c>
      <c r="BH36" s="354">
        <v>3.1281780000000001</v>
      </c>
      <c r="BI36" s="354">
        <v>3.6908810000000001</v>
      </c>
      <c r="BJ36" s="354">
        <v>4.3711890000000002</v>
      </c>
      <c r="BK36" s="354">
        <v>4.713768</v>
      </c>
      <c r="BL36" s="354">
        <v>4.3854930000000003</v>
      </c>
      <c r="BM36" s="354">
        <v>3.730172</v>
      </c>
      <c r="BN36" s="354">
        <v>3.2147410000000001</v>
      </c>
      <c r="BO36" s="354">
        <v>2.9367040000000002</v>
      </c>
      <c r="BP36" s="354">
        <v>3.206655</v>
      </c>
      <c r="BQ36" s="354">
        <v>3.532257</v>
      </c>
      <c r="BR36" s="354">
        <v>3.543323</v>
      </c>
      <c r="BS36" s="354">
        <v>3.3128190000000002</v>
      </c>
      <c r="BT36" s="354">
        <v>3.2225769999999998</v>
      </c>
      <c r="BU36" s="354">
        <v>3.7907320000000002</v>
      </c>
      <c r="BV36" s="354">
        <v>4.4754680000000002</v>
      </c>
    </row>
    <row r="37" spans="1:75" ht="11.1" customHeight="1" x14ac:dyDescent="0.2">
      <c r="A37" s="267" t="s">
        <v>274</v>
      </c>
      <c r="B37" s="597" t="s">
        <v>1191</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0.19925806452</v>
      </c>
      <c r="AZ37" s="874">
        <v>0.19925806452</v>
      </c>
      <c r="BA37" s="874">
        <v>0.19925806452</v>
      </c>
      <c r="BB37" s="874">
        <v>0.19925809999999999</v>
      </c>
      <c r="BC37" s="87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72"/>
      <c r="BA38" s="872"/>
      <c r="BB38" s="872"/>
      <c r="BC38" s="87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1192</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6"/>
      <c r="BA39" s="656"/>
      <c r="BB39" s="656"/>
      <c r="BC39" s="656"/>
      <c r="BD39" s="657"/>
      <c r="BE39" s="657"/>
      <c r="BF39" s="657"/>
      <c r="BG39" s="657"/>
      <c r="BH39" s="657"/>
      <c r="BI39" s="657"/>
      <c r="BJ39" s="657"/>
      <c r="BK39" s="657"/>
      <c r="BL39" s="657"/>
      <c r="BM39" s="657"/>
      <c r="BN39" s="657"/>
      <c r="BO39" s="657"/>
      <c r="BP39" s="657"/>
      <c r="BQ39" s="657"/>
      <c r="BR39" s="657"/>
      <c r="BS39" s="657"/>
      <c r="BT39" s="657"/>
      <c r="BU39" s="657"/>
      <c r="BV39" s="657"/>
    </row>
    <row r="40" spans="1:75" ht="11.1" customHeight="1" x14ac:dyDescent="0.2">
      <c r="A40" s="595" t="s">
        <v>263</v>
      </c>
      <c r="B40" s="596" t="s">
        <v>1193</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3315.96</v>
      </c>
      <c r="AU40" s="347">
        <v>3623.9639999999999</v>
      </c>
      <c r="AV40" s="347">
        <v>3928.607</v>
      </c>
      <c r="AW40" s="347">
        <v>3898.9690000000001</v>
      </c>
      <c r="AX40" s="347">
        <v>3303.4560000000001</v>
      </c>
      <c r="AY40" s="347">
        <v>2402.08</v>
      </c>
      <c r="AZ40" s="878">
        <v>1912.769</v>
      </c>
      <c r="BA40" s="878">
        <v>1916.3589999999999</v>
      </c>
      <c r="BB40" s="878">
        <v>2224.4958571000002</v>
      </c>
      <c r="BC40" s="878">
        <v>2634.7601429000001</v>
      </c>
      <c r="BD40" s="358">
        <v>3031.491</v>
      </c>
      <c r="BE40" s="358">
        <v>3190.8820000000001</v>
      </c>
      <c r="BF40" s="358">
        <v>3326.6190000000001</v>
      </c>
      <c r="BG40" s="358">
        <v>3661.3209999999999</v>
      </c>
      <c r="BH40" s="358">
        <v>3994.2469999999998</v>
      </c>
      <c r="BI40" s="358">
        <v>3910.8029999999999</v>
      </c>
      <c r="BJ40" s="358">
        <v>3370.9279999999999</v>
      </c>
      <c r="BK40" s="358">
        <v>2590.7689999999998</v>
      </c>
      <c r="BL40" s="358">
        <v>2043.921</v>
      </c>
      <c r="BM40" s="358">
        <v>1910.933</v>
      </c>
      <c r="BN40" s="358">
        <v>2200.52</v>
      </c>
      <c r="BO40" s="358">
        <v>2666.0990000000002</v>
      </c>
      <c r="BP40" s="358">
        <v>2982</v>
      </c>
      <c r="BQ40" s="358">
        <v>3133.1410000000001</v>
      </c>
      <c r="BR40" s="358">
        <v>3238.4589999999998</v>
      </c>
      <c r="BS40" s="358">
        <v>3516.3449999999998</v>
      </c>
      <c r="BT40" s="358">
        <v>3892.0650000000001</v>
      </c>
      <c r="BU40" s="358">
        <v>3841.9960000000001</v>
      </c>
      <c r="BV40" s="358">
        <v>3259.2579999999998</v>
      </c>
    </row>
    <row r="41" spans="1:75" ht="11.1" customHeight="1" x14ac:dyDescent="0.2">
      <c r="A41" s="267" t="s">
        <v>541</v>
      </c>
      <c r="B41" s="597" t="s">
        <v>1194</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480.66</v>
      </c>
      <c r="AZ41" s="878">
        <v>319.11200000000002</v>
      </c>
      <c r="BA41" s="878">
        <v>275.06700000000001</v>
      </c>
      <c r="BB41" s="878">
        <v>356.85714286000001</v>
      </c>
      <c r="BC41" s="878">
        <v>488.57142857000002</v>
      </c>
      <c r="BD41" s="358">
        <v>626.09519999999998</v>
      </c>
      <c r="BE41" s="358">
        <v>689.30219999999997</v>
      </c>
      <c r="BF41" s="358">
        <v>746.57910000000004</v>
      </c>
      <c r="BG41" s="358">
        <v>839.84640000000002</v>
      </c>
      <c r="BH41" s="358">
        <v>931.70540000000005</v>
      </c>
      <c r="BI41" s="358">
        <v>887.67169999999999</v>
      </c>
      <c r="BJ41" s="358">
        <v>742.26379999999995</v>
      </c>
      <c r="BK41" s="358">
        <v>535.17179999999996</v>
      </c>
      <c r="BL41" s="358">
        <v>377.69260000000003</v>
      </c>
      <c r="BM41" s="358">
        <v>295.65980000000002</v>
      </c>
      <c r="BN41" s="358">
        <v>365.858</v>
      </c>
      <c r="BO41" s="358">
        <v>511.66570000000002</v>
      </c>
      <c r="BP41" s="358">
        <v>617.47940000000006</v>
      </c>
      <c r="BQ41" s="358">
        <v>695.80960000000005</v>
      </c>
      <c r="BR41" s="358">
        <v>757.13319999999999</v>
      </c>
      <c r="BS41" s="358">
        <v>836.59500000000003</v>
      </c>
      <c r="BT41" s="358">
        <v>913</v>
      </c>
      <c r="BU41" s="358">
        <v>886.15589999999997</v>
      </c>
      <c r="BV41" s="358">
        <v>736.79600000000005</v>
      </c>
    </row>
    <row r="42" spans="1:75" ht="11.1" customHeight="1" x14ac:dyDescent="0.2">
      <c r="A42" s="267" t="s">
        <v>542</v>
      </c>
      <c r="B42" s="597" t="s">
        <v>1195</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558.37900000000002</v>
      </c>
      <c r="AZ42" s="878">
        <v>399.02</v>
      </c>
      <c r="BA42" s="878">
        <v>360.779</v>
      </c>
      <c r="BB42" s="878">
        <v>448.71428571000001</v>
      </c>
      <c r="BC42" s="878">
        <v>580.71428571000001</v>
      </c>
      <c r="BD42" s="358">
        <v>722.279</v>
      </c>
      <c r="BE42" s="358">
        <v>809.48490000000004</v>
      </c>
      <c r="BF42" s="358">
        <v>903.60140000000001</v>
      </c>
      <c r="BG42" s="358">
        <v>1035.0039999999999</v>
      </c>
      <c r="BH42" s="358">
        <v>1147.8699999999999</v>
      </c>
      <c r="BI42" s="358">
        <v>1110.248</v>
      </c>
      <c r="BJ42" s="358">
        <v>919.84799999999996</v>
      </c>
      <c r="BK42" s="358">
        <v>679.34400000000005</v>
      </c>
      <c r="BL42" s="358">
        <v>486.24799999999999</v>
      </c>
      <c r="BM42" s="358">
        <v>403.81639999999999</v>
      </c>
      <c r="BN42" s="358">
        <v>473.88619999999997</v>
      </c>
      <c r="BO42" s="358">
        <v>610.23879999999997</v>
      </c>
      <c r="BP42" s="358">
        <v>734.82659999999998</v>
      </c>
      <c r="BQ42" s="358">
        <v>814.22919999999999</v>
      </c>
      <c r="BR42" s="358">
        <v>899.447</v>
      </c>
      <c r="BS42" s="358">
        <v>1008.495</v>
      </c>
      <c r="BT42" s="358">
        <v>1135</v>
      </c>
      <c r="BU42" s="358">
        <v>1109.373</v>
      </c>
      <c r="BV42" s="358">
        <v>889.69730000000004</v>
      </c>
    </row>
    <row r="43" spans="1:75" ht="11.1" customHeight="1" x14ac:dyDescent="0.2">
      <c r="A43" s="267" t="s">
        <v>543</v>
      </c>
      <c r="B43" s="597" t="s">
        <v>1196</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1286.1890000000001</v>
      </c>
      <c r="AW43" s="347">
        <v>1330.7090000000001</v>
      </c>
      <c r="AX43" s="347">
        <v>1181.6769999999999</v>
      </c>
      <c r="AY43" s="347">
        <v>855.846</v>
      </c>
      <c r="AZ43" s="878">
        <v>717.346</v>
      </c>
      <c r="BA43" s="878">
        <v>795.24300000000005</v>
      </c>
      <c r="BB43" s="878">
        <v>912.71428571000001</v>
      </c>
      <c r="BC43" s="878">
        <v>1015.5714286</v>
      </c>
      <c r="BD43" s="358">
        <v>1072.682</v>
      </c>
      <c r="BE43" s="358">
        <v>1068.32</v>
      </c>
      <c r="BF43" s="358">
        <v>1049.1890000000001</v>
      </c>
      <c r="BG43" s="358">
        <v>1137.672</v>
      </c>
      <c r="BH43" s="358">
        <v>1258.962</v>
      </c>
      <c r="BI43" s="358">
        <v>1277.4010000000001</v>
      </c>
      <c r="BJ43" s="358">
        <v>1165.538</v>
      </c>
      <c r="BK43" s="358">
        <v>906.14139999999998</v>
      </c>
      <c r="BL43" s="358">
        <v>762.32650000000001</v>
      </c>
      <c r="BM43" s="358">
        <v>792.01469999999995</v>
      </c>
      <c r="BN43" s="358">
        <v>909.11239999999998</v>
      </c>
      <c r="BO43" s="358">
        <v>1028.904</v>
      </c>
      <c r="BP43" s="358">
        <v>1066.6300000000001</v>
      </c>
      <c r="BQ43" s="358">
        <v>1041.5170000000001</v>
      </c>
      <c r="BR43" s="358">
        <v>995.86080000000004</v>
      </c>
      <c r="BS43" s="358">
        <v>1067.24</v>
      </c>
      <c r="BT43" s="358">
        <v>1207.441</v>
      </c>
      <c r="BU43" s="358">
        <v>1228.479</v>
      </c>
      <c r="BV43" s="358">
        <v>1095.201</v>
      </c>
    </row>
    <row r="44" spans="1:75" ht="11.1" customHeight="1" x14ac:dyDescent="0.2">
      <c r="A44" s="267" t="s">
        <v>544</v>
      </c>
      <c r="B44" s="597" t="s">
        <v>1197</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247.82900000000001</v>
      </c>
      <c r="AU44" s="347">
        <v>266.06200000000001</v>
      </c>
      <c r="AV44" s="347">
        <v>279.02800000000002</v>
      </c>
      <c r="AW44" s="347">
        <v>276.214</v>
      </c>
      <c r="AX44" s="347">
        <v>249.72300000000001</v>
      </c>
      <c r="AY44" s="347">
        <v>204.196</v>
      </c>
      <c r="AZ44" s="878">
        <v>189.86099999999999</v>
      </c>
      <c r="BA44" s="878">
        <v>198.00899999999999</v>
      </c>
      <c r="BB44" s="878">
        <v>203.28571428999999</v>
      </c>
      <c r="BC44" s="878">
        <v>220</v>
      </c>
      <c r="BD44" s="358">
        <v>264.00599999999997</v>
      </c>
      <c r="BE44" s="358">
        <v>281.13650000000001</v>
      </c>
      <c r="BF44" s="358">
        <v>292.38170000000002</v>
      </c>
      <c r="BG44" s="358">
        <v>308.82990000000001</v>
      </c>
      <c r="BH44" s="358">
        <v>316.80650000000003</v>
      </c>
      <c r="BI44" s="358">
        <v>307.76510000000002</v>
      </c>
      <c r="BJ44" s="358">
        <v>259.7509</v>
      </c>
      <c r="BK44" s="358">
        <v>226.8415</v>
      </c>
      <c r="BL44" s="358">
        <v>199.2782</v>
      </c>
      <c r="BM44" s="358">
        <v>195.8535</v>
      </c>
      <c r="BN44" s="358">
        <v>206.7681</v>
      </c>
      <c r="BO44" s="358">
        <v>233.1009</v>
      </c>
      <c r="BP44" s="358">
        <v>255.905</v>
      </c>
      <c r="BQ44" s="358">
        <v>270.815</v>
      </c>
      <c r="BR44" s="358">
        <v>272.77760000000001</v>
      </c>
      <c r="BS44" s="358">
        <v>277</v>
      </c>
      <c r="BT44" s="358">
        <v>298</v>
      </c>
      <c r="BU44" s="358">
        <v>289.62869999999998</v>
      </c>
      <c r="BV44" s="358">
        <v>239.46129999999999</v>
      </c>
    </row>
    <row r="45" spans="1:75" ht="11.1" customHeight="1" x14ac:dyDescent="0.2">
      <c r="A45" s="267" t="s">
        <v>545</v>
      </c>
      <c r="B45" s="597" t="s">
        <v>1198</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261.25</v>
      </c>
      <c r="AR45" s="347">
        <v>288.77800000000002</v>
      </c>
      <c r="AS45" s="347">
        <v>305.185</v>
      </c>
      <c r="AT45" s="347">
        <v>295.72199999999998</v>
      </c>
      <c r="AU45" s="347">
        <v>303.03399999999999</v>
      </c>
      <c r="AV45" s="347">
        <v>317.404</v>
      </c>
      <c r="AW45" s="347">
        <v>313.39400000000001</v>
      </c>
      <c r="AX45" s="347">
        <v>303.99200000000002</v>
      </c>
      <c r="AY45" s="347">
        <v>272.02499999999998</v>
      </c>
      <c r="AZ45" s="878">
        <v>257.83699999999999</v>
      </c>
      <c r="BA45" s="878">
        <v>259.49400000000003</v>
      </c>
      <c r="BB45" s="878">
        <v>274.57142857000002</v>
      </c>
      <c r="BC45" s="878">
        <v>300</v>
      </c>
      <c r="BD45" s="358">
        <v>318.86700000000002</v>
      </c>
      <c r="BE45" s="358">
        <v>313.02969999999999</v>
      </c>
      <c r="BF45" s="358">
        <v>303.35399999999998</v>
      </c>
      <c r="BG45" s="358">
        <v>306.91590000000002</v>
      </c>
      <c r="BH45" s="358">
        <v>305.62619999999998</v>
      </c>
      <c r="BI45" s="358">
        <v>296.07799999999997</v>
      </c>
      <c r="BJ45" s="358">
        <v>254.20480000000001</v>
      </c>
      <c r="BK45" s="358">
        <v>216.07310000000001</v>
      </c>
      <c r="BL45" s="358">
        <v>192.69059999999999</v>
      </c>
      <c r="BM45" s="358">
        <v>198.8314</v>
      </c>
      <c r="BN45" s="358">
        <v>219.803</v>
      </c>
      <c r="BO45" s="358">
        <v>255.64660000000001</v>
      </c>
      <c r="BP45" s="358">
        <v>279.43310000000002</v>
      </c>
      <c r="BQ45" s="358">
        <v>280.89280000000002</v>
      </c>
      <c r="BR45" s="358">
        <v>281.32279999999997</v>
      </c>
      <c r="BS45" s="358">
        <v>293.41829999999999</v>
      </c>
      <c r="BT45" s="358">
        <v>304.76940000000002</v>
      </c>
      <c r="BU45" s="358">
        <v>296</v>
      </c>
      <c r="BV45" s="358">
        <v>268</v>
      </c>
    </row>
    <row r="46" spans="1:75" ht="11.1" customHeight="1" x14ac:dyDescent="0.2">
      <c r="A46" s="267" t="s">
        <v>546</v>
      </c>
      <c r="B46" s="603" t="s">
        <v>1071</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30.974</v>
      </c>
      <c r="AZ46" s="880">
        <v>29.593</v>
      </c>
      <c r="BA46" s="880">
        <v>27.768000000000001</v>
      </c>
      <c r="BB46" s="880">
        <v>28.353000000000002</v>
      </c>
      <c r="BC46" s="880">
        <v>29.902999999999999</v>
      </c>
      <c r="BD46" s="360">
        <v>27.561800000000002</v>
      </c>
      <c r="BE46" s="360">
        <v>29.609000000000002</v>
      </c>
      <c r="BF46" s="360">
        <v>31.514199999999999</v>
      </c>
      <c r="BG46" s="360">
        <v>33.053400000000003</v>
      </c>
      <c r="BH46" s="360">
        <v>33.2774</v>
      </c>
      <c r="BI46" s="360">
        <v>31.639199999999999</v>
      </c>
      <c r="BJ46" s="360">
        <v>29.322600000000001</v>
      </c>
      <c r="BK46" s="360">
        <v>27.1968</v>
      </c>
      <c r="BL46" s="360">
        <v>25.6846</v>
      </c>
      <c r="BM46" s="360">
        <v>24.7576</v>
      </c>
      <c r="BN46" s="360">
        <v>25.091999999999999</v>
      </c>
      <c r="BO46" s="360">
        <v>26.542999999999999</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23" t="s">
        <v>1545</v>
      </c>
      <c r="C47" s="1032"/>
      <c r="D47" s="1032"/>
      <c r="E47" s="1032"/>
      <c r="F47" s="1032"/>
      <c r="G47" s="1032"/>
      <c r="H47" s="1032"/>
      <c r="I47" s="1032"/>
      <c r="J47" s="1032"/>
      <c r="K47" s="1032"/>
      <c r="L47" s="1032"/>
      <c r="M47" s="1032"/>
      <c r="N47" s="1032"/>
      <c r="O47" s="1032"/>
      <c r="P47" s="1032"/>
      <c r="Q47" s="1028"/>
      <c r="R47" s="618"/>
      <c r="AY47" s="848"/>
      <c r="AZ47" s="848"/>
      <c r="BA47" s="848"/>
      <c r="BB47" s="852"/>
      <c r="BC47" s="658"/>
      <c r="BD47" s="658"/>
      <c r="BE47" s="658"/>
      <c r="BF47" s="658"/>
      <c r="BG47" s="658"/>
      <c r="BH47" s="658"/>
      <c r="BI47" s="658"/>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43" t="s">
        <v>1208</v>
      </c>
      <c r="C48" s="1032"/>
      <c r="D48" s="1032"/>
      <c r="E48" s="1032"/>
      <c r="F48" s="1032"/>
      <c r="G48" s="1032"/>
      <c r="H48" s="1032"/>
      <c r="I48" s="1032"/>
      <c r="J48" s="1032"/>
      <c r="K48" s="1032"/>
      <c r="L48" s="1032"/>
      <c r="M48" s="1032"/>
      <c r="N48" s="1032"/>
      <c r="O48" s="1032"/>
      <c r="P48" s="1032"/>
      <c r="Q48" s="1028"/>
      <c r="R48" s="618"/>
      <c r="Y48" s="288"/>
      <c r="Z48" s="288"/>
      <c r="AA48" s="288"/>
      <c r="AB48" s="288"/>
      <c r="AY48" s="848"/>
      <c r="AZ48" s="848"/>
      <c r="BA48" s="848"/>
      <c r="BB48" s="848"/>
      <c r="BC48" s="658"/>
      <c r="BD48" s="658"/>
      <c r="BE48" s="658"/>
      <c r="BF48" s="658"/>
      <c r="BG48" s="658"/>
      <c r="BH48" s="658"/>
      <c r="BI48" s="658"/>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43" t="s">
        <v>1209</v>
      </c>
      <c r="C49" s="1032"/>
      <c r="D49" s="1032"/>
      <c r="E49" s="1032"/>
      <c r="F49" s="1032"/>
      <c r="G49" s="1032"/>
      <c r="H49" s="1032"/>
      <c r="I49" s="1032"/>
      <c r="J49" s="1032"/>
      <c r="K49" s="1032"/>
      <c r="L49" s="1032"/>
      <c r="M49" s="1032"/>
      <c r="N49" s="1032"/>
      <c r="O49" s="1032"/>
      <c r="P49" s="1032"/>
      <c r="Q49" s="1028"/>
      <c r="R49" s="619"/>
      <c r="AY49" s="848"/>
      <c r="AZ49" s="848"/>
      <c r="BA49" s="848"/>
      <c r="BB49" s="848"/>
      <c r="BC49" s="658"/>
      <c r="BD49" s="658"/>
      <c r="BE49" s="658"/>
      <c r="BF49" s="658"/>
      <c r="BG49" s="658"/>
      <c r="BH49" s="658"/>
      <c r="BI49" s="658"/>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43" t="s">
        <v>1210</v>
      </c>
      <c r="C50" s="1032"/>
      <c r="D50" s="1032"/>
      <c r="E50" s="1032"/>
      <c r="F50" s="1032"/>
      <c r="G50" s="1032"/>
      <c r="H50" s="1032"/>
      <c r="I50" s="1032"/>
      <c r="J50" s="1032"/>
      <c r="K50" s="1032"/>
      <c r="L50" s="1032"/>
      <c r="M50" s="1032"/>
      <c r="N50" s="1032"/>
      <c r="O50" s="1032"/>
      <c r="P50" s="1032"/>
      <c r="Q50" s="1028"/>
      <c r="R50" s="619"/>
      <c r="AY50" s="848"/>
      <c r="AZ50" s="848"/>
      <c r="BA50" s="848"/>
      <c r="BB50" s="848"/>
      <c r="BC50" s="658"/>
      <c r="BD50" s="658"/>
      <c r="BE50" s="658"/>
      <c r="BF50" s="658"/>
      <c r="BG50" s="658"/>
      <c r="BH50" s="658"/>
      <c r="BI50" s="658"/>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43" t="s">
        <v>1211</v>
      </c>
      <c r="C51" s="1032"/>
      <c r="D51" s="1032"/>
      <c r="E51" s="1032"/>
      <c r="F51" s="1032"/>
      <c r="G51" s="1032"/>
      <c r="H51" s="1032"/>
      <c r="I51" s="1032"/>
      <c r="J51" s="1032"/>
      <c r="K51" s="1032"/>
      <c r="L51" s="1032"/>
      <c r="M51" s="1032"/>
      <c r="N51" s="1032"/>
      <c r="O51" s="1032"/>
      <c r="P51" s="1032"/>
      <c r="Q51" s="1028"/>
      <c r="R51" s="619"/>
      <c r="AY51" s="339"/>
      <c r="AZ51" s="339"/>
      <c r="BA51" s="339"/>
      <c r="BB51" s="339"/>
      <c r="BC51" s="339"/>
      <c r="BD51" s="339"/>
      <c r="BE51" s="339"/>
      <c r="BF51" s="339"/>
      <c r="BG51" s="339"/>
      <c r="BH51" s="339"/>
      <c r="BI51" s="339"/>
    </row>
    <row r="52" spans="1:75" s="114" customFormat="1" ht="12" customHeight="1" x14ac:dyDescent="0.2">
      <c r="A52" s="38"/>
      <c r="B52" s="1043" t="s">
        <v>1212</v>
      </c>
      <c r="C52" s="1028"/>
      <c r="D52" s="1028"/>
      <c r="E52" s="1028"/>
      <c r="F52" s="1028"/>
      <c r="G52" s="1028"/>
      <c r="H52" s="1028"/>
      <c r="I52" s="1028"/>
      <c r="J52" s="1028"/>
      <c r="K52" s="1028"/>
      <c r="L52" s="1028"/>
      <c r="M52" s="1028"/>
      <c r="N52" s="1028"/>
      <c r="O52" s="1028"/>
      <c r="P52" s="1028"/>
      <c r="Q52" s="1028"/>
      <c r="R52" s="619"/>
      <c r="AY52" s="827"/>
      <c r="AZ52" s="827"/>
      <c r="BA52" s="827"/>
      <c r="BB52" s="827"/>
      <c r="BC52" s="659"/>
      <c r="BD52" s="659"/>
      <c r="BE52" s="659"/>
      <c r="BF52" s="659"/>
      <c r="BG52" s="659"/>
      <c r="BH52" s="659"/>
      <c r="BI52" s="659"/>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3" t="s">
        <v>808</v>
      </c>
      <c r="C53" s="773"/>
      <c r="D53" s="773"/>
      <c r="E53" s="773"/>
      <c r="F53" s="773"/>
      <c r="G53" s="773"/>
      <c r="H53" s="773"/>
      <c r="I53" s="773"/>
      <c r="J53" s="773"/>
      <c r="K53" s="773"/>
      <c r="L53" s="773"/>
      <c r="M53" s="773"/>
      <c r="N53" s="773"/>
      <c r="O53" s="773"/>
      <c r="P53" s="773"/>
      <c r="Q53" s="773"/>
      <c r="R53" s="619"/>
      <c r="AY53" s="848"/>
      <c r="AZ53" s="848"/>
      <c r="BA53" s="848"/>
      <c r="BB53" s="848"/>
      <c r="BC53" s="658"/>
      <c r="BD53" s="658"/>
      <c r="BE53" s="658"/>
      <c r="BF53" s="658"/>
      <c r="BG53" s="658"/>
      <c r="BH53" s="658"/>
      <c r="BI53" s="658"/>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76" t="str">
        <f>Dates!$G$2</f>
        <v>EIA completed modeling and analysis for this report on Thursday, June 4, 2026.</v>
      </c>
      <c r="C54" s="977"/>
      <c r="D54" s="977"/>
      <c r="E54" s="977"/>
      <c r="F54" s="977"/>
      <c r="G54" s="977"/>
      <c r="H54" s="977"/>
      <c r="I54" s="977"/>
      <c r="J54" s="977"/>
      <c r="K54" s="977"/>
      <c r="L54" s="977"/>
      <c r="M54" s="977"/>
      <c r="N54" s="977"/>
      <c r="O54" s="977"/>
      <c r="P54" s="977"/>
      <c r="Q54" s="977"/>
      <c r="R54" s="619"/>
      <c r="AY54" s="848"/>
      <c r="AZ54" s="848"/>
      <c r="BA54" s="848"/>
      <c r="BB54" s="848"/>
      <c r="BC54" s="658"/>
      <c r="BD54" s="658"/>
      <c r="BE54" s="658"/>
      <c r="BF54" s="658"/>
      <c r="BG54" s="658"/>
      <c r="BH54" s="658"/>
      <c r="BI54" s="658"/>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75" t="s">
        <v>481</v>
      </c>
      <c r="C55" s="977"/>
      <c r="D55" s="977"/>
      <c r="E55" s="977"/>
      <c r="F55" s="977"/>
      <c r="G55" s="977"/>
      <c r="H55" s="977"/>
      <c r="I55" s="977"/>
      <c r="J55" s="977"/>
      <c r="K55" s="977"/>
      <c r="L55" s="977"/>
      <c r="M55" s="977"/>
      <c r="N55" s="977"/>
      <c r="O55" s="977"/>
      <c r="P55" s="977"/>
      <c r="Q55" s="977"/>
      <c r="R55" s="619"/>
      <c r="AY55" s="848"/>
      <c r="AZ55" s="848"/>
      <c r="BA55" s="848"/>
      <c r="BB55" s="848"/>
      <c r="BC55" s="658"/>
      <c r="BD55" s="658"/>
      <c r="BE55" s="658"/>
      <c r="BF55" s="658"/>
      <c r="BG55" s="658"/>
      <c r="BH55" s="658"/>
      <c r="BI55" s="658"/>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67" t="s">
        <v>1402</v>
      </c>
      <c r="C56" s="968"/>
      <c r="D56" s="968"/>
      <c r="E56" s="968"/>
      <c r="F56" s="968"/>
      <c r="G56" s="968"/>
      <c r="H56" s="968"/>
      <c r="I56" s="968"/>
      <c r="J56" s="968"/>
      <c r="K56" s="968"/>
      <c r="L56" s="968"/>
      <c r="M56" s="968"/>
      <c r="N56" s="968"/>
      <c r="O56" s="968"/>
      <c r="P56" s="968"/>
      <c r="Q56" s="968"/>
      <c r="R56" s="619"/>
      <c r="AY56" s="848"/>
      <c r="AZ56" s="848"/>
      <c r="BA56" s="848"/>
      <c r="BB56" s="848"/>
      <c r="BC56" s="658"/>
      <c r="BD56" s="658"/>
      <c r="BE56" s="658"/>
      <c r="BF56" s="658"/>
      <c r="BG56" s="658"/>
      <c r="BH56" s="658"/>
      <c r="BI56" s="658"/>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62" t="s">
        <v>489</v>
      </c>
      <c r="C57" s="964"/>
      <c r="D57" s="964"/>
      <c r="E57" s="964"/>
      <c r="F57" s="964"/>
      <c r="G57" s="964"/>
      <c r="H57" s="964"/>
      <c r="I57" s="964"/>
      <c r="J57" s="964"/>
      <c r="K57" s="964"/>
      <c r="L57" s="964"/>
      <c r="M57" s="964"/>
      <c r="N57" s="964"/>
      <c r="O57" s="964"/>
      <c r="P57" s="964"/>
      <c r="Q57" s="1028"/>
      <c r="R57" s="619"/>
      <c r="AY57" s="848"/>
      <c r="AZ57" s="848"/>
      <c r="BA57" s="848"/>
      <c r="BB57" s="848"/>
      <c r="BC57" s="658"/>
      <c r="BD57" s="651"/>
      <c r="BE57" s="651"/>
      <c r="BF57" s="651"/>
      <c r="BG57" s="658"/>
      <c r="BH57" s="658"/>
      <c r="BI57" s="658"/>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56" t="s">
        <v>821</v>
      </c>
      <c r="C58" s="956"/>
      <c r="D58" s="956"/>
      <c r="E58" s="956"/>
      <c r="F58" s="956"/>
      <c r="G58" s="956"/>
      <c r="H58" s="956"/>
      <c r="I58" s="956"/>
      <c r="J58" s="956"/>
      <c r="K58" s="956"/>
      <c r="L58" s="956"/>
      <c r="M58" s="956"/>
      <c r="N58" s="956"/>
      <c r="O58" s="956"/>
      <c r="P58" s="956"/>
      <c r="Q58" s="956"/>
      <c r="R58" s="956"/>
      <c r="AY58" s="848"/>
      <c r="AZ58" s="848"/>
      <c r="BA58" s="848"/>
      <c r="BB58" s="848"/>
      <c r="BC58" s="658"/>
      <c r="BD58" s="651"/>
      <c r="BE58" s="651"/>
      <c r="BF58" s="651"/>
      <c r="BG58" s="658"/>
      <c r="BH58" s="658"/>
      <c r="BI58" s="658"/>
      <c r="BJ58" s="660"/>
      <c r="BK58" s="660"/>
      <c r="BL58" s="660"/>
      <c r="BM58" s="660"/>
      <c r="BN58" s="660"/>
      <c r="BO58" s="660"/>
      <c r="BP58" s="660"/>
      <c r="BQ58" s="660"/>
      <c r="BR58" s="660"/>
      <c r="BS58" s="660"/>
      <c r="BT58" s="660"/>
      <c r="BU58" s="660"/>
      <c r="BV58" s="660"/>
      <c r="BW58" s="660"/>
    </row>
    <row r="59" spans="1:75" ht="12.75" x14ac:dyDescent="0.2">
      <c r="A59" s="158"/>
      <c r="B59" s="962" t="s">
        <v>1596</v>
      </c>
      <c r="C59" s="1032"/>
      <c r="D59" s="1032"/>
      <c r="E59" s="1032"/>
      <c r="F59" s="1032"/>
      <c r="G59" s="1032"/>
      <c r="H59" s="1032"/>
      <c r="I59" s="1032"/>
      <c r="J59" s="1032"/>
      <c r="K59" s="1032"/>
      <c r="L59" s="1032"/>
      <c r="M59" s="1032"/>
      <c r="N59" s="1032"/>
      <c r="O59" s="1032"/>
      <c r="P59" s="1032"/>
      <c r="Q59" s="1028"/>
      <c r="R59" s="619"/>
    </row>
    <row r="60" spans="1:75" ht="12.75" x14ac:dyDescent="0.2">
      <c r="A60" s="158"/>
      <c r="B60" s="1031" t="s">
        <v>1069</v>
      </c>
      <c r="C60" s="1028"/>
      <c r="D60" s="1028"/>
      <c r="E60" s="1028"/>
      <c r="F60" s="1028"/>
      <c r="G60" s="1028"/>
      <c r="H60" s="1028"/>
      <c r="I60" s="1028"/>
      <c r="J60" s="1028"/>
      <c r="K60" s="1028"/>
      <c r="L60" s="1028"/>
      <c r="M60" s="1028"/>
      <c r="N60" s="1028"/>
      <c r="O60" s="1028"/>
      <c r="P60" s="1028"/>
      <c r="Q60" s="1028"/>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49"/>
      <c r="AZ187" s="849"/>
      <c r="BA187" s="849"/>
      <c r="BB187" s="849"/>
      <c r="BC187" s="656"/>
      <c r="BD187" s="652"/>
      <c r="BE187" s="652"/>
      <c r="BF187" s="652"/>
      <c r="BG187" s="656"/>
      <c r="BH187" s="656"/>
      <c r="BI187" s="656"/>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49"/>
      <c r="AZ188" s="849"/>
      <c r="BA188" s="849"/>
      <c r="BB188" s="849"/>
      <c r="BC188" s="656"/>
      <c r="BD188" s="652"/>
      <c r="BE188" s="652"/>
      <c r="BF188" s="652"/>
      <c r="BG188" s="656"/>
      <c r="BH188" s="656"/>
      <c r="BI188" s="656"/>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49"/>
      <c r="AZ189" s="849"/>
      <c r="BA189" s="849"/>
      <c r="BB189" s="849"/>
      <c r="BC189" s="656"/>
      <c r="BD189" s="652"/>
      <c r="BE189" s="652"/>
      <c r="BF189" s="652"/>
      <c r="BG189" s="656"/>
      <c r="BH189" s="656"/>
      <c r="BI189" s="656"/>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49"/>
      <c r="AZ190" s="849"/>
      <c r="BA190" s="849"/>
      <c r="BB190" s="849"/>
      <c r="BC190" s="656"/>
      <c r="BD190" s="652"/>
      <c r="BE190" s="652"/>
      <c r="BF190" s="652"/>
      <c r="BG190" s="656"/>
      <c r="BH190" s="656"/>
      <c r="BI190" s="656"/>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49"/>
      <c r="AZ191" s="849"/>
      <c r="BA191" s="849"/>
      <c r="BB191" s="849"/>
      <c r="BC191" s="656"/>
      <c r="BD191" s="652"/>
      <c r="BE191" s="652"/>
      <c r="BF191" s="652"/>
      <c r="BG191" s="656"/>
      <c r="BH191" s="656"/>
      <c r="BI191" s="656"/>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0"/>
      <c r="AZ192" s="850"/>
      <c r="BA192" s="850"/>
      <c r="BB192" s="850"/>
      <c r="BC192" s="826"/>
      <c r="BD192" s="653"/>
      <c r="BE192" s="653"/>
      <c r="BF192" s="653"/>
      <c r="BG192" s="826"/>
      <c r="BH192" s="826"/>
      <c r="BI192" s="826"/>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49"/>
      <c r="AZ193" s="849"/>
      <c r="BA193" s="849"/>
      <c r="BB193" s="849"/>
      <c r="BC193" s="656"/>
      <c r="BD193" s="652"/>
      <c r="BE193" s="652"/>
      <c r="BF193" s="652"/>
      <c r="BG193" s="656"/>
      <c r="BH193" s="656"/>
      <c r="BI193" s="656"/>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49"/>
      <c r="AZ194" s="849"/>
      <c r="BA194" s="849"/>
      <c r="BB194" s="849"/>
      <c r="BC194" s="656"/>
      <c r="BD194" s="652"/>
      <c r="BE194" s="652"/>
      <c r="BF194" s="652"/>
      <c r="BG194" s="656"/>
      <c r="BH194" s="656"/>
      <c r="BI194" s="656"/>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49"/>
      <c r="AZ195" s="849"/>
      <c r="BA195" s="849"/>
      <c r="BB195" s="849"/>
      <c r="BC195" s="656"/>
      <c r="BD195" s="652"/>
      <c r="BE195" s="652"/>
      <c r="BF195" s="652"/>
      <c r="BG195" s="656"/>
      <c r="BH195" s="656"/>
      <c r="BI195" s="656"/>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49"/>
      <c r="AZ196" s="849"/>
      <c r="BA196" s="849"/>
      <c r="BB196" s="849"/>
      <c r="BC196" s="656"/>
      <c r="BD196" s="652"/>
      <c r="BE196" s="652"/>
      <c r="BF196" s="652"/>
      <c r="BG196" s="656"/>
      <c r="BH196" s="656"/>
      <c r="BI196" s="656"/>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2" customWidth="1"/>
    <col min="56" max="59" width="6.5703125" style="661" customWidth="1"/>
    <col min="60" max="61" width="6.5703125" style="662" customWidth="1"/>
    <col min="62" max="62" width="6.5703125" style="144" customWidth="1"/>
    <col min="63" max="74" width="6.5703125" style="5" customWidth="1"/>
    <col min="75" max="16384" width="9.5703125" style="5"/>
  </cols>
  <sheetData>
    <row r="1" spans="1:74" ht="13.35" customHeight="1" x14ac:dyDescent="0.2">
      <c r="A1" s="978" t="s">
        <v>477</v>
      </c>
      <c r="B1" s="1044" t="s">
        <v>797</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35"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650"/>
      <c r="BH2" s="827"/>
      <c r="BI2" s="827"/>
      <c r="BJ2" s="145"/>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06"/>
      <c r="B5" s="43" t="s">
        <v>1199</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06"/>
      <c r="BA5" s="906"/>
      <c r="BB5" s="906"/>
      <c r="BC5" s="906"/>
      <c r="BD5" s="861"/>
      <c r="BE5" s="861"/>
      <c r="BF5" s="861"/>
      <c r="BG5" s="861"/>
      <c r="BH5" s="861"/>
      <c r="BI5" s="861"/>
      <c r="BJ5" s="615"/>
      <c r="BK5" s="615"/>
      <c r="BL5" s="615"/>
      <c r="BM5" s="615"/>
      <c r="BN5" s="615"/>
      <c r="BO5" s="615"/>
      <c r="BP5" s="615"/>
      <c r="BQ5" s="615"/>
      <c r="BR5" s="615"/>
      <c r="BS5" s="615"/>
      <c r="BT5" s="615"/>
      <c r="BU5" s="615"/>
      <c r="BV5" s="615"/>
    </row>
    <row r="6" spans="1:74" ht="11.1" customHeight="1" x14ac:dyDescent="0.2">
      <c r="A6" s="606" t="s">
        <v>428</v>
      </c>
      <c r="B6" s="578" t="s">
        <v>1200</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72">
        <v>3.76118</v>
      </c>
      <c r="BA6" s="872">
        <v>3.15856</v>
      </c>
      <c r="BB6" s="872">
        <v>2.8780299999999999</v>
      </c>
      <c r="BC6" s="872">
        <v>3.0546600000000002</v>
      </c>
      <c r="BD6" s="352">
        <v>3.1543960000000002</v>
      </c>
      <c r="BE6" s="352">
        <v>3.2662270000000002</v>
      </c>
      <c r="BF6" s="352">
        <v>3.3690169999999999</v>
      </c>
      <c r="BG6" s="352">
        <v>3.38978</v>
      </c>
      <c r="BH6" s="352">
        <v>3.3177500000000002</v>
      </c>
      <c r="BI6" s="352">
        <v>3.4533290000000001</v>
      </c>
      <c r="BJ6" s="352">
        <v>4.0540139999999996</v>
      </c>
      <c r="BK6" s="352">
        <v>4.2482990000000003</v>
      </c>
      <c r="BL6" s="352">
        <v>4.0630769999999998</v>
      </c>
      <c r="BM6" s="352">
        <v>3.483584</v>
      </c>
      <c r="BN6" s="352">
        <v>3.0695700000000001</v>
      </c>
      <c r="BO6" s="352">
        <v>3.0156390000000002</v>
      </c>
      <c r="BP6" s="352">
        <v>3.167557</v>
      </c>
      <c r="BQ6" s="352">
        <v>3.3770340000000001</v>
      </c>
      <c r="BR6" s="352">
        <v>3.4998279999999999</v>
      </c>
      <c r="BS6" s="352">
        <v>3.5465</v>
      </c>
      <c r="BT6" s="352">
        <v>3.5391159999999999</v>
      </c>
      <c r="BU6" s="352">
        <v>3.8365330000000002</v>
      </c>
      <c r="BV6" s="352">
        <v>4.3336519999999998</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72"/>
      <c r="BA7" s="872"/>
      <c r="BB7" s="872"/>
      <c r="BC7" s="87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1201</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07"/>
      <c r="BA8" s="907"/>
      <c r="BB8" s="907"/>
      <c r="BC8" s="907"/>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256</v>
      </c>
      <c r="B9" s="578" t="s">
        <v>1147</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26.24</v>
      </c>
      <c r="AU9" s="429">
        <v>24.7</v>
      </c>
      <c r="AV9" s="429">
        <v>19.32</v>
      </c>
      <c r="AW9" s="429">
        <v>15.07</v>
      </c>
      <c r="AX9" s="429">
        <v>14.09</v>
      </c>
      <c r="AY9" s="429">
        <v>13.96</v>
      </c>
      <c r="AZ9" s="872">
        <v>15.06</v>
      </c>
      <c r="BA9" s="872">
        <v>16.25</v>
      </c>
      <c r="BB9" s="872">
        <v>16.398599999999998</v>
      </c>
      <c r="BC9" s="872">
        <v>18.871179999999999</v>
      </c>
      <c r="BD9" s="352">
        <v>22.30376</v>
      </c>
      <c r="BE9" s="352">
        <v>23.724240000000002</v>
      </c>
      <c r="BF9" s="352">
        <v>24.067260000000001</v>
      </c>
      <c r="BG9" s="352">
        <v>22.408709999999999</v>
      </c>
      <c r="BH9" s="352">
        <v>17.30799</v>
      </c>
      <c r="BI9" s="352">
        <v>13.837540000000001</v>
      </c>
      <c r="BJ9" s="352">
        <v>12.926539999999999</v>
      </c>
      <c r="BK9" s="352">
        <v>12.4565</v>
      </c>
      <c r="BL9" s="352">
        <v>13.138590000000001</v>
      </c>
      <c r="BM9" s="352">
        <v>13.70571</v>
      </c>
      <c r="BN9" s="352">
        <v>13.93094</v>
      </c>
      <c r="BO9" s="352">
        <v>16.522469999999998</v>
      </c>
      <c r="BP9" s="352">
        <v>19.77244</v>
      </c>
      <c r="BQ9" s="352">
        <v>21.427070000000001</v>
      </c>
      <c r="BR9" s="352">
        <v>22.106089999999998</v>
      </c>
      <c r="BS9" s="352">
        <v>20.901669999999999</v>
      </c>
      <c r="BT9" s="352">
        <v>16.370480000000001</v>
      </c>
      <c r="BU9" s="352">
        <v>13.264379999999999</v>
      </c>
      <c r="BV9" s="352">
        <v>12.50395</v>
      </c>
    </row>
    <row r="10" spans="1:74" ht="11.1" customHeight="1" x14ac:dyDescent="0.2">
      <c r="A10" s="606" t="s">
        <v>352</v>
      </c>
      <c r="B10" s="608" t="s">
        <v>1001</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22.700057690000001</v>
      </c>
      <c r="AW10" s="429">
        <v>21.68793509</v>
      </c>
      <c r="AX10" s="429">
        <v>22.72874367</v>
      </c>
      <c r="AY10" s="429">
        <v>22.61120047</v>
      </c>
      <c r="AZ10" s="872">
        <v>22.645550579999998</v>
      </c>
      <c r="BA10" s="872">
        <v>23.645745720000001</v>
      </c>
      <c r="BB10" s="872">
        <v>23.397410000000001</v>
      </c>
      <c r="BC10" s="872">
        <v>23.81737</v>
      </c>
      <c r="BD10" s="352">
        <v>24.600180000000002</v>
      </c>
      <c r="BE10" s="352">
        <v>26.49316</v>
      </c>
      <c r="BF10" s="352">
        <v>26.847190000000001</v>
      </c>
      <c r="BG10" s="352">
        <v>26.162769999999998</v>
      </c>
      <c r="BH10" s="352">
        <v>21.60361</v>
      </c>
      <c r="BI10" s="352">
        <v>20.6219</v>
      </c>
      <c r="BJ10" s="352">
        <v>21.120439999999999</v>
      </c>
      <c r="BK10" s="352">
        <v>21.185880000000001</v>
      </c>
      <c r="BL10" s="352">
        <v>21.462669999999999</v>
      </c>
      <c r="BM10" s="352">
        <v>21.3277</v>
      </c>
      <c r="BN10" s="352">
        <v>21.197839999999999</v>
      </c>
      <c r="BO10" s="352">
        <v>21.653569999999998</v>
      </c>
      <c r="BP10" s="352">
        <v>22.449639999999999</v>
      </c>
      <c r="BQ10" s="352">
        <v>24.280059999999999</v>
      </c>
      <c r="BR10" s="352">
        <v>24.709879999999998</v>
      </c>
      <c r="BS10" s="352">
        <v>24.183350000000001</v>
      </c>
      <c r="BT10" s="352">
        <v>20.058620000000001</v>
      </c>
      <c r="BU10" s="352">
        <v>19.24851</v>
      </c>
      <c r="BV10" s="352">
        <v>19.807110000000002</v>
      </c>
    </row>
    <row r="11" spans="1:74" ht="11.1" customHeight="1" x14ac:dyDescent="0.2">
      <c r="A11" s="606" t="s">
        <v>353</v>
      </c>
      <c r="B11" s="609" t="s">
        <v>1002</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15.04606959</v>
      </c>
      <c r="AZ11" s="872">
        <v>15.17847456</v>
      </c>
      <c r="BA11" s="872">
        <v>17.149059810000001</v>
      </c>
      <c r="BB11" s="872">
        <v>17.175260000000002</v>
      </c>
      <c r="BC11" s="872">
        <v>18.800789999999999</v>
      </c>
      <c r="BD11" s="352">
        <v>21.50067</v>
      </c>
      <c r="BE11" s="352">
        <v>23.39837</v>
      </c>
      <c r="BF11" s="352">
        <v>23.20692</v>
      </c>
      <c r="BG11" s="352">
        <v>21.741900000000001</v>
      </c>
      <c r="BH11" s="352">
        <v>18.592849999999999</v>
      </c>
      <c r="BI11" s="352">
        <v>14.964270000000001</v>
      </c>
      <c r="BJ11" s="352">
        <v>13.660130000000001</v>
      </c>
      <c r="BK11" s="352">
        <v>13.50315</v>
      </c>
      <c r="BL11" s="352">
        <v>13.49126</v>
      </c>
      <c r="BM11" s="352">
        <v>13.945180000000001</v>
      </c>
      <c r="BN11" s="352">
        <v>14.122120000000001</v>
      </c>
      <c r="BO11" s="352">
        <v>15.79679</v>
      </c>
      <c r="BP11" s="352">
        <v>18.408729999999998</v>
      </c>
      <c r="BQ11" s="352">
        <v>20.378879999999999</v>
      </c>
      <c r="BR11" s="352">
        <v>20.535409999999999</v>
      </c>
      <c r="BS11" s="352">
        <v>19.528479999999998</v>
      </c>
      <c r="BT11" s="352">
        <v>16.94923</v>
      </c>
      <c r="BU11" s="352">
        <v>13.86101</v>
      </c>
      <c r="BV11" s="352">
        <v>12.829079999999999</v>
      </c>
    </row>
    <row r="12" spans="1:74" ht="11.1" customHeight="1" x14ac:dyDescent="0.2">
      <c r="A12" s="606" t="s">
        <v>354</v>
      </c>
      <c r="B12" s="608" t="s">
        <v>1202</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10.270913480000001</v>
      </c>
      <c r="AZ12" s="872">
        <v>11.986670520000001</v>
      </c>
      <c r="BA12" s="872">
        <v>12.00828519</v>
      </c>
      <c r="BB12" s="872">
        <v>12.80499</v>
      </c>
      <c r="BC12" s="872">
        <v>16.362570000000002</v>
      </c>
      <c r="BD12" s="352">
        <v>22.971270000000001</v>
      </c>
      <c r="BE12" s="352">
        <v>24.431370000000001</v>
      </c>
      <c r="BF12" s="352">
        <v>25.51408</v>
      </c>
      <c r="BG12" s="352">
        <v>22.72682</v>
      </c>
      <c r="BH12" s="352">
        <v>14.33541</v>
      </c>
      <c r="BI12" s="352">
        <v>10.898999999999999</v>
      </c>
      <c r="BJ12" s="352">
        <v>9.8118269999999992</v>
      </c>
      <c r="BK12" s="352">
        <v>9.3903750000000006</v>
      </c>
      <c r="BL12" s="352">
        <v>10.34754</v>
      </c>
      <c r="BM12" s="352">
        <v>10.55067</v>
      </c>
      <c r="BN12" s="352">
        <v>11.00653</v>
      </c>
      <c r="BO12" s="352">
        <v>14.655659999999999</v>
      </c>
      <c r="BP12" s="352">
        <v>20.759840000000001</v>
      </c>
      <c r="BQ12" s="352">
        <v>22.463249999999999</v>
      </c>
      <c r="BR12" s="352">
        <v>23.75421</v>
      </c>
      <c r="BS12" s="352">
        <v>21.425940000000001</v>
      </c>
      <c r="BT12" s="352">
        <v>13.677680000000001</v>
      </c>
      <c r="BU12" s="352">
        <v>10.53875</v>
      </c>
      <c r="BV12" s="352">
        <v>9.5759120000000006</v>
      </c>
    </row>
    <row r="13" spans="1:74" ht="11.1" customHeight="1" x14ac:dyDescent="0.2">
      <c r="A13" s="606" t="s">
        <v>355</v>
      </c>
      <c r="B13" s="608" t="s">
        <v>1203</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22.935428720000001</v>
      </c>
      <c r="AV13" s="429">
        <v>16.316206940000001</v>
      </c>
      <c r="AW13" s="429">
        <v>11.38776798</v>
      </c>
      <c r="AX13" s="429">
        <v>11.036290960000001</v>
      </c>
      <c r="AY13" s="429">
        <v>11.76817666</v>
      </c>
      <c r="AZ13" s="872">
        <v>14.30140433</v>
      </c>
      <c r="BA13" s="872">
        <v>13.822139249999999</v>
      </c>
      <c r="BB13" s="872">
        <v>13.99118</v>
      </c>
      <c r="BC13" s="872">
        <v>17.98291</v>
      </c>
      <c r="BD13" s="352">
        <v>22.362349999999999</v>
      </c>
      <c r="BE13" s="352">
        <v>24.343260000000001</v>
      </c>
      <c r="BF13" s="352">
        <v>24.5716</v>
      </c>
      <c r="BG13" s="352">
        <v>22.669969999999999</v>
      </c>
      <c r="BH13" s="352">
        <v>15.631209999999999</v>
      </c>
      <c r="BI13" s="352">
        <v>11.42212</v>
      </c>
      <c r="BJ13" s="352">
        <v>10.704980000000001</v>
      </c>
      <c r="BK13" s="352">
        <v>10.79706</v>
      </c>
      <c r="BL13" s="352">
        <v>11.17399</v>
      </c>
      <c r="BM13" s="352">
        <v>11.50816</v>
      </c>
      <c r="BN13" s="352">
        <v>11.726739999999999</v>
      </c>
      <c r="BO13" s="352">
        <v>15.31518</v>
      </c>
      <c r="BP13" s="352">
        <v>19.303249999999998</v>
      </c>
      <c r="BQ13" s="352">
        <v>21.310210000000001</v>
      </c>
      <c r="BR13" s="352">
        <v>21.798400000000001</v>
      </c>
      <c r="BS13" s="352">
        <v>20.36693</v>
      </c>
      <c r="BT13" s="352">
        <v>14.218629999999999</v>
      </c>
      <c r="BU13" s="352">
        <v>10.529299999999999</v>
      </c>
      <c r="BV13" s="352">
        <v>9.9844390000000001</v>
      </c>
    </row>
    <row r="14" spans="1:74" ht="11.1" customHeight="1" x14ac:dyDescent="0.2">
      <c r="A14" s="606" t="s">
        <v>356</v>
      </c>
      <c r="B14" s="608" t="s">
        <v>1060</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25.778411559999999</v>
      </c>
      <c r="AW14" s="429">
        <v>18.357916679999999</v>
      </c>
      <c r="AX14" s="429">
        <v>16.413695529999998</v>
      </c>
      <c r="AY14" s="429">
        <v>16.37459917</v>
      </c>
      <c r="AZ14" s="872">
        <v>16.41548182</v>
      </c>
      <c r="BA14" s="872">
        <v>19.986595940000001</v>
      </c>
      <c r="BB14" s="872">
        <v>20.527850000000001</v>
      </c>
      <c r="BC14" s="872">
        <v>24.512619999999998</v>
      </c>
      <c r="BD14" s="352">
        <v>29.062930000000001</v>
      </c>
      <c r="BE14" s="352">
        <v>30.34722</v>
      </c>
      <c r="BF14" s="352">
        <v>29.60633</v>
      </c>
      <c r="BG14" s="352">
        <v>28.106629999999999</v>
      </c>
      <c r="BH14" s="352">
        <v>21.769459999999999</v>
      </c>
      <c r="BI14" s="352">
        <v>15.42994</v>
      </c>
      <c r="BJ14" s="352">
        <v>14.018549999999999</v>
      </c>
      <c r="BK14" s="352">
        <v>13.974170000000001</v>
      </c>
      <c r="BL14" s="352">
        <v>14.63968</v>
      </c>
      <c r="BM14" s="352">
        <v>16.5093</v>
      </c>
      <c r="BN14" s="352">
        <v>17.20252</v>
      </c>
      <c r="BO14" s="352">
        <v>21.722280000000001</v>
      </c>
      <c r="BP14" s="352">
        <v>26.595600000000001</v>
      </c>
      <c r="BQ14" s="352">
        <v>28.484539999999999</v>
      </c>
      <c r="BR14" s="352">
        <v>28.333100000000002</v>
      </c>
      <c r="BS14" s="352">
        <v>27.298079999999999</v>
      </c>
      <c r="BT14" s="352">
        <v>21.402670000000001</v>
      </c>
      <c r="BU14" s="352">
        <v>15.350289999999999</v>
      </c>
      <c r="BV14" s="352">
        <v>14.052759999999999</v>
      </c>
    </row>
    <row r="15" spans="1:74" ht="11.1" customHeight="1" x14ac:dyDescent="0.2">
      <c r="A15" s="606" t="s">
        <v>357</v>
      </c>
      <c r="B15" s="608" t="s">
        <v>1204</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26.837464319999999</v>
      </c>
      <c r="AU15" s="429">
        <v>26.034090299999999</v>
      </c>
      <c r="AV15" s="429">
        <v>21.46610459</v>
      </c>
      <c r="AW15" s="429">
        <v>14.920880410000001</v>
      </c>
      <c r="AX15" s="429">
        <v>12.95746797</v>
      </c>
      <c r="AY15" s="429">
        <v>12.74102452</v>
      </c>
      <c r="AZ15" s="872">
        <v>14.108929910000001</v>
      </c>
      <c r="BA15" s="872">
        <v>17.413869080000001</v>
      </c>
      <c r="BB15" s="872">
        <v>17.329329999999999</v>
      </c>
      <c r="BC15" s="872">
        <v>21.523309999999999</v>
      </c>
      <c r="BD15" s="352">
        <v>23.572489999999998</v>
      </c>
      <c r="BE15" s="352">
        <v>24.51859</v>
      </c>
      <c r="BF15" s="352">
        <v>24.538969999999999</v>
      </c>
      <c r="BG15" s="352">
        <v>22.429320000000001</v>
      </c>
      <c r="BH15" s="352">
        <v>17.958670000000001</v>
      </c>
      <c r="BI15" s="352">
        <v>13.1607</v>
      </c>
      <c r="BJ15" s="352">
        <v>11.571</v>
      </c>
      <c r="BK15" s="352">
        <v>10.7399</v>
      </c>
      <c r="BL15" s="352">
        <v>11.73719</v>
      </c>
      <c r="BM15" s="352">
        <v>12.778280000000001</v>
      </c>
      <c r="BN15" s="352">
        <v>13.23298</v>
      </c>
      <c r="BO15" s="352">
        <v>17.540009999999999</v>
      </c>
      <c r="BP15" s="352">
        <v>20.259209999999999</v>
      </c>
      <c r="BQ15" s="352">
        <v>21.98498</v>
      </c>
      <c r="BR15" s="352">
        <v>22.724910000000001</v>
      </c>
      <c r="BS15" s="352">
        <v>21.28154</v>
      </c>
      <c r="BT15" s="352">
        <v>17.367239999999999</v>
      </c>
      <c r="BU15" s="352">
        <v>12.94059</v>
      </c>
      <c r="BV15" s="352">
        <v>11.50342</v>
      </c>
    </row>
    <row r="16" spans="1:74" ht="11.1" customHeight="1" x14ac:dyDescent="0.2">
      <c r="A16" s="606" t="s">
        <v>358</v>
      </c>
      <c r="B16" s="608" t="s">
        <v>1205</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13.013318870000001</v>
      </c>
      <c r="AN16" s="429">
        <v>13.37565553</v>
      </c>
      <c r="AO16" s="429">
        <v>15.94285771</v>
      </c>
      <c r="AP16" s="429">
        <v>21.453284180000001</v>
      </c>
      <c r="AQ16" s="429">
        <v>24.721312269999999</v>
      </c>
      <c r="AR16" s="429">
        <v>30.587177239999999</v>
      </c>
      <c r="AS16" s="429">
        <v>32.73315951</v>
      </c>
      <c r="AT16" s="429">
        <v>33.523416410000003</v>
      </c>
      <c r="AU16" s="429">
        <v>33.232226279999999</v>
      </c>
      <c r="AV16" s="429">
        <v>29.98106653</v>
      </c>
      <c r="AW16" s="429">
        <v>24.692011910000002</v>
      </c>
      <c r="AX16" s="429">
        <v>17.480632830000001</v>
      </c>
      <c r="AY16" s="429">
        <v>15.75710394</v>
      </c>
      <c r="AZ16" s="872">
        <v>17.31544323</v>
      </c>
      <c r="BA16" s="872">
        <v>22.570204929999999</v>
      </c>
      <c r="BB16" s="872">
        <v>25.059149999999999</v>
      </c>
      <c r="BC16" s="872">
        <v>29.102689999999999</v>
      </c>
      <c r="BD16" s="352">
        <v>30.995519999999999</v>
      </c>
      <c r="BE16" s="352">
        <v>31.676570000000002</v>
      </c>
      <c r="BF16" s="352">
        <v>32.055669999999999</v>
      </c>
      <c r="BG16" s="352">
        <v>29.886060000000001</v>
      </c>
      <c r="BH16" s="352">
        <v>25.599530000000001</v>
      </c>
      <c r="BI16" s="352">
        <v>17.66093</v>
      </c>
      <c r="BJ16" s="352">
        <v>13.9308</v>
      </c>
      <c r="BK16" s="352">
        <v>11.66822</v>
      </c>
      <c r="BL16" s="352">
        <v>12.32865</v>
      </c>
      <c r="BM16" s="352">
        <v>14.60421</v>
      </c>
      <c r="BN16" s="352">
        <v>16.780550000000002</v>
      </c>
      <c r="BO16" s="352">
        <v>20.41535</v>
      </c>
      <c r="BP16" s="352">
        <v>22.762619999999998</v>
      </c>
      <c r="BQ16" s="352">
        <v>24.303329999999999</v>
      </c>
      <c r="BR16" s="352">
        <v>25.595400000000001</v>
      </c>
      <c r="BS16" s="352">
        <v>24.73085</v>
      </c>
      <c r="BT16" s="352">
        <v>21.881430000000002</v>
      </c>
      <c r="BU16" s="352">
        <v>15.585050000000001</v>
      </c>
      <c r="BV16" s="352">
        <v>12.644500000000001</v>
      </c>
    </row>
    <row r="17" spans="1:74" ht="11.1" customHeight="1" x14ac:dyDescent="0.2">
      <c r="A17" s="606" t="s">
        <v>359</v>
      </c>
      <c r="B17" s="608" t="s">
        <v>1008</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10.368034120000001</v>
      </c>
      <c r="AN17" s="429">
        <v>10.13240822</v>
      </c>
      <c r="AO17" s="429">
        <v>10.638298000000001</v>
      </c>
      <c r="AP17" s="429">
        <v>11.137257139999999</v>
      </c>
      <c r="AQ17" s="429">
        <v>12.871262099999999</v>
      </c>
      <c r="AR17" s="429">
        <v>15.524966600000001</v>
      </c>
      <c r="AS17" s="429">
        <v>16.681645069999998</v>
      </c>
      <c r="AT17" s="429">
        <v>17.629858729999999</v>
      </c>
      <c r="AU17" s="429">
        <v>16.636686210000001</v>
      </c>
      <c r="AV17" s="429">
        <v>12.927327269999999</v>
      </c>
      <c r="AW17" s="429">
        <v>11.046075780000001</v>
      </c>
      <c r="AX17" s="429">
        <v>10.81784697</v>
      </c>
      <c r="AY17" s="429">
        <v>10.525664129999999</v>
      </c>
      <c r="AZ17" s="872">
        <v>10.79021367</v>
      </c>
      <c r="BA17" s="872">
        <v>11.605542890000001</v>
      </c>
      <c r="BB17" s="872">
        <v>11.986459999999999</v>
      </c>
      <c r="BC17" s="872">
        <v>13.980740000000001</v>
      </c>
      <c r="BD17" s="352">
        <v>16.563770000000002</v>
      </c>
      <c r="BE17" s="352">
        <v>18.257390000000001</v>
      </c>
      <c r="BF17" s="352">
        <v>18.597580000000001</v>
      </c>
      <c r="BG17" s="352">
        <v>17.909569999999999</v>
      </c>
      <c r="BH17" s="352">
        <v>13.905239999999999</v>
      </c>
      <c r="BI17" s="352">
        <v>11.891679999999999</v>
      </c>
      <c r="BJ17" s="352">
        <v>11.51763</v>
      </c>
      <c r="BK17" s="352">
        <v>11.62017</v>
      </c>
      <c r="BL17" s="352">
        <v>11.8324</v>
      </c>
      <c r="BM17" s="352">
        <v>12.24498</v>
      </c>
      <c r="BN17" s="352">
        <v>12.436540000000001</v>
      </c>
      <c r="BO17" s="352">
        <v>14.34694</v>
      </c>
      <c r="BP17" s="352">
        <v>16.902450000000002</v>
      </c>
      <c r="BQ17" s="352">
        <v>18.609660000000002</v>
      </c>
      <c r="BR17" s="352">
        <v>18.95722</v>
      </c>
      <c r="BS17" s="352">
        <v>18.264800000000001</v>
      </c>
      <c r="BT17" s="352">
        <v>14.19476</v>
      </c>
      <c r="BU17" s="352">
        <v>12.162649999999999</v>
      </c>
      <c r="BV17" s="352">
        <v>11.79527</v>
      </c>
    </row>
    <row r="18" spans="1:74" ht="11.1" customHeight="1" x14ac:dyDescent="0.2">
      <c r="A18" s="606" t="s">
        <v>360</v>
      </c>
      <c r="B18" s="608" t="s">
        <v>1011</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20.87519554</v>
      </c>
      <c r="AZ18" s="872">
        <v>20.573860450000002</v>
      </c>
      <c r="BA18" s="872">
        <v>19.121683529999999</v>
      </c>
      <c r="BB18" s="872">
        <v>17.673490000000001</v>
      </c>
      <c r="BC18" s="872">
        <v>17.32629</v>
      </c>
      <c r="BD18" s="352">
        <v>17.728110000000001</v>
      </c>
      <c r="BE18" s="352">
        <v>18.26624</v>
      </c>
      <c r="BF18" s="352">
        <v>18.629339999999999</v>
      </c>
      <c r="BG18" s="352">
        <v>17.939229999999998</v>
      </c>
      <c r="BH18" s="352">
        <v>16.722149999999999</v>
      </c>
      <c r="BI18" s="352">
        <v>16.494990000000001</v>
      </c>
      <c r="BJ18" s="352">
        <v>17.42353</v>
      </c>
      <c r="BK18" s="352">
        <v>17.500319999999999</v>
      </c>
      <c r="BL18" s="352">
        <v>17.6632</v>
      </c>
      <c r="BM18" s="352">
        <v>17.228570000000001</v>
      </c>
      <c r="BN18" s="352">
        <v>16.230560000000001</v>
      </c>
      <c r="BO18" s="352">
        <v>16.146529999999998</v>
      </c>
      <c r="BP18" s="352">
        <v>16.733930000000001</v>
      </c>
      <c r="BQ18" s="352">
        <v>17.441659999999999</v>
      </c>
      <c r="BR18" s="352">
        <v>17.962</v>
      </c>
      <c r="BS18" s="352">
        <v>17.439240000000002</v>
      </c>
      <c r="BT18" s="352">
        <v>16.374870000000001</v>
      </c>
      <c r="BU18" s="352">
        <v>16.27215</v>
      </c>
      <c r="BV18" s="352">
        <v>17.277460000000001</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72"/>
      <c r="BA19" s="872"/>
      <c r="BB19" s="872"/>
      <c r="BC19" s="87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1206</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08"/>
      <c r="BA20" s="908"/>
      <c r="BB20" s="908"/>
      <c r="BC20" s="908"/>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370</v>
      </c>
      <c r="B21" s="578" t="s">
        <v>1147</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11.23</v>
      </c>
      <c r="AZ21" s="872">
        <v>12.46</v>
      </c>
      <c r="BA21" s="872">
        <v>12.34</v>
      </c>
      <c r="BB21" s="872">
        <v>11.97634</v>
      </c>
      <c r="BC21" s="872">
        <v>11.886240000000001</v>
      </c>
      <c r="BD21" s="352">
        <v>12.1297</v>
      </c>
      <c r="BE21" s="352">
        <v>11.768549999999999</v>
      </c>
      <c r="BF21" s="352">
        <v>11.6654</v>
      </c>
      <c r="BG21" s="352">
        <v>11.377560000000001</v>
      </c>
      <c r="BH21" s="352">
        <v>10.3</v>
      </c>
      <c r="BI21" s="352">
        <v>9.6095190000000006</v>
      </c>
      <c r="BJ21" s="352">
        <v>9.6477769999999996</v>
      </c>
      <c r="BK21" s="352">
        <v>9.6105129999999992</v>
      </c>
      <c r="BL21" s="352">
        <v>9.7259180000000001</v>
      </c>
      <c r="BM21" s="352">
        <v>9.7069159999999997</v>
      </c>
      <c r="BN21" s="352">
        <v>9.7276179999999997</v>
      </c>
      <c r="BO21" s="352">
        <v>10.15001</v>
      </c>
      <c r="BP21" s="352">
        <v>10.52289</v>
      </c>
      <c r="BQ21" s="352">
        <v>10.48199</v>
      </c>
      <c r="BR21" s="352">
        <v>10.56729</v>
      </c>
      <c r="BS21" s="352">
        <v>10.50234</v>
      </c>
      <c r="BT21" s="352">
        <v>9.6659609999999994</v>
      </c>
      <c r="BU21" s="352">
        <v>9.1801770000000005</v>
      </c>
      <c r="BV21" s="352">
        <v>9.2858630000000009</v>
      </c>
    </row>
    <row r="22" spans="1:74" ht="11.1" customHeight="1" x14ac:dyDescent="0.2">
      <c r="A22" s="606" t="s">
        <v>361</v>
      </c>
      <c r="B22" s="608" t="s">
        <v>1001</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12.528572909999999</v>
      </c>
      <c r="AW22" s="429">
        <v>13.33886644</v>
      </c>
      <c r="AX22" s="429">
        <v>15.1029166</v>
      </c>
      <c r="AY22" s="429">
        <v>15.23640724</v>
      </c>
      <c r="AZ22" s="872">
        <v>15.704758180000001</v>
      </c>
      <c r="BA22" s="872">
        <v>16.509322059999999</v>
      </c>
      <c r="BB22" s="872">
        <v>16.246369999999999</v>
      </c>
      <c r="BC22" s="872">
        <v>15.93938</v>
      </c>
      <c r="BD22" s="352">
        <v>15.53445</v>
      </c>
      <c r="BE22" s="352">
        <v>15.205450000000001</v>
      </c>
      <c r="BF22" s="352">
        <v>14.981170000000001</v>
      </c>
      <c r="BG22" s="352">
        <v>14.553800000000001</v>
      </c>
      <c r="BH22" s="352">
        <v>13.609669999999999</v>
      </c>
      <c r="BI22" s="352">
        <v>13.0061</v>
      </c>
      <c r="BJ22" s="352">
        <v>13.379289999999999</v>
      </c>
      <c r="BK22" s="352">
        <v>13.25142</v>
      </c>
      <c r="BL22" s="352">
        <v>13.298859999999999</v>
      </c>
      <c r="BM22" s="352">
        <v>13.20598</v>
      </c>
      <c r="BN22" s="352">
        <v>13.319900000000001</v>
      </c>
      <c r="BO22" s="352">
        <v>13.32268</v>
      </c>
      <c r="BP22" s="352">
        <v>13.20346</v>
      </c>
      <c r="BQ22" s="352">
        <v>13.144500000000001</v>
      </c>
      <c r="BR22" s="352">
        <v>13.164110000000001</v>
      </c>
      <c r="BS22" s="352">
        <v>12.95825</v>
      </c>
      <c r="BT22" s="352">
        <v>12.22174</v>
      </c>
      <c r="BU22" s="352">
        <v>11.82864</v>
      </c>
      <c r="BV22" s="352">
        <v>12.37326</v>
      </c>
    </row>
    <row r="23" spans="1:74" ht="11.1" customHeight="1" x14ac:dyDescent="0.2">
      <c r="A23" s="606" t="s">
        <v>362</v>
      </c>
      <c r="B23" s="609" t="s">
        <v>1002</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13.28530505</v>
      </c>
      <c r="AZ23" s="872">
        <v>14.54807134</v>
      </c>
      <c r="BA23" s="872">
        <v>13.79510765</v>
      </c>
      <c r="BB23" s="872">
        <v>12.53593</v>
      </c>
      <c r="BC23" s="872">
        <v>11.72672</v>
      </c>
      <c r="BD23" s="352">
        <v>11.05167</v>
      </c>
      <c r="BE23" s="352">
        <v>10.2784</v>
      </c>
      <c r="BF23" s="352">
        <v>9.6840829999999993</v>
      </c>
      <c r="BG23" s="352">
        <v>9.9971990000000002</v>
      </c>
      <c r="BH23" s="352">
        <v>9.5356760000000005</v>
      </c>
      <c r="BI23" s="352">
        <v>9.4240130000000004</v>
      </c>
      <c r="BJ23" s="352">
        <v>9.8291769999999996</v>
      </c>
      <c r="BK23" s="352">
        <v>10.112780000000001</v>
      </c>
      <c r="BL23" s="352">
        <v>10.07705</v>
      </c>
      <c r="BM23" s="352">
        <v>9.9087739999999993</v>
      </c>
      <c r="BN23" s="352">
        <v>9.3107030000000002</v>
      </c>
      <c r="BO23" s="352">
        <v>9.0220730000000007</v>
      </c>
      <c r="BP23" s="352">
        <v>8.793704</v>
      </c>
      <c r="BQ23" s="352">
        <v>8.4123710000000003</v>
      </c>
      <c r="BR23" s="352">
        <v>8.1494409999999995</v>
      </c>
      <c r="BS23" s="352">
        <v>8.7444640000000007</v>
      </c>
      <c r="BT23" s="352">
        <v>8.5308790000000005</v>
      </c>
      <c r="BU23" s="352">
        <v>8.6572949999999995</v>
      </c>
      <c r="BV23" s="352">
        <v>9.2416920000000005</v>
      </c>
    </row>
    <row r="24" spans="1:74" ht="11.1" customHeight="1" x14ac:dyDescent="0.2">
      <c r="A24" s="606" t="s">
        <v>363</v>
      </c>
      <c r="B24" s="608" t="s">
        <v>1202</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8.6266762630000002</v>
      </c>
      <c r="AZ24" s="872">
        <v>10.10708161</v>
      </c>
      <c r="BA24" s="872">
        <v>9.050673411</v>
      </c>
      <c r="BB24" s="872">
        <v>9.8433220000000006</v>
      </c>
      <c r="BC24" s="872">
        <v>9.6360729999999997</v>
      </c>
      <c r="BD24" s="352">
        <v>11.398260000000001</v>
      </c>
      <c r="BE24" s="352">
        <v>10.69609</v>
      </c>
      <c r="BF24" s="352">
        <v>11.27623</v>
      </c>
      <c r="BG24" s="352">
        <v>10.17761</v>
      </c>
      <c r="BH24" s="352">
        <v>8.2906499999999994</v>
      </c>
      <c r="BI24" s="352">
        <v>7.3985729999999998</v>
      </c>
      <c r="BJ24" s="352">
        <v>7.483619</v>
      </c>
      <c r="BK24" s="352">
        <v>7.4336390000000003</v>
      </c>
      <c r="BL24" s="352">
        <v>7.6593109999999998</v>
      </c>
      <c r="BM24" s="352">
        <v>7.6402939999999999</v>
      </c>
      <c r="BN24" s="352">
        <v>7.9400009999999996</v>
      </c>
      <c r="BO24" s="352">
        <v>8.8388989999999996</v>
      </c>
      <c r="BP24" s="352">
        <v>10.2454</v>
      </c>
      <c r="BQ24" s="352">
        <v>10.25184</v>
      </c>
      <c r="BR24" s="352">
        <v>10.62046</v>
      </c>
      <c r="BS24" s="352">
        <v>9.9739260000000005</v>
      </c>
      <c r="BT24" s="352">
        <v>7.9874159999999996</v>
      </c>
      <c r="BU24" s="352">
        <v>7.4522560000000002</v>
      </c>
      <c r="BV24" s="352">
        <v>7.430968</v>
      </c>
    </row>
    <row r="25" spans="1:74" ht="11.1" customHeight="1" x14ac:dyDescent="0.2">
      <c r="A25" s="606" t="s">
        <v>364</v>
      </c>
      <c r="B25" s="608" t="s">
        <v>1203</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9.6349469360000004</v>
      </c>
      <c r="AZ25" s="872">
        <v>12.164622059999999</v>
      </c>
      <c r="BA25" s="872">
        <v>11.312155880000001</v>
      </c>
      <c r="BB25" s="872">
        <v>11.137</v>
      </c>
      <c r="BC25" s="872">
        <v>11.67089</v>
      </c>
      <c r="BD25" s="352">
        <v>12.0845</v>
      </c>
      <c r="BE25" s="352">
        <v>12.115550000000001</v>
      </c>
      <c r="BF25" s="352">
        <v>11.854520000000001</v>
      </c>
      <c r="BG25" s="352">
        <v>11.23423</v>
      </c>
      <c r="BH25" s="352">
        <v>9.4253909999999994</v>
      </c>
      <c r="BI25" s="352">
        <v>8.7165959999999991</v>
      </c>
      <c r="BJ25" s="352">
        <v>8.8024979999999999</v>
      </c>
      <c r="BK25" s="352">
        <v>8.8747570000000007</v>
      </c>
      <c r="BL25" s="352">
        <v>9.1657890000000002</v>
      </c>
      <c r="BM25" s="352">
        <v>9.0115339999999993</v>
      </c>
      <c r="BN25" s="352">
        <v>9.0339500000000008</v>
      </c>
      <c r="BO25" s="352">
        <v>9.8644590000000001</v>
      </c>
      <c r="BP25" s="352">
        <v>10.51975</v>
      </c>
      <c r="BQ25" s="352">
        <v>10.78626</v>
      </c>
      <c r="BR25" s="352">
        <v>10.73297</v>
      </c>
      <c r="BS25" s="352">
        <v>10.29792</v>
      </c>
      <c r="BT25" s="352">
        <v>8.6636389999999999</v>
      </c>
      <c r="BU25" s="352">
        <v>8.1408880000000003</v>
      </c>
      <c r="BV25" s="352">
        <v>8.3670930000000006</v>
      </c>
    </row>
    <row r="26" spans="1:74" ht="11.1" customHeight="1" x14ac:dyDescent="0.2">
      <c r="A26" s="606" t="s">
        <v>365</v>
      </c>
      <c r="B26" s="608" t="s">
        <v>1060</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12.699800440000001</v>
      </c>
      <c r="AZ26" s="872">
        <v>13.20853222</v>
      </c>
      <c r="BA26" s="872">
        <v>14.05005542</v>
      </c>
      <c r="BB26" s="872">
        <v>13.668570000000001</v>
      </c>
      <c r="BC26" s="872">
        <v>12.97907</v>
      </c>
      <c r="BD26" s="352">
        <v>13.205640000000001</v>
      </c>
      <c r="BE26" s="352">
        <v>12.96584</v>
      </c>
      <c r="BF26" s="352">
        <v>12.442349999999999</v>
      </c>
      <c r="BG26" s="352">
        <v>12.22345</v>
      </c>
      <c r="BH26" s="352">
        <v>11.5639</v>
      </c>
      <c r="BI26" s="352">
        <v>11.270799999999999</v>
      </c>
      <c r="BJ26" s="352">
        <v>10.924910000000001</v>
      </c>
      <c r="BK26" s="352">
        <v>10.939590000000001</v>
      </c>
      <c r="BL26" s="352">
        <v>10.717879999999999</v>
      </c>
      <c r="BM26" s="352">
        <v>10.57063</v>
      </c>
      <c r="BN26" s="352">
        <v>10.88851</v>
      </c>
      <c r="BO26" s="352">
        <v>10.956440000000001</v>
      </c>
      <c r="BP26" s="352">
        <v>11.33099</v>
      </c>
      <c r="BQ26" s="352">
        <v>11.33681</v>
      </c>
      <c r="BR26" s="352">
        <v>11.036300000000001</v>
      </c>
      <c r="BS26" s="352">
        <v>11.01665</v>
      </c>
      <c r="BT26" s="352">
        <v>10.543329999999999</v>
      </c>
      <c r="BU26" s="352">
        <v>10.439719999999999</v>
      </c>
      <c r="BV26" s="352">
        <v>10.24301</v>
      </c>
    </row>
    <row r="27" spans="1:74" ht="11.1" customHeight="1" x14ac:dyDescent="0.2">
      <c r="A27" s="606" t="s">
        <v>366</v>
      </c>
      <c r="B27" s="608" t="s">
        <v>1204</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11.30392286</v>
      </c>
      <c r="AZ27" s="872">
        <v>12.539194889999999</v>
      </c>
      <c r="BA27" s="872">
        <v>13.673484820000001</v>
      </c>
      <c r="BB27" s="872">
        <v>13.449949999999999</v>
      </c>
      <c r="BC27" s="872">
        <v>13.200100000000001</v>
      </c>
      <c r="BD27" s="352">
        <v>12.974</v>
      </c>
      <c r="BE27" s="352">
        <v>12.729900000000001</v>
      </c>
      <c r="BF27" s="352">
        <v>12.36974</v>
      </c>
      <c r="BG27" s="352">
        <v>11.83714</v>
      </c>
      <c r="BH27" s="352">
        <v>11.131970000000001</v>
      </c>
      <c r="BI27" s="352">
        <v>10.23593</v>
      </c>
      <c r="BJ27" s="352">
        <v>9.9306049999999999</v>
      </c>
      <c r="BK27" s="352">
        <v>9.9416890000000002</v>
      </c>
      <c r="BL27" s="352">
        <v>9.7118889999999993</v>
      </c>
      <c r="BM27" s="352">
        <v>9.7345070000000007</v>
      </c>
      <c r="BN27" s="352">
        <v>10.07821</v>
      </c>
      <c r="BO27" s="352">
        <v>10.75596</v>
      </c>
      <c r="BP27" s="352">
        <v>11.150690000000001</v>
      </c>
      <c r="BQ27" s="352">
        <v>11.395440000000001</v>
      </c>
      <c r="BR27" s="352">
        <v>11.40662</v>
      </c>
      <c r="BS27" s="352">
        <v>11.159380000000001</v>
      </c>
      <c r="BT27" s="352">
        <v>10.688560000000001</v>
      </c>
      <c r="BU27" s="352">
        <v>10.017939999999999</v>
      </c>
      <c r="BV27" s="352">
        <v>9.8576180000000004</v>
      </c>
    </row>
    <row r="28" spans="1:74" ht="11.1" customHeight="1" x14ac:dyDescent="0.2">
      <c r="A28" s="606" t="s">
        <v>367</v>
      </c>
      <c r="B28" s="608" t="s">
        <v>1205</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9.5404371369999996</v>
      </c>
      <c r="AN28" s="429">
        <v>9.8472547620000004</v>
      </c>
      <c r="AO28" s="429">
        <v>10.54456667</v>
      </c>
      <c r="AP28" s="429">
        <v>11.207326520000001</v>
      </c>
      <c r="AQ28" s="429">
        <v>11.677332399999999</v>
      </c>
      <c r="AR28" s="429">
        <v>11.692652089999999</v>
      </c>
      <c r="AS28" s="429">
        <v>12.557809260000001</v>
      </c>
      <c r="AT28" s="429">
        <v>12.582678509999999</v>
      </c>
      <c r="AU28" s="429">
        <v>12.476668979999999</v>
      </c>
      <c r="AV28" s="429">
        <v>12.639877820000001</v>
      </c>
      <c r="AW28" s="429">
        <v>12.54164872</v>
      </c>
      <c r="AX28" s="429">
        <v>11.320741679999999</v>
      </c>
      <c r="AY28" s="429">
        <v>11.094917369999999</v>
      </c>
      <c r="AZ28" s="872">
        <v>11.81248868</v>
      </c>
      <c r="BA28" s="872">
        <v>12.73042869</v>
      </c>
      <c r="BB28" s="872">
        <v>12.50933</v>
      </c>
      <c r="BC28" s="872">
        <v>12.3375</v>
      </c>
      <c r="BD28" s="352">
        <v>12.04515</v>
      </c>
      <c r="BE28" s="352">
        <v>11.814690000000001</v>
      </c>
      <c r="BF28" s="352">
        <v>11.848509999999999</v>
      </c>
      <c r="BG28" s="352">
        <v>11.40826</v>
      </c>
      <c r="BH28" s="352">
        <v>10.86886</v>
      </c>
      <c r="BI28" s="352">
        <v>9.9806439999999998</v>
      </c>
      <c r="BJ28" s="352">
        <v>9.4763359999999999</v>
      </c>
      <c r="BK28" s="352">
        <v>9.2288399999999999</v>
      </c>
      <c r="BL28" s="352">
        <v>9.2009030000000003</v>
      </c>
      <c r="BM28" s="352">
        <v>9.2669739999999994</v>
      </c>
      <c r="BN28" s="352">
        <v>9.4414739999999995</v>
      </c>
      <c r="BO28" s="352">
        <v>9.7694200000000002</v>
      </c>
      <c r="BP28" s="352">
        <v>9.8742420000000006</v>
      </c>
      <c r="BQ28" s="352">
        <v>10.002079999999999</v>
      </c>
      <c r="BR28" s="352">
        <v>10.3437</v>
      </c>
      <c r="BS28" s="352">
        <v>10.169879999999999</v>
      </c>
      <c r="BT28" s="352">
        <v>9.8714739999999992</v>
      </c>
      <c r="BU28" s="352">
        <v>9.2272230000000004</v>
      </c>
      <c r="BV28" s="352">
        <v>8.9095209999999998</v>
      </c>
    </row>
    <row r="29" spans="1:74" ht="11.1" customHeight="1" x14ac:dyDescent="0.2">
      <c r="A29" s="606" t="s">
        <v>368</v>
      </c>
      <c r="B29" s="608" t="s">
        <v>1008</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8.1997583980000002</v>
      </c>
      <c r="AZ29" s="872">
        <v>8.0953835329999997</v>
      </c>
      <c r="BA29" s="872">
        <v>8.4074621789999995</v>
      </c>
      <c r="BB29" s="872">
        <v>8.5470070000000007</v>
      </c>
      <c r="BC29" s="872">
        <v>9.0206389999999992</v>
      </c>
      <c r="BD29" s="352">
        <v>9.5214689999999997</v>
      </c>
      <c r="BE29" s="352">
        <v>9.9460700000000006</v>
      </c>
      <c r="BF29" s="352">
        <v>9.9190240000000003</v>
      </c>
      <c r="BG29" s="352">
        <v>9.8460660000000004</v>
      </c>
      <c r="BH29" s="352">
        <v>9.1002510000000001</v>
      </c>
      <c r="BI29" s="352">
        <v>8.6477210000000007</v>
      </c>
      <c r="BJ29" s="352">
        <v>8.4838679999999993</v>
      </c>
      <c r="BK29" s="352">
        <v>8.5988389999999999</v>
      </c>
      <c r="BL29" s="352">
        <v>8.8333639999999995</v>
      </c>
      <c r="BM29" s="352">
        <v>8.955076</v>
      </c>
      <c r="BN29" s="352">
        <v>9.0282970000000002</v>
      </c>
      <c r="BO29" s="352">
        <v>9.41615</v>
      </c>
      <c r="BP29" s="352">
        <v>9.8764310000000002</v>
      </c>
      <c r="BQ29" s="352">
        <v>10.300129999999999</v>
      </c>
      <c r="BR29" s="352">
        <v>10.27373</v>
      </c>
      <c r="BS29" s="352">
        <v>10.20364</v>
      </c>
      <c r="BT29" s="352">
        <v>9.4662419999999994</v>
      </c>
      <c r="BU29" s="352">
        <v>9.0352969999999999</v>
      </c>
      <c r="BV29" s="352">
        <v>8.8856929999999998</v>
      </c>
    </row>
    <row r="30" spans="1:74" ht="11.1" customHeight="1" x14ac:dyDescent="0.2">
      <c r="A30" s="606" t="s">
        <v>369</v>
      </c>
      <c r="B30" s="608" t="s">
        <v>1011</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15.91759484</v>
      </c>
      <c r="AZ30" s="872">
        <v>15.46367379</v>
      </c>
      <c r="BA30" s="872">
        <v>15.134351819999999</v>
      </c>
      <c r="BB30" s="872">
        <v>14.202310000000001</v>
      </c>
      <c r="BC30" s="872">
        <v>13.76272</v>
      </c>
      <c r="BD30" s="352">
        <v>13.93892</v>
      </c>
      <c r="BE30" s="352">
        <v>13.930479999999999</v>
      </c>
      <c r="BF30" s="352">
        <v>13.86412</v>
      </c>
      <c r="BG30" s="352">
        <v>13.557550000000001</v>
      </c>
      <c r="BH30" s="352">
        <v>12.744429999999999</v>
      </c>
      <c r="BI30" s="352">
        <v>12.86853</v>
      </c>
      <c r="BJ30" s="352">
        <v>13.362270000000001</v>
      </c>
      <c r="BK30" s="352">
        <v>13.780379999999999</v>
      </c>
      <c r="BL30" s="352">
        <v>13.635619999999999</v>
      </c>
      <c r="BM30" s="352">
        <v>13.39415</v>
      </c>
      <c r="BN30" s="352">
        <v>12.690580000000001</v>
      </c>
      <c r="BO30" s="352">
        <v>12.429930000000001</v>
      </c>
      <c r="BP30" s="352">
        <v>12.77098</v>
      </c>
      <c r="BQ30" s="352">
        <v>12.91977</v>
      </c>
      <c r="BR30" s="352">
        <v>12.99395</v>
      </c>
      <c r="BS30" s="352">
        <v>12.81406</v>
      </c>
      <c r="BT30" s="352">
        <v>12.12041</v>
      </c>
      <c r="BU30" s="352">
        <v>12.37016</v>
      </c>
      <c r="BV30" s="352">
        <v>12.960850000000001</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72"/>
      <c r="BA31" s="872"/>
      <c r="BB31" s="872"/>
      <c r="BC31" s="87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1207</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08"/>
      <c r="BA32" s="908"/>
      <c r="BB32" s="908"/>
      <c r="BC32" s="908"/>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380</v>
      </c>
      <c r="B33" s="578" t="s">
        <v>1147</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7.2</v>
      </c>
      <c r="AZ33" s="872">
        <v>8.42</v>
      </c>
      <c r="BA33" s="872">
        <v>5.27</v>
      </c>
      <c r="BB33" s="872">
        <v>4.0285070000000003</v>
      </c>
      <c r="BC33" s="872">
        <v>3.789307</v>
      </c>
      <c r="BD33" s="352">
        <v>3.9558409999999999</v>
      </c>
      <c r="BE33" s="352">
        <v>3.8639329999999998</v>
      </c>
      <c r="BF33" s="352">
        <v>3.9107949999999998</v>
      </c>
      <c r="BG33" s="352">
        <v>4.0394379999999996</v>
      </c>
      <c r="BH33" s="352">
        <v>3.982119</v>
      </c>
      <c r="BI33" s="352">
        <v>4.2377960000000003</v>
      </c>
      <c r="BJ33" s="352">
        <v>5.080908</v>
      </c>
      <c r="BK33" s="352">
        <v>5.3541850000000002</v>
      </c>
      <c r="BL33" s="352">
        <v>5.4620410000000001</v>
      </c>
      <c r="BM33" s="352">
        <v>4.3942129999999997</v>
      </c>
      <c r="BN33" s="352">
        <v>3.8975780000000002</v>
      </c>
      <c r="BO33" s="352">
        <v>3.678871</v>
      </c>
      <c r="BP33" s="352">
        <v>3.9023279999999998</v>
      </c>
      <c r="BQ33" s="352">
        <v>3.9011019999999998</v>
      </c>
      <c r="BR33" s="352">
        <v>3.9884849999999998</v>
      </c>
      <c r="BS33" s="352">
        <v>4.1534599999999999</v>
      </c>
      <c r="BT33" s="352">
        <v>4.1460489999999997</v>
      </c>
      <c r="BU33" s="352">
        <v>4.5339809999999998</v>
      </c>
      <c r="BV33" s="352">
        <v>5.3300049999999999</v>
      </c>
    </row>
    <row r="34" spans="1:74" ht="11.1" customHeight="1" x14ac:dyDescent="0.2">
      <c r="A34" s="606" t="s">
        <v>371</v>
      </c>
      <c r="B34" s="608" t="s">
        <v>1001</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8.0635919699999992</v>
      </c>
      <c r="AW34" s="429">
        <v>11.028321439999999</v>
      </c>
      <c r="AX34" s="429">
        <v>13.031349949999999</v>
      </c>
      <c r="AY34" s="429">
        <v>13.09069629</v>
      </c>
      <c r="AZ34" s="872">
        <v>13.49914755</v>
      </c>
      <c r="BA34" s="872">
        <v>13.932384519999999</v>
      </c>
      <c r="BB34" s="872">
        <v>13.45238</v>
      </c>
      <c r="BC34" s="872">
        <v>11.861549999999999</v>
      </c>
      <c r="BD34" s="352">
        <v>10.742290000000001</v>
      </c>
      <c r="BE34" s="352">
        <v>10.07349</v>
      </c>
      <c r="BF34" s="352">
        <v>9.7780059999999995</v>
      </c>
      <c r="BG34" s="352">
        <v>9.4458819999999992</v>
      </c>
      <c r="BH34" s="352">
        <v>9.2004370000000009</v>
      </c>
      <c r="BI34" s="352">
        <v>9.8393280000000001</v>
      </c>
      <c r="BJ34" s="352">
        <v>10.85862</v>
      </c>
      <c r="BK34" s="352">
        <v>10.98892</v>
      </c>
      <c r="BL34" s="352">
        <v>11.10482</v>
      </c>
      <c r="BM34" s="352">
        <v>10.94225</v>
      </c>
      <c r="BN34" s="352">
        <v>10.86354</v>
      </c>
      <c r="BO34" s="352">
        <v>9.5906409999999997</v>
      </c>
      <c r="BP34" s="352">
        <v>8.7609670000000008</v>
      </c>
      <c r="BQ34" s="352">
        <v>8.3641660000000009</v>
      </c>
      <c r="BR34" s="352">
        <v>8.3102049999999998</v>
      </c>
      <c r="BS34" s="352">
        <v>8.1941210000000009</v>
      </c>
      <c r="BT34" s="352">
        <v>8.1500020000000006</v>
      </c>
      <c r="BU34" s="352">
        <v>8.9962940000000007</v>
      </c>
      <c r="BV34" s="352">
        <v>10.17661</v>
      </c>
    </row>
    <row r="35" spans="1:74" ht="11.1" customHeight="1" x14ac:dyDescent="0.2">
      <c r="A35" s="606" t="s">
        <v>372</v>
      </c>
      <c r="B35" s="609" t="s">
        <v>1002</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12.99421547</v>
      </c>
      <c r="AZ35" s="872">
        <v>13.43930413</v>
      </c>
      <c r="BA35" s="872">
        <v>14.42943309</v>
      </c>
      <c r="BB35" s="872">
        <v>12.95299</v>
      </c>
      <c r="BC35" s="872">
        <v>12.131740000000001</v>
      </c>
      <c r="BD35" s="352">
        <v>11.50273</v>
      </c>
      <c r="BE35" s="352">
        <v>11.15188</v>
      </c>
      <c r="BF35" s="352">
        <v>10.41093</v>
      </c>
      <c r="BG35" s="352">
        <v>10.257160000000001</v>
      </c>
      <c r="BH35" s="352">
        <v>10.076510000000001</v>
      </c>
      <c r="BI35" s="352">
        <v>10.04801</v>
      </c>
      <c r="BJ35" s="352">
        <v>10.43455</v>
      </c>
      <c r="BK35" s="352">
        <v>10.473789999999999</v>
      </c>
      <c r="BL35" s="352">
        <v>10.40577</v>
      </c>
      <c r="BM35" s="352">
        <v>10.213609999999999</v>
      </c>
      <c r="BN35" s="352">
        <v>9.3645929999999993</v>
      </c>
      <c r="BO35" s="352">
        <v>9.0506569999999993</v>
      </c>
      <c r="BP35" s="352">
        <v>8.8668910000000007</v>
      </c>
      <c r="BQ35" s="352">
        <v>8.9147069999999999</v>
      </c>
      <c r="BR35" s="352">
        <v>8.5186980000000005</v>
      </c>
      <c r="BS35" s="352">
        <v>8.6649089999999998</v>
      </c>
      <c r="BT35" s="352">
        <v>8.7526600000000006</v>
      </c>
      <c r="BU35" s="352">
        <v>8.9828740000000007</v>
      </c>
      <c r="BV35" s="352">
        <v>9.5724400000000003</v>
      </c>
    </row>
    <row r="36" spans="1:74" ht="11.1" customHeight="1" x14ac:dyDescent="0.2">
      <c r="A36" s="606" t="s">
        <v>373</v>
      </c>
      <c r="B36" s="608" t="s">
        <v>1202</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8.0320029470000005</v>
      </c>
      <c r="AZ36" s="872">
        <v>9.2743795420000001</v>
      </c>
      <c r="BA36" s="872">
        <v>7.192968875</v>
      </c>
      <c r="BB36" s="872">
        <v>7.0680370000000003</v>
      </c>
      <c r="BC36" s="872">
        <v>6.7582950000000004</v>
      </c>
      <c r="BD36" s="352">
        <v>6.911924</v>
      </c>
      <c r="BE36" s="352">
        <v>6.4248209999999997</v>
      </c>
      <c r="BF36" s="352">
        <v>6.845847</v>
      </c>
      <c r="BG36" s="352">
        <v>6.6950229999999999</v>
      </c>
      <c r="BH36" s="352">
        <v>6.1135299999999999</v>
      </c>
      <c r="BI36" s="352">
        <v>6.3844900000000004</v>
      </c>
      <c r="BJ36" s="352">
        <v>6.6201829999999999</v>
      </c>
      <c r="BK36" s="352">
        <v>6.7013290000000003</v>
      </c>
      <c r="BL36" s="352">
        <v>6.9804269999999997</v>
      </c>
      <c r="BM36" s="352">
        <v>6.773498</v>
      </c>
      <c r="BN36" s="352">
        <v>6.7700310000000004</v>
      </c>
      <c r="BO36" s="352">
        <v>6.5122920000000004</v>
      </c>
      <c r="BP36" s="352">
        <v>6.7223899999999999</v>
      </c>
      <c r="BQ36" s="352">
        <v>6.304773</v>
      </c>
      <c r="BR36" s="352">
        <v>6.7854580000000002</v>
      </c>
      <c r="BS36" s="352">
        <v>6.6881079999999997</v>
      </c>
      <c r="BT36" s="352">
        <v>6.1652370000000003</v>
      </c>
      <c r="BU36" s="352">
        <v>6.5239399999999996</v>
      </c>
      <c r="BV36" s="352">
        <v>6.801717</v>
      </c>
    </row>
    <row r="37" spans="1:74" ht="11.1" customHeight="1" x14ac:dyDescent="0.2">
      <c r="A37" s="606" t="s">
        <v>374</v>
      </c>
      <c r="B37" s="608" t="s">
        <v>1203</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6.0234889650000003</v>
      </c>
      <c r="AX37" s="429">
        <v>6.8262111120000002</v>
      </c>
      <c r="AY37" s="429">
        <v>8.7321912949999998</v>
      </c>
      <c r="AZ37" s="872">
        <v>10.109496930000001</v>
      </c>
      <c r="BA37" s="872">
        <v>6.5367326769999998</v>
      </c>
      <c r="BB37" s="872">
        <v>5.5712149999999996</v>
      </c>
      <c r="BC37" s="872">
        <v>5.1111649999999997</v>
      </c>
      <c r="BD37" s="352">
        <v>4.907184</v>
      </c>
      <c r="BE37" s="352">
        <v>4.7173629999999998</v>
      </c>
      <c r="BF37" s="352">
        <v>4.7475889999999996</v>
      </c>
      <c r="BG37" s="352">
        <v>4.9121519999999999</v>
      </c>
      <c r="BH37" s="352">
        <v>4.778816</v>
      </c>
      <c r="BI37" s="352">
        <v>5.0619880000000004</v>
      </c>
      <c r="BJ37" s="352">
        <v>5.685244</v>
      </c>
      <c r="BK37" s="352">
        <v>6.1630649999999996</v>
      </c>
      <c r="BL37" s="352">
        <v>6.3820759999999996</v>
      </c>
      <c r="BM37" s="352">
        <v>5.768974</v>
      </c>
      <c r="BN37" s="352">
        <v>5.0673760000000003</v>
      </c>
      <c r="BO37" s="352">
        <v>4.7397400000000003</v>
      </c>
      <c r="BP37" s="352">
        <v>4.6489500000000001</v>
      </c>
      <c r="BQ37" s="352">
        <v>4.5706350000000002</v>
      </c>
      <c r="BR37" s="352">
        <v>4.6861160000000002</v>
      </c>
      <c r="BS37" s="352">
        <v>4.9192900000000002</v>
      </c>
      <c r="BT37" s="352">
        <v>4.8553050000000004</v>
      </c>
      <c r="BU37" s="352">
        <v>5.2397169999999997</v>
      </c>
      <c r="BV37" s="352">
        <v>5.9010939999999996</v>
      </c>
    </row>
    <row r="38" spans="1:74" ht="11.1" customHeight="1" x14ac:dyDescent="0.2">
      <c r="A38" s="606" t="s">
        <v>375</v>
      </c>
      <c r="B38" s="608" t="s">
        <v>1060</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8.4521000080000004</v>
      </c>
      <c r="AZ38" s="872">
        <v>10.0519987</v>
      </c>
      <c r="BA38" s="872">
        <v>7.0590266389999998</v>
      </c>
      <c r="BB38" s="872">
        <v>6.0204240000000002</v>
      </c>
      <c r="BC38" s="872">
        <v>5.481376</v>
      </c>
      <c r="BD38" s="352">
        <v>5.3603909999999999</v>
      </c>
      <c r="BE38" s="352">
        <v>5.3284830000000003</v>
      </c>
      <c r="BF38" s="352">
        <v>5.2848550000000003</v>
      </c>
      <c r="BG38" s="352">
        <v>5.3903420000000004</v>
      </c>
      <c r="BH38" s="352">
        <v>5.1179860000000001</v>
      </c>
      <c r="BI38" s="352">
        <v>5.4061750000000002</v>
      </c>
      <c r="BJ38" s="352">
        <v>6.149572</v>
      </c>
      <c r="BK38" s="352">
        <v>6.478275</v>
      </c>
      <c r="BL38" s="352">
        <v>6.3360669999999999</v>
      </c>
      <c r="BM38" s="352">
        <v>5.8664120000000004</v>
      </c>
      <c r="BN38" s="352">
        <v>5.3807939999999999</v>
      </c>
      <c r="BO38" s="352">
        <v>5.0860989999999999</v>
      </c>
      <c r="BP38" s="352">
        <v>5.1359830000000004</v>
      </c>
      <c r="BQ38" s="352">
        <v>5.2492789999999996</v>
      </c>
      <c r="BR38" s="352">
        <v>5.2996730000000003</v>
      </c>
      <c r="BS38" s="352">
        <v>5.4720829999999996</v>
      </c>
      <c r="BT38" s="352">
        <v>5.2689130000000004</v>
      </c>
      <c r="BU38" s="352">
        <v>5.6729409999999998</v>
      </c>
      <c r="BV38" s="352">
        <v>6.4355960000000003</v>
      </c>
    </row>
    <row r="39" spans="1:74" ht="11.1" customHeight="1" x14ac:dyDescent="0.2">
      <c r="A39" s="606" t="s">
        <v>376</v>
      </c>
      <c r="B39" s="608" t="s">
        <v>1204</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7.8229825489999998</v>
      </c>
      <c r="AZ39" s="872">
        <v>10.517728119999999</v>
      </c>
      <c r="BA39" s="872">
        <v>5.5179203240000003</v>
      </c>
      <c r="BB39" s="872">
        <v>4.764977</v>
      </c>
      <c r="BC39" s="872">
        <v>4.5044620000000002</v>
      </c>
      <c r="BD39" s="352">
        <v>4.5041659999999997</v>
      </c>
      <c r="BE39" s="352">
        <v>4.5376240000000001</v>
      </c>
      <c r="BF39" s="352">
        <v>4.63978</v>
      </c>
      <c r="BG39" s="352">
        <v>4.6815470000000001</v>
      </c>
      <c r="BH39" s="352">
        <v>4.5595809999999997</v>
      </c>
      <c r="BI39" s="352">
        <v>4.8362559999999997</v>
      </c>
      <c r="BJ39" s="352">
        <v>5.5659859999999997</v>
      </c>
      <c r="BK39" s="352">
        <v>5.767061</v>
      </c>
      <c r="BL39" s="352">
        <v>5.8979629999999998</v>
      </c>
      <c r="BM39" s="352">
        <v>5.203557</v>
      </c>
      <c r="BN39" s="352">
        <v>4.6850079999999998</v>
      </c>
      <c r="BO39" s="352">
        <v>4.4410249999999998</v>
      </c>
      <c r="BP39" s="352">
        <v>4.4819339999999999</v>
      </c>
      <c r="BQ39" s="352">
        <v>4.5883960000000004</v>
      </c>
      <c r="BR39" s="352">
        <v>4.7355229999999997</v>
      </c>
      <c r="BS39" s="352">
        <v>4.8124840000000004</v>
      </c>
      <c r="BT39" s="352">
        <v>4.7425300000000004</v>
      </c>
      <c r="BU39" s="352">
        <v>5.1326359999999998</v>
      </c>
      <c r="BV39" s="352">
        <v>5.8579829999999999</v>
      </c>
    </row>
    <row r="40" spans="1:74" ht="11.1" customHeight="1" x14ac:dyDescent="0.2">
      <c r="A40" s="606" t="s">
        <v>377</v>
      </c>
      <c r="B40" s="608" t="s">
        <v>1205</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3.8450187539999998</v>
      </c>
      <c r="AX40" s="429">
        <v>4.7229597060000001</v>
      </c>
      <c r="AY40" s="429">
        <v>5.4485563709999996</v>
      </c>
      <c r="AZ40" s="872">
        <v>6.4855640939999999</v>
      </c>
      <c r="BA40" s="872">
        <v>3.0438839600000001</v>
      </c>
      <c r="BB40" s="872">
        <v>2.9968859999999999</v>
      </c>
      <c r="BC40" s="872">
        <v>3.0278040000000002</v>
      </c>
      <c r="BD40" s="352">
        <v>3.3659129999999999</v>
      </c>
      <c r="BE40" s="352">
        <v>3.3121139999999998</v>
      </c>
      <c r="BF40" s="352">
        <v>3.3476689999999998</v>
      </c>
      <c r="BG40" s="352">
        <v>3.5131860000000001</v>
      </c>
      <c r="BH40" s="352">
        <v>3.3704010000000002</v>
      </c>
      <c r="BI40" s="352">
        <v>3.5455800000000002</v>
      </c>
      <c r="BJ40" s="352">
        <v>4.3874089999999999</v>
      </c>
      <c r="BK40" s="352">
        <v>4.5450759999999999</v>
      </c>
      <c r="BL40" s="352">
        <v>4.6475049999999998</v>
      </c>
      <c r="BM40" s="352">
        <v>3.4387509999999999</v>
      </c>
      <c r="BN40" s="352">
        <v>3.0664280000000002</v>
      </c>
      <c r="BO40" s="352">
        <v>3.0101290000000001</v>
      </c>
      <c r="BP40" s="352">
        <v>3.375731</v>
      </c>
      <c r="BQ40" s="352">
        <v>3.4100030000000001</v>
      </c>
      <c r="BR40" s="352">
        <v>3.4712990000000001</v>
      </c>
      <c r="BS40" s="352">
        <v>3.661924</v>
      </c>
      <c r="BT40" s="352">
        <v>3.5784639999999999</v>
      </c>
      <c r="BU40" s="352">
        <v>3.9023750000000001</v>
      </c>
      <c r="BV40" s="352">
        <v>4.6689990000000003</v>
      </c>
    </row>
    <row r="41" spans="1:74" ht="11.1" customHeight="1" x14ac:dyDescent="0.2">
      <c r="A41" s="606" t="s">
        <v>378</v>
      </c>
      <c r="B41" s="608" t="s">
        <v>1008</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6.1400931280000002</v>
      </c>
      <c r="AN41" s="429">
        <v>6.2223961780000003</v>
      </c>
      <c r="AO41" s="429">
        <v>6.2530533320000004</v>
      </c>
      <c r="AP41" s="429">
        <v>5.8582857779999999</v>
      </c>
      <c r="AQ41" s="429">
        <v>6.300472128</v>
      </c>
      <c r="AR41" s="429">
        <v>6.8580305849999998</v>
      </c>
      <c r="AS41" s="429">
        <v>6.8915537789999997</v>
      </c>
      <c r="AT41" s="429">
        <v>6.9365324819999996</v>
      </c>
      <c r="AU41" s="429">
        <v>6.7200852519999996</v>
      </c>
      <c r="AV41" s="429">
        <v>6.9533696530000002</v>
      </c>
      <c r="AW41" s="429">
        <v>6.167407034</v>
      </c>
      <c r="AX41" s="429">
        <v>5.4566089890000002</v>
      </c>
      <c r="AY41" s="429">
        <v>5.9912036510000002</v>
      </c>
      <c r="AZ41" s="872">
        <v>5.6221583739999996</v>
      </c>
      <c r="BA41" s="872">
        <v>5.3599082490000001</v>
      </c>
      <c r="BB41" s="872">
        <v>5.2771800000000004</v>
      </c>
      <c r="BC41" s="872">
        <v>5.5049890000000001</v>
      </c>
      <c r="BD41" s="352">
        <v>5.823105</v>
      </c>
      <c r="BE41" s="352">
        <v>6.077445</v>
      </c>
      <c r="BF41" s="352">
        <v>6.0052700000000003</v>
      </c>
      <c r="BG41" s="352">
        <v>5.9620100000000003</v>
      </c>
      <c r="BH41" s="352">
        <v>6.3878839999999997</v>
      </c>
      <c r="BI41" s="352">
        <v>5.8921029999999996</v>
      </c>
      <c r="BJ41" s="352">
        <v>5.7899599999999998</v>
      </c>
      <c r="BK41" s="352">
        <v>6.1912539999999998</v>
      </c>
      <c r="BL41" s="352">
        <v>6.343248</v>
      </c>
      <c r="BM41" s="352">
        <v>6.2238389999999999</v>
      </c>
      <c r="BN41" s="352">
        <v>6.0682559999999999</v>
      </c>
      <c r="BO41" s="352">
        <v>6.2074429999999996</v>
      </c>
      <c r="BP41" s="352">
        <v>6.45458</v>
      </c>
      <c r="BQ41" s="352">
        <v>6.6588820000000002</v>
      </c>
      <c r="BR41" s="352">
        <v>6.5446390000000001</v>
      </c>
      <c r="BS41" s="352">
        <v>6.4672749999999999</v>
      </c>
      <c r="BT41" s="352">
        <v>6.8715739999999998</v>
      </c>
      <c r="BU41" s="352">
        <v>6.3789689999999997</v>
      </c>
      <c r="BV41" s="352">
        <v>6.2652659999999996</v>
      </c>
    </row>
    <row r="42" spans="1:74" ht="11.1" customHeight="1" x14ac:dyDescent="0.2">
      <c r="A42" s="606" t="s">
        <v>379</v>
      </c>
      <c r="B42" s="611" t="s">
        <v>1011</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9.6566327130000005</v>
      </c>
      <c r="AZ42" s="886">
        <v>9.5929866490000002</v>
      </c>
      <c r="BA42" s="886">
        <v>9.3317833570000008</v>
      </c>
      <c r="BB42" s="886">
        <v>8.4999599999999997</v>
      </c>
      <c r="BC42" s="886">
        <v>7.8557560000000004</v>
      </c>
      <c r="BD42" s="378">
        <v>7.8711120000000001</v>
      </c>
      <c r="BE42" s="378">
        <v>7.7938200000000002</v>
      </c>
      <c r="BF42" s="378">
        <v>7.876271</v>
      </c>
      <c r="BG42" s="378">
        <v>7.6710050000000001</v>
      </c>
      <c r="BH42" s="378">
        <v>7.5274179999999999</v>
      </c>
      <c r="BI42" s="378">
        <v>7.6590540000000003</v>
      </c>
      <c r="BJ42" s="378">
        <v>8.3953589999999991</v>
      </c>
      <c r="BK42" s="378">
        <v>8.6292340000000003</v>
      </c>
      <c r="BL42" s="378">
        <v>8.6688829999999992</v>
      </c>
      <c r="BM42" s="378">
        <v>8.4343310000000002</v>
      </c>
      <c r="BN42" s="378">
        <v>7.7368180000000004</v>
      </c>
      <c r="BO42" s="378">
        <v>7.1931010000000004</v>
      </c>
      <c r="BP42" s="378">
        <v>7.3007099999999996</v>
      </c>
      <c r="BQ42" s="378">
        <v>7.3119509999999996</v>
      </c>
      <c r="BR42" s="378">
        <v>7.4726039999999996</v>
      </c>
      <c r="BS42" s="378">
        <v>7.3371709999999997</v>
      </c>
      <c r="BT42" s="378">
        <v>7.2597509999999996</v>
      </c>
      <c r="BU42" s="378">
        <v>7.4633019999999997</v>
      </c>
      <c r="BV42" s="378">
        <v>8.2521450000000005</v>
      </c>
    </row>
    <row r="43" spans="1:74" s="115" customFormat="1" ht="12" customHeight="1" x14ac:dyDescent="0.2">
      <c r="A43" s="98"/>
      <c r="B43" s="1045" t="s">
        <v>1550</v>
      </c>
      <c r="C43" s="1028"/>
      <c r="D43" s="1028"/>
      <c r="E43" s="1028"/>
      <c r="F43" s="1028"/>
      <c r="G43" s="1028"/>
      <c r="H43" s="1028"/>
      <c r="I43" s="1028"/>
      <c r="J43" s="1028"/>
      <c r="K43" s="1028"/>
      <c r="L43" s="1028"/>
      <c r="M43" s="1028"/>
      <c r="N43" s="1028"/>
      <c r="O43" s="1028"/>
      <c r="P43" s="1028"/>
      <c r="Q43" s="1028"/>
      <c r="AY43" s="662"/>
      <c r="AZ43" s="662"/>
      <c r="BA43" s="662"/>
      <c r="BB43" s="662"/>
      <c r="BC43" s="662"/>
      <c r="BD43" s="662"/>
      <c r="BE43" s="662"/>
      <c r="BF43" s="662"/>
      <c r="BG43" s="662"/>
      <c r="BH43" s="662"/>
      <c r="BI43" s="662"/>
      <c r="BJ43" s="211"/>
    </row>
    <row r="44" spans="1:74" s="336" customFormat="1" ht="12" customHeight="1" x14ac:dyDescent="0.2">
      <c r="A44" s="335"/>
      <c r="B44" s="773" t="s">
        <v>808</v>
      </c>
      <c r="C44" s="773"/>
      <c r="D44" s="773"/>
      <c r="E44" s="773"/>
      <c r="F44" s="773"/>
      <c r="G44" s="773"/>
      <c r="H44" s="773"/>
      <c r="I44" s="773"/>
      <c r="J44" s="773"/>
      <c r="K44" s="773"/>
      <c r="L44" s="773"/>
      <c r="M44" s="773"/>
      <c r="N44" s="773"/>
      <c r="O44" s="773"/>
      <c r="P44" s="773"/>
      <c r="Q44" s="773"/>
      <c r="AY44" s="339"/>
      <c r="AZ44" s="339"/>
      <c r="BA44" s="339"/>
      <c r="BB44" s="339"/>
      <c r="BC44" s="339"/>
      <c r="BD44" s="339"/>
      <c r="BE44" s="339"/>
      <c r="BF44" s="339"/>
      <c r="BG44" s="339"/>
      <c r="BH44" s="339"/>
      <c r="BI44" s="339"/>
    </row>
    <row r="45" spans="1:74" s="173" customFormat="1" ht="12" customHeight="1" x14ac:dyDescent="0.2">
      <c r="A45" s="172"/>
      <c r="B45" s="976" t="str">
        <f>Dates!$G$2</f>
        <v>EIA completed modeling and analysis for this report on Thursday, June 4, 2026.</v>
      </c>
      <c r="C45" s="977"/>
      <c r="D45" s="977"/>
      <c r="E45" s="977"/>
      <c r="F45" s="977"/>
      <c r="G45" s="977"/>
      <c r="H45" s="977"/>
      <c r="I45" s="977"/>
      <c r="J45" s="977"/>
      <c r="K45" s="977"/>
      <c r="L45" s="977"/>
      <c r="M45" s="977"/>
      <c r="N45" s="977"/>
      <c r="O45" s="977"/>
      <c r="P45" s="977"/>
      <c r="Q45" s="977"/>
      <c r="AY45" s="663"/>
      <c r="AZ45" s="663"/>
      <c r="BA45" s="663"/>
      <c r="BB45" s="663"/>
      <c r="BC45" s="663"/>
      <c r="BD45" s="663"/>
      <c r="BE45" s="663"/>
      <c r="BF45" s="663"/>
      <c r="BG45" s="663"/>
      <c r="BH45" s="663"/>
      <c r="BI45" s="663"/>
      <c r="BJ45" s="212"/>
    </row>
    <row r="46" spans="1:74" s="173" customFormat="1" ht="12" customHeight="1" x14ac:dyDescent="0.2">
      <c r="A46" s="172"/>
      <c r="B46" s="975" t="s">
        <v>481</v>
      </c>
      <c r="C46" s="977"/>
      <c r="D46" s="977"/>
      <c r="E46" s="977"/>
      <c r="F46" s="977"/>
      <c r="G46" s="977"/>
      <c r="H46" s="977"/>
      <c r="I46" s="977"/>
      <c r="J46" s="977"/>
      <c r="K46" s="977"/>
      <c r="L46" s="977"/>
      <c r="M46" s="977"/>
      <c r="N46" s="977"/>
      <c r="O46" s="977"/>
      <c r="P46" s="977"/>
      <c r="Q46" s="977"/>
      <c r="AY46" s="663"/>
      <c r="AZ46" s="663"/>
      <c r="BA46" s="663"/>
      <c r="BB46" s="663"/>
      <c r="BC46" s="663"/>
      <c r="BD46" s="664"/>
      <c r="BE46" s="664"/>
      <c r="BF46" s="664"/>
      <c r="BG46" s="664"/>
      <c r="BH46" s="663"/>
      <c r="BI46" s="663"/>
      <c r="BJ46" s="212"/>
    </row>
    <row r="47" spans="1:74" s="115" customFormat="1" ht="12" customHeight="1" x14ac:dyDescent="0.2">
      <c r="A47" s="98"/>
      <c r="B47" s="967" t="s">
        <v>1402</v>
      </c>
      <c r="C47" s="968"/>
      <c r="D47" s="968"/>
      <c r="E47" s="968"/>
      <c r="F47" s="968"/>
      <c r="G47" s="968"/>
      <c r="H47" s="968"/>
      <c r="I47" s="968"/>
      <c r="J47" s="968"/>
      <c r="K47" s="968"/>
      <c r="L47" s="968"/>
      <c r="M47" s="968"/>
      <c r="N47" s="968"/>
      <c r="O47" s="968"/>
      <c r="P47" s="968"/>
      <c r="Q47" s="968"/>
      <c r="AY47" s="662"/>
      <c r="AZ47" s="662"/>
      <c r="BA47" s="662"/>
      <c r="BB47" s="662"/>
      <c r="BC47" s="662"/>
      <c r="BD47" s="661"/>
      <c r="BE47" s="661"/>
      <c r="BF47" s="661"/>
      <c r="BG47" s="661"/>
      <c r="BH47" s="662"/>
      <c r="BI47" s="662"/>
      <c r="BJ47" s="211"/>
    </row>
    <row r="48" spans="1:74" s="173" customFormat="1" ht="12" customHeight="1" x14ac:dyDescent="0.2">
      <c r="A48" s="172"/>
      <c r="B48" s="962" t="s">
        <v>489</v>
      </c>
      <c r="C48" s="964"/>
      <c r="D48" s="964"/>
      <c r="E48" s="964"/>
      <c r="F48" s="964"/>
      <c r="G48" s="964"/>
      <c r="H48" s="964"/>
      <c r="I48" s="964"/>
      <c r="J48" s="964"/>
      <c r="K48" s="964"/>
      <c r="L48" s="964"/>
      <c r="M48" s="964"/>
      <c r="N48" s="964"/>
      <c r="O48" s="964"/>
      <c r="P48" s="964"/>
      <c r="Q48" s="1028"/>
      <c r="AY48" s="663"/>
      <c r="AZ48" s="663"/>
      <c r="BA48" s="663"/>
      <c r="BB48" s="663"/>
      <c r="BC48" s="663"/>
      <c r="BD48" s="664"/>
      <c r="BE48" s="664"/>
      <c r="BF48" s="664"/>
      <c r="BG48" s="664"/>
      <c r="BH48" s="663"/>
      <c r="BI48" s="663"/>
      <c r="BJ48" s="212"/>
    </row>
    <row r="49" spans="1:74" s="173" customFormat="1" ht="12" customHeight="1" x14ac:dyDescent="0.2">
      <c r="A49" s="172"/>
      <c r="B49" s="969" t="s">
        <v>66</v>
      </c>
      <c r="C49" s="977"/>
      <c r="D49" s="977"/>
      <c r="E49" s="977"/>
      <c r="F49" s="977"/>
      <c r="G49" s="977"/>
      <c r="H49" s="977"/>
      <c r="I49" s="977"/>
      <c r="J49" s="977"/>
      <c r="K49" s="977"/>
      <c r="L49" s="977"/>
      <c r="M49" s="977"/>
      <c r="N49" s="977"/>
      <c r="O49" s="977"/>
      <c r="P49" s="977"/>
      <c r="Q49" s="977"/>
      <c r="AY49" s="663"/>
      <c r="AZ49" s="663"/>
      <c r="BA49" s="663"/>
      <c r="BB49" s="663"/>
      <c r="BC49" s="663"/>
      <c r="BD49" s="664"/>
      <c r="BE49" s="664"/>
      <c r="BF49" s="664"/>
      <c r="BG49" s="664"/>
      <c r="BH49" s="663"/>
      <c r="BI49" s="663"/>
      <c r="BJ49" s="212"/>
    </row>
    <row r="50" spans="1:74" s="173" customFormat="1" ht="12" customHeight="1" x14ac:dyDescent="0.2">
      <c r="A50" s="174"/>
      <c r="B50" s="962" t="s">
        <v>491</v>
      </c>
      <c r="C50" s="1032"/>
      <c r="D50" s="1032"/>
      <c r="E50" s="1032"/>
      <c r="F50" s="1032"/>
      <c r="G50" s="1032"/>
      <c r="H50" s="1032"/>
      <c r="I50" s="1032"/>
      <c r="J50" s="1032"/>
      <c r="K50" s="1032"/>
      <c r="L50" s="1032"/>
      <c r="M50" s="1032"/>
      <c r="N50" s="1032"/>
      <c r="O50" s="1032"/>
      <c r="P50" s="1032"/>
      <c r="Q50" s="1028"/>
      <c r="AY50" s="663"/>
      <c r="AZ50" s="663"/>
      <c r="BA50" s="663"/>
      <c r="BB50" s="663"/>
      <c r="BC50" s="663"/>
      <c r="BD50" s="664"/>
      <c r="BE50" s="664"/>
      <c r="BF50" s="664"/>
      <c r="BG50" s="664"/>
      <c r="BH50" s="663"/>
      <c r="BI50" s="663"/>
      <c r="BJ50" s="212"/>
    </row>
    <row r="51" spans="1:74" s="173" customFormat="1" ht="12" customHeight="1" x14ac:dyDescent="0.2">
      <c r="A51" s="174"/>
      <c r="B51" s="44" t="s">
        <v>821</v>
      </c>
      <c r="C51" s="610"/>
      <c r="D51" s="610"/>
      <c r="E51" s="610"/>
      <c r="F51" s="610"/>
      <c r="G51" s="610"/>
      <c r="H51" s="610"/>
      <c r="I51" s="610"/>
      <c r="J51" s="610"/>
      <c r="K51" s="610"/>
      <c r="L51" s="610"/>
      <c r="M51" s="610"/>
      <c r="N51" s="610"/>
      <c r="O51" s="610"/>
      <c r="P51" s="610"/>
      <c r="Q51" s="610"/>
      <c r="AY51" s="663"/>
      <c r="AZ51" s="663"/>
      <c r="BA51" s="663"/>
      <c r="BB51" s="663"/>
      <c r="BC51" s="663"/>
      <c r="BD51" s="664"/>
      <c r="BE51" s="664"/>
      <c r="BF51" s="664"/>
      <c r="BG51" s="664"/>
      <c r="BH51" s="663"/>
      <c r="BI51" s="663"/>
      <c r="BJ51" s="212"/>
    </row>
    <row r="52" spans="1:74" s="173" customFormat="1" ht="12" customHeight="1" x14ac:dyDescent="0.2">
      <c r="A52" s="174"/>
      <c r="B52" s="962" t="s">
        <v>1597</v>
      </c>
      <c r="C52" s="1032"/>
      <c r="D52" s="1032"/>
      <c r="E52" s="1032"/>
      <c r="F52" s="1032"/>
      <c r="G52" s="1032"/>
      <c r="H52" s="1032"/>
      <c r="I52" s="1032"/>
      <c r="J52" s="1032"/>
      <c r="K52" s="1032"/>
      <c r="L52" s="1032"/>
      <c r="M52" s="1032"/>
      <c r="N52" s="1032"/>
      <c r="O52" s="1032"/>
      <c r="P52" s="1032"/>
      <c r="Q52" s="1028"/>
      <c r="AY52" s="663"/>
      <c r="AZ52" s="663"/>
      <c r="BA52" s="663"/>
      <c r="BB52" s="663"/>
      <c r="BC52" s="663"/>
      <c r="BD52" s="664"/>
      <c r="BE52" s="664"/>
      <c r="BF52" s="664"/>
      <c r="BG52" s="664"/>
      <c r="BH52" s="663"/>
      <c r="BI52" s="663"/>
      <c r="BJ52" s="212"/>
    </row>
    <row r="53" spans="1:74" s="175" customFormat="1" ht="12" customHeight="1" x14ac:dyDescent="0.2">
      <c r="A53" s="158"/>
      <c r="B53" s="1031" t="s">
        <v>1069</v>
      </c>
      <c r="C53" s="1028"/>
      <c r="D53" s="1028"/>
      <c r="E53" s="1028"/>
      <c r="F53" s="1028"/>
      <c r="G53" s="1028"/>
      <c r="H53" s="1028"/>
      <c r="I53" s="1028"/>
      <c r="J53" s="1028"/>
      <c r="K53" s="1028"/>
      <c r="L53" s="1028"/>
      <c r="M53" s="1028"/>
      <c r="N53" s="1028"/>
      <c r="O53" s="1028"/>
      <c r="P53" s="1028"/>
      <c r="Q53" s="1028"/>
      <c r="AY53" s="663"/>
      <c r="AZ53" s="663"/>
      <c r="BA53" s="663"/>
      <c r="BB53" s="663"/>
      <c r="BC53" s="663"/>
      <c r="BD53" s="664"/>
      <c r="BE53" s="664"/>
      <c r="BF53" s="664"/>
      <c r="BG53" s="664"/>
      <c r="BH53" s="663"/>
      <c r="BI53" s="663"/>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67" customWidth="1"/>
    <col min="56" max="58" width="6.5703125" style="665" customWidth="1"/>
    <col min="59" max="61" width="6.5703125" style="667" customWidth="1"/>
    <col min="62" max="62" width="6.5703125" style="143" customWidth="1"/>
    <col min="63" max="74" width="6.5703125" style="45" customWidth="1"/>
    <col min="75" max="16384" width="9.5703125" style="45"/>
  </cols>
  <sheetData>
    <row r="1" spans="1:74" ht="14.85" customHeight="1" x14ac:dyDescent="0.2">
      <c r="A1" s="978" t="s">
        <v>477</v>
      </c>
      <c r="B1" s="1046" t="s">
        <v>1338</v>
      </c>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row>
    <row r="2" spans="1:74" s="35"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827"/>
      <c r="BH2" s="827"/>
      <c r="BI2" s="827"/>
      <c r="BJ2" s="145"/>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46"/>
      <c r="B5" s="277" t="s">
        <v>1339</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09"/>
      <c r="BA5" s="909"/>
      <c r="BB5" s="909"/>
      <c r="BC5" s="909"/>
      <c r="BD5" s="862"/>
      <c r="BE5" s="862"/>
      <c r="BF5" s="862"/>
      <c r="BG5" s="862"/>
      <c r="BH5" s="863"/>
      <c r="BI5" s="863"/>
      <c r="BJ5" s="432"/>
      <c r="BK5" s="432"/>
      <c r="BL5" s="432"/>
      <c r="BM5" s="432"/>
      <c r="BN5" s="432"/>
      <c r="BO5" s="432"/>
      <c r="BP5" s="432"/>
      <c r="BQ5" s="432"/>
      <c r="BR5" s="432"/>
      <c r="BS5" s="432"/>
      <c r="BT5" s="432"/>
      <c r="BU5" s="432"/>
      <c r="BV5" s="432"/>
    </row>
    <row r="6" spans="1:74" s="277" customFormat="1" ht="11.1" customHeight="1" x14ac:dyDescent="0.2">
      <c r="A6" s="436" t="s">
        <v>126</v>
      </c>
      <c r="B6" s="718" t="s">
        <v>1174</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53.008526439999997</v>
      </c>
      <c r="AN6" s="34">
        <v>39.252124535</v>
      </c>
      <c r="AO6" s="34">
        <v>34.689766849999998</v>
      </c>
      <c r="AP6" s="34">
        <v>31.000353526000001</v>
      </c>
      <c r="AQ6" s="34">
        <v>33.537212142999998</v>
      </c>
      <c r="AR6" s="34">
        <v>39.336463147000003</v>
      </c>
      <c r="AS6" s="34">
        <v>47.879947281</v>
      </c>
      <c r="AT6" s="34">
        <v>44.734032532999997</v>
      </c>
      <c r="AU6" s="34">
        <v>36.725658416999998</v>
      </c>
      <c r="AV6" s="34">
        <v>34.058895016000001</v>
      </c>
      <c r="AW6" s="34">
        <v>33.560830248000002</v>
      </c>
      <c r="AX6" s="34">
        <v>39.867583234000001</v>
      </c>
      <c r="AY6" s="34">
        <v>45.258517130999998</v>
      </c>
      <c r="AZ6" s="896">
        <v>34.531658231999998</v>
      </c>
      <c r="BA6" s="896">
        <v>31.061798632999999</v>
      </c>
      <c r="BB6" s="896">
        <v>25.892750632999999</v>
      </c>
      <c r="BC6" s="896">
        <v>27.044927423000001</v>
      </c>
      <c r="BD6" s="437">
        <v>35.05818</v>
      </c>
      <c r="BE6" s="437">
        <v>43.578539999999997</v>
      </c>
      <c r="BF6" s="437">
        <v>44.61835</v>
      </c>
      <c r="BG6" s="437">
        <v>36.631149999999998</v>
      </c>
      <c r="BH6" s="437">
        <v>31.907520000000002</v>
      </c>
      <c r="BI6" s="437">
        <v>32.707799999999999</v>
      </c>
      <c r="BJ6" s="437">
        <v>36.867190000000001</v>
      </c>
      <c r="BK6" s="437">
        <v>36.74183</v>
      </c>
      <c r="BL6" s="437">
        <v>31.349630000000001</v>
      </c>
      <c r="BM6" s="437">
        <v>29.198840000000001</v>
      </c>
      <c r="BN6" s="437">
        <v>25.2195</v>
      </c>
      <c r="BO6" s="437">
        <v>27.573609999999999</v>
      </c>
      <c r="BP6" s="437">
        <v>35.005969999999998</v>
      </c>
      <c r="BQ6" s="437">
        <v>42.780520000000003</v>
      </c>
      <c r="BR6" s="437">
        <v>43.230589999999999</v>
      </c>
      <c r="BS6" s="437">
        <v>35.025230000000001</v>
      </c>
      <c r="BT6" s="437">
        <v>30.507960000000001</v>
      </c>
      <c r="BU6" s="437">
        <v>31.300049999999999</v>
      </c>
      <c r="BV6" s="437">
        <v>35.07329</v>
      </c>
    </row>
    <row r="7" spans="1:74" ht="11.1" customHeight="1" x14ac:dyDescent="0.2">
      <c r="A7" s="48" t="s">
        <v>124</v>
      </c>
      <c r="B7" s="719" t="s">
        <v>1340</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14.627279</v>
      </c>
      <c r="AN7" s="343">
        <v>6.5708190000000002</v>
      </c>
      <c r="AO7" s="343">
        <v>-4.7711800000000002</v>
      </c>
      <c r="AP7" s="343">
        <v>-4.3441090000000004</v>
      </c>
      <c r="AQ7" s="343">
        <v>-3.650204</v>
      </c>
      <c r="AR7" s="343">
        <v>2.9848819999999998</v>
      </c>
      <c r="AS7" s="343">
        <v>7.7372379999999996</v>
      </c>
      <c r="AT7" s="343">
        <v>4.1744960000000004</v>
      </c>
      <c r="AU7" s="343">
        <v>-0.74630399999999997</v>
      </c>
      <c r="AV7" s="343">
        <v>-3.6504409999999998</v>
      </c>
      <c r="AW7" s="343">
        <v>-2.7625739999999999</v>
      </c>
      <c r="AX7" s="343">
        <v>2.4133580000000001</v>
      </c>
      <c r="AY7" s="343">
        <v>6.0756138000000002</v>
      </c>
      <c r="AZ7" s="874">
        <v>-0.52234809999999998</v>
      </c>
      <c r="BA7" s="874">
        <v>-6.0211246999999997</v>
      </c>
      <c r="BB7" s="874">
        <v>-8.3302394999999994</v>
      </c>
      <c r="BC7" s="874">
        <v>-8.4038845000000002</v>
      </c>
      <c r="BD7" s="354">
        <v>0.4665376</v>
      </c>
      <c r="BE7" s="354">
        <v>7.0172030000000003</v>
      </c>
      <c r="BF7" s="354">
        <v>4.9646340000000002</v>
      </c>
      <c r="BG7" s="354">
        <v>1.1099049999999999</v>
      </c>
      <c r="BH7" s="354">
        <v>-4.093</v>
      </c>
      <c r="BI7" s="354">
        <v>-2.3168929999999999</v>
      </c>
      <c r="BJ7" s="354">
        <v>3.2256909999999999</v>
      </c>
      <c r="BK7" s="354">
        <v>-2.6564749999999999</v>
      </c>
      <c r="BL7" s="354">
        <v>-0.19707230000000001</v>
      </c>
      <c r="BM7" s="354">
        <v>-4.8830179999999999</v>
      </c>
      <c r="BN7" s="354">
        <v>-5.211392</v>
      </c>
      <c r="BO7" s="354">
        <v>-6.175141</v>
      </c>
      <c r="BP7" s="354">
        <v>1.9816659999999999</v>
      </c>
      <c r="BQ7" s="354">
        <v>7.6212439999999999</v>
      </c>
      <c r="BR7" s="354">
        <v>4.9983579999999996</v>
      </c>
      <c r="BS7" s="354">
        <v>1.1304540000000001</v>
      </c>
      <c r="BT7" s="354">
        <v>-3.333777</v>
      </c>
      <c r="BU7" s="354">
        <v>-1.7322029999999999</v>
      </c>
      <c r="BV7" s="354">
        <v>3.5242339999999999</v>
      </c>
    </row>
    <row r="8" spans="1:74" ht="11.1" customHeight="1" x14ac:dyDescent="0.2">
      <c r="A8" s="48" t="s">
        <v>125</v>
      </c>
      <c r="B8" s="719" t="s">
        <v>1341</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0.53362299499999999</v>
      </c>
      <c r="AW8" s="343">
        <v>0.73893299999999995</v>
      </c>
      <c r="AX8" s="343">
        <v>0.82418001200000002</v>
      </c>
      <c r="AY8" s="343">
        <v>0.53333333100000002</v>
      </c>
      <c r="AZ8" s="874">
        <v>0.53333333199999999</v>
      </c>
      <c r="BA8" s="874">
        <v>0.53333333332999999</v>
      </c>
      <c r="BB8" s="874">
        <v>0.53333333332999999</v>
      </c>
      <c r="BC8" s="874">
        <v>0.53333333332999999</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0" t="s">
        <v>1172</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39.282636291000003</v>
      </c>
      <c r="AT9" s="34">
        <v>39.689904538</v>
      </c>
      <c r="AU9" s="34">
        <v>36.814693407</v>
      </c>
      <c r="AV9" s="34">
        <v>37.175713021</v>
      </c>
      <c r="AW9" s="34">
        <v>35.584471248</v>
      </c>
      <c r="AX9" s="34">
        <v>36.630045222</v>
      </c>
      <c r="AY9" s="34">
        <v>38.649569999999997</v>
      </c>
      <c r="AZ9" s="896">
        <v>34.520673000000002</v>
      </c>
      <c r="BA9" s="896">
        <v>36.549590000000002</v>
      </c>
      <c r="BB9" s="896">
        <v>33.689656800000002</v>
      </c>
      <c r="BC9" s="896">
        <v>34.915478589999999</v>
      </c>
      <c r="BD9" s="437">
        <v>34.058309999999999</v>
      </c>
      <c r="BE9" s="437">
        <v>36.028010000000002</v>
      </c>
      <c r="BF9" s="437">
        <v>39.120379999999997</v>
      </c>
      <c r="BG9" s="437">
        <v>34.987920000000003</v>
      </c>
      <c r="BH9" s="437">
        <v>35.467190000000002</v>
      </c>
      <c r="BI9" s="437">
        <v>34.49136</v>
      </c>
      <c r="BJ9" s="437">
        <v>33.108170000000001</v>
      </c>
      <c r="BK9" s="437">
        <v>39.039969999999997</v>
      </c>
      <c r="BL9" s="437">
        <v>31.188369999999999</v>
      </c>
      <c r="BM9" s="437">
        <v>33.723529999999997</v>
      </c>
      <c r="BN9" s="437">
        <v>30.072559999999999</v>
      </c>
      <c r="BO9" s="437">
        <v>33.390419999999999</v>
      </c>
      <c r="BP9" s="437">
        <v>32.665970000000002</v>
      </c>
      <c r="BQ9" s="437">
        <v>34.80095</v>
      </c>
      <c r="BR9" s="437">
        <v>37.873899999999999</v>
      </c>
      <c r="BS9" s="437">
        <v>33.536439999999999</v>
      </c>
      <c r="BT9" s="437">
        <v>33.483409999999999</v>
      </c>
      <c r="BU9" s="437">
        <v>32.673920000000003</v>
      </c>
      <c r="BV9" s="437">
        <v>31.190719999999999</v>
      </c>
    </row>
    <row r="10" spans="1:74" s="277" customFormat="1" ht="11.1" customHeight="1" x14ac:dyDescent="0.2">
      <c r="A10" s="436" t="s">
        <v>114</v>
      </c>
      <c r="B10" s="721" t="s">
        <v>1342</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45.160637999999999</v>
      </c>
      <c r="AT10" s="34">
        <v>46.957822</v>
      </c>
      <c r="AU10" s="34">
        <v>43.802562999999999</v>
      </c>
      <c r="AV10" s="34">
        <v>44.639249</v>
      </c>
      <c r="AW10" s="34">
        <v>43.250397999999997</v>
      </c>
      <c r="AX10" s="34">
        <v>44.142608000000003</v>
      </c>
      <c r="AY10" s="34">
        <v>45.84592</v>
      </c>
      <c r="AZ10" s="896">
        <v>41.461249000000002</v>
      </c>
      <c r="BA10" s="896">
        <v>45.847718999999998</v>
      </c>
      <c r="BB10" s="896">
        <v>41.300328</v>
      </c>
      <c r="BC10" s="896">
        <v>42.091439809999997</v>
      </c>
      <c r="BD10" s="437">
        <v>41.480469999999997</v>
      </c>
      <c r="BE10" s="437">
        <v>42.610619999999997</v>
      </c>
      <c r="BF10" s="437">
        <v>46.515329999999999</v>
      </c>
      <c r="BG10" s="437">
        <v>42.37509</v>
      </c>
      <c r="BH10" s="437">
        <v>43.871229999999997</v>
      </c>
      <c r="BI10" s="437">
        <v>42.792349999999999</v>
      </c>
      <c r="BJ10" s="437">
        <v>42.250070000000001</v>
      </c>
      <c r="BK10" s="437">
        <v>45.560949999999998</v>
      </c>
      <c r="BL10" s="437">
        <v>38.689639999999997</v>
      </c>
      <c r="BM10" s="437">
        <v>42.309370000000001</v>
      </c>
      <c r="BN10" s="437">
        <v>37.519579999999998</v>
      </c>
      <c r="BO10" s="437">
        <v>40.696390000000001</v>
      </c>
      <c r="BP10" s="437">
        <v>40.239269999999998</v>
      </c>
      <c r="BQ10" s="437">
        <v>41.59413</v>
      </c>
      <c r="BR10" s="437">
        <v>45.40558</v>
      </c>
      <c r="BS10" s="437">
        <v>40.979379999999999</v>
      </c>
      <c r="BT10" s="437">
        <v>42.271799999999999</v>
      </c>
      <c r="BU10" s="437">
        <v>41.056249999999999</v>
      </c>
      <c r="BV10" s="437">
        <v>40.437730000000002</v>
      </c>
    </row>
    <row r="11" spans="1:74" ht="11.1" customHeight="1" x14ac:dyDescent="0.2">
      <c r="A11" s="47" t="s">
        <v>115</v>
      </c>
      <c r="B11" s="722" t="s">
        <v>981</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13.004738</v>
      </c>
      <c r="AT11" s="343">
        <v>13.522240999999999</v>
      </c>
      <c r="AU11" s="343">
        <v>12.613652999999999</v>
      </c>
      <c r="AV11" s="343">
        <v>13.741175999999999</v>
      </c>
      <c r="AW11" s="343">
        <v>13.313650000000001</v>
      </c>
      <c r="AX11" s="343">
        <v>13.588262</v>
      </c>
      <c r="AY11" s="343">
        <v>13.963536</v>
      </c>
      <c r="AZ11" s="874">
        <v>12.611046</v>
      </c>
      <c r="BA11" s="874">
        <v>13.955519000000001</v>
      </c>
      <c r="BB11" s="874">
        <v>12.432741</v>
      </c>
      <c r="BC11" s="874">
        <v>12.622011519000001</v>
      </c>
      <c r="BD11" s="354">
        <v>12.76333</v>
      </c>
      <c r="BE11" s="354">
        <v>11.659700000000001</v>
      </c>
      <c r="BF11" s="354">
        <v>12.883150000000001</v>
      </c>
      <c r="BG11" s="354">
        <v>11.916169999999999</v>
      </c>
      <c r="BH11" s="354">
        <v>12.863569999999999</v>
      </c>
      <c r="BI11" s="354">
        <v>12.612539999999999</v>
      </c>
      <c r="BJ11" s="354">
        <v>12.7239</v>
      </c>
      <c r="BK11" s="354">
        <v>15.924630000000001</v>
      </c>
      <c r="BL11" s="354">
        <v>13.37847</v>
      </c>
      <c r="BM11" s="354">
        <v>14.028409999999999</v>
      </c>
      <c r="BN11" s="354">
        <v>12.669980000000001</v>
      </c>
      <c r="BO11" s="354">
        <v>13.34675</v>
      </c>
      <c r="BP11" s="354">
        <v>13.107480000000001</v>
      </c>
      <c r="BQ11" s="354">
        <v>11.77765</v>
      </c>
      <c r="BR11" s="354">
        <v>12.790889999999999</v>
      </c>
      <c r="BS11" s="354">
        <v>11.61571</v>
      </c>
      <c r="BT11" s="354">
        <v>12.4481</v>
      </c>
      <c r="BU11" s="354">
        <v>12.09202</v>
      </c>
      <c r="BV11" s="354">
        <v>12.143739999999999</v>
      </c>
    </row>
    <row r="12" spans="1:74" ht="11.1" customHeight="1" x14ac:dyDescent="0.2">
      <c r="A12" s="47" t="s">
        <v>116</v>
      </c>
      <c r="B12" s="722" t="s">
        <v>982</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6.7872050000000002</v>
      </c>
      <c r="AT12" s="343">
        <v>7.0573069999999998</v>
      </c>
      <c r="AU12" s="343">
        <v>6.5831270000000002</v>
      </c>
      <c r="AV12" s="343">
        <v>6.6866849999999998</v>
      </c>
      <c r="AW12" s="343">
        <v>6.4786339999999996</v>
      </c>
      <c r="AX12" s="343">
        <v>6.6122759999999996</v>
      </c>
      <c r="AY12" s="343">
        <v>7.180733</v>
      </c>
      <c r="AZ12" s="874">
        <v>6.4971690000000004</v>
      </c>
      <c r="BA12" s="874">
        <v>7.1963559999999998</v>
      </c>
      <c r="BB12" s="874">
        <v>6.2349180000000004</v>
      </c>
      <c r="BC12" s="874">
        <v>6.3167886619000004</v>
      </c>
      <c r="BD12" s="354">
        <v>6.280043</v>
      </c>
      <c r="BE12" s="354">
        <v>6.2140329999999997</v>
      </c>
      <c r="BF12" s="354">
        <v>7.0710030000000001</v>
      </c>
      <c r="BG12" s="354">
        <v>6.4517600000000002</v>
      </c>
      <c r="BH12" s="354">
        <v>6.7024460000000001</v>
      </c>
      <c r="BI12" s="354">
        <v>6.5840339999999999</v>
      </c>
      <c r="BJ12" s="354">
        <v>6.561534</v>
      </c>
      <c r="BK12" s="354">
        <v>7.6256630000000003</v>
      </c>
      <c r="BL12" s="354">
        <v>6.4454789999999997</v>
      </c>
      <c r="BM12" s="354">
        <v>7.185816</v>
      </c>
      <c r="BN12" s="354">
        <v>6.2727940000000002</v>
      </c>
      <c r="BO12" s="354">
        <v>6.8250380000000002</v>
      </c>
      <c r="BP12" s="354">
        <v>6.5717239999999997</v>
      </c>
      <c r="BQ12" s="354">
        <v>6.3767829999999996</v>
      </c>
      <c r="BR12" s="354">
        <v>7.0925669999999998</v>
      </c>
      <c r="BS12" s="354">
        <v>6.3324559999999996</v>
      </c>
      <c r="BT12" s="354">
        <v>6.4928239999999997</v>
      </c>
      <c r="BU12" s="354">
        <v>6.299347</v>
      </c>
      <c r="BV12" s="354">
        <v>6.2232000000000003</v>
      </c>
    </row>
    <row r="13" spans="1:74" ht="11.1" customHeight="1" x14ac:dyDescent="0.2">
      <c r="A13" s="47" t="s">
        <v>117</v>
      </c>
      <c r="B13" s="722" t="s">
        <v>983</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25.368694999999999</v>
      </c>
      <c r="AT13" s="343">
        <v>26.378274000000001</v>
      </c>
      <c r="AU13" s="343">
        <v>24.605782999999999</v>
      </c>
      <c r="AV13" s="343">
        <v>24.211387999999999</v>
      </c>
      <c r="AW13" s="343">
        <v>23.458113999999998</v>
      </c>
      <c r="AX13" s="343">
        <v>23.942070000000001</v>
      </c>
      <c r="AY13" s="343">
        <v>24.701650999999998</v>
      </c>
      <c r="AZ13" s="874">
        <v>22.353034000000001</v>
      </c>
      <c r="BA13" s="874">
        <v>24.695844000000001</v>
      </c>
      <c r="BB13" s="874">
        <v>22.632669</v>
      </c>
      <c r="BC13" s="874">
        <v>23.152639628999999</v>
      </c>
      <c r="BD13" s="354">
        <v>22.437090000000001</v>
      </c>
      <c r="BE13" s="354">
        <v>24.736889999999999</v>
      </c>
      <c r="BF13" s="354">
        <v>26.56118</v>
      </c>
      <c r="BG13" s="354">
        <v>24.007159999999999</v>
      </c>
      <c r="BH13" s="354">
        <v>24.305209999999999</v>
      </c>
      <c r="BI13" s="354">
        <v>23.595780000000001</v>
      </c>
      <c r="BJ13" s="354">
        <v>22.964639999999999</v>
      </c>
      <c r="BK13" s="354">
        <v>22.010649999999998</v>
      </c>
      <c r="BL13" s="354">
        <v>18.865690000000001</v>
      </c>
      <c r="BM13" s="354">
        <v>21.095140000000001</v>
      </c>
      <c r="BN13" s="354">
        <v>18.576799999999999</v>
      </c>
      <c r="BO13" s="354">
        <v>20.524609999999999</v>
      </c>
      <c r="BP13" s="354">
        <v>20.56006</v>
      </c>
      <c r="BQ13" s="354">
        <v>23.439689999999999</v>
      </c>
      <c r="BR13" s="354">
        <v>25.522120000000001</v>
      </c>
      <c r="BS13" s="354">
        <v>23.031220000000001</v>
      </c>
      <c r="BT13" s="354">
        <v>23.330880000000001</v>
      </c>
      <c r="BU13" s="354">
        <v>22.66488</v>
      </c>
      <c r="BV13" s="354">
        <v>22.070789999999999</v>
      </c>
    </row>
    <row r="14" spans="1:74" s="277" customFormat="1" ht="11.1" customHeight="1" x14ac:dyDescent="0.2">
      <c r="A14" s="436" t="s">
        <v>1454</v>
      </c>
      <c r="B14" s="721" t="s">
        <v>1179</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-7.4633500000000002</v>
      </c>
      <c r="AZ14" s="896">
        <v>-6.2385760000000001</v>
      </c>
      <c r="BA14" s="896">
        <v>-9.2491289999999999</v>
      </c>
      <c r="BB14" s="896">
        <v>-7.5686730000000004</v>
      </c>
      <c r="BC14" s="896">
        <v>-7.1414429999999998</v>
      </c>
      <c r="BD14" s="437">
        <v>-7.3957920000000001</v>
      </c>
      <c r="BE14" s="437">
        <v>-7.0077829999999999</v>
      </c>
      <c r="BF14" s="437">
        <v>-8.0535759999999996</v>
      </c>
      <c r="BG14" s="437">
        <v>-7.8664829999999997</v>
      </c>
      <c r="BH14" s="437">
        <v>-8.3522449999999999</v>
      </c>
      <c r="BI14" s="437">
        <v>-8.2494390000000006</v>
      </c>
      <c r="BJ14" s="437">
        <v>-9.1012249999999995</v>
      </c>
      <c r="BK14" s="437">
        <v>-6.7686840000000004</v>
      </c>
      <c r="BL14" s="437">
        <v>-6.7919489999999998</v>
      </c>
      <c r="BM14" s="437">
        <v>-8.53416</v>
      </c>
      <c r="BN14" s="437">
        <v>-7.4029920000000002</v>
      </c>
      <c r="BO14" s="437">
        <v>-7.2542619999999998</v>
      </c>
      <c r="BP14" s="437">
        <v>-7.5257990000000001</v>
      </c>
      <c r="BQ14" s="437">
        <v>-7.2014290000000001</v>
      </c>
      <c r="BR14" s="437">
        <v>-8.1761800000000004</v>
      </c>
      <c r="BS14" s="437">
        <v>-7.9109150000000001</v>
      </c>
      <c r="BT14" s="437">
        <v>-8.7300299999999993</v>
      </c>
      <c r="BU14" s="437">
        <v>-8.3235320000000002</v>
      </c>
      <c r="BV14" s="437">
        <v>-9.2001869999999997</v>
      </c>
    </row>
    <row r="15" spans="1:74" s="717" customFormat="1" ht="11.1" customHeight="1" x14ac:dyDescent="0.2">
      <c r="A15" s="716" t="s">
        <v>119</v>
      </c>
      <c r="B15" s="722" t="s">
        <v>1343</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0.39134200000000002</v>
      </c>
      <c r="AZ15" s="874">
        <v>0.25442500000000001</v>
      </c>
      <c r="BA15" s="874">
        <v>9.1039999999999996E-2</v>
      </c>
      <c r="BB15" s="874">
        <v>0.2462628</v>
      </c>
      <c r="BC15" s="874">
        <v>0.3789844</v>
      </c>
      <c r="BD15" s="354">
        <v>0.38712819999999998</v>
      </c>
      <c r="BE15" s="354">
        <v>0.43575069999999999</v>
      </c>
      <c r="BF15" s="354">
        <v>0.37246319999999999</v>
      </c>
      <c r="BG15" s="354">
        <v>0.32977289999999998</v>
      </c>
      <c r="BH15" s="354">
        <v>0.29859970000000002</v>
      </c>
      <c r="BI15" s="354">
        <v>0.35555969999999998</v>
      </c>
      <c r="BJ15" s="354">
        <v>0.31871090000000002</v>
      </c>
      <c r="BK15" s="354">
        <v>0.32979700000000001</v>
      </c>
      <c r="BL15" s="354">
        <v>0.15269350000000001</v>
      </c>
      <c r="BM15" s="354">
        <v>0.25859900000000002</v>
      </c>
      <c r="BN15" s="354">
        <v>0.30668580000000001</v>
      </c>
      <c r="BO15" s="354">
        <v>0.39170569999999999</v>
      </c>
      <c r="BP15" s="354">
        <v>0.38450319999999999</v>
      </c>
      <c r="BQ15" s="354">
        <v>0.42763790000000002</v>
      </c>
      <c r="BR15" s="354">
        <v>0.36120530000000001</v>
      </c>
      <c r="BS15" s="354">
        <v>0.31529190000000001</v>
      </c>
      <c r="BT15" s="354">
        <v>0.28084969999999998</v>
      </c>
      <c r="BU15" s="354">
        <v>0.33585710000000002</v>
      </c>
      <c r="BV15" s="354">
        <v>0.2970119</v>
      </c>
    </row>
    <row r="16" spans="1:74" s="717" customFormat="1" ht="11.1" customHeight="1" x14ac:dyDescent="0.2">
      <c r="A16" s="716" t="s">
        <v>120</v>
      </c>
      <c r="B16" s="722" t="s">
        <v>1344</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7.854692</v>
      </c>
      <c r="AZ16" s="874">
        <v>6.4930009999999996</v>
      </c>
      <c r="BA16" s="874">
        <v>9.3401689999999995</v>
      </c>
      <c r="BB16" s="874">
        <v>7.8149350000000002</v>
      </c>
      <c r="BC16" s="874">
        <v>7.5204269999999998</v>
      </c>
      <c r="BD16" s="354">
        <v>7.7829199999999998</v>
      </c>
      <c r="BE16" s="354">
        <v>7.4435339999999997</v>
      </c>
      <c r="BF16" s="354">
        <v>8.4260400000000004</v>
      </c>
      <c r="BG16" s="354">
        <v>8.196256</v>
      </c>
      <c r="BH16" s="354">
        <v>8.6508439999999993</v>
      </c>
      <c r="BI16" s="354">
        <v>8.6049989999999994</v>
      </c>
      <c r="BJ16" s="354">
        <v>9.4199359999999999</v>
      </c>
      <c r="BK16" s="354">
        <v>7.0984809999999996</v>
      </c>
      <c r="BL16" s="354">
        <v>6.944642</v>
      </c>
      <c r="BM16" s="354">
        <v>8.7927590000000002</v>
      </c>
      <c r="BN16" s="354">
        <v>7.7096780000000003</v>
      </c>
      <c r="BO16" s="354">
        <v>7.6459679999999999</v>
      </c>
      <c r="BP16" s="354">
        <v>7.9103029999999999</v>
      </c>
      <c r="BQ16" s="354">
        <v>7.629067</v>
      </c>
      <c r="BR16" s="354">
        <v>8.5373850000000004</v>
      </c>
      <c r="BS16" s="354">
        <v>8.2262070000000005</v>
      </c>
      <c r="BT16" s="354">
        <v>9.0108800000000002</v>
      </c>
      <c r="BU16" s="354">
        <v>8.6593889999999991</v>
      </c>
      <c r="BV16" s="354">
        <v>9.4971990000000002</v>
      </c>
    </row>
    <row r="17" spans="1:74" ht="11.1" customHeight="1" x14ac:dyDescent="0.2">
      <c r="A17" s="47" t="s">
        <v>121</v>
      </c>
      <c r="B17" s="723" t="s">
        <v>1345</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4.2250420000000002</v>
      </c>
      <c r="AZ17" s="874">
        <v>4.0310170000000003</v>
      </c>
      <c r="BA17" s="874">
        <v>5.0499260000000001</v>
      </c>
      <c r="BB17" s="874">
        <v>4.5937359999999998</v>
      </c>
      <c r="BC17" s="874">
        <v>4.5950160000000002</v>
      </c>
      <c r="BD17" s="354">
        <v>4.3764279999999998</v>
      </c>
      <c r="BE17" s="354">
        <v>3.9552999999999998</v>
      </c>
      <c r="BF17" s="354">
        <v>4.5860799999999999</v>
      </c>
      <c r="BG17" s="354">
        <v>4.3695500000000003</v>
      </c>
      <c r="BH17" s="354">
        <v>4.3967559999999999</v>
      </c>
      <c r="BI17" s="354">
        <v>4.2071670000000001</v>
      </c>
      <c r="BJ17" s="354">
        <v>4.5716299999999999</v>
      </c>
      <c r="BK17" s="354">
        <v>3.9677039999999999</v>
      </c>
      <c r="BL17" s="354">
        <v>3.780659</v>
      </c>
      <c r="BM17" s="354">
        <v>4.6424099999999999</v>
      </c>
      <c r="BN17" s="354">
        <v>4.5201469999999997</v>
      </c>
      <c r="BO17" s="354">
        <v>4.6528309999999999</v>
      </c>
      <c r="BP17" s="354">
        <v>4.5220159999999998</v>
      </c>
      <c r="BQ17" s="354">
        <v>4.1306190000000003</v>
      </c>
      <c r="BR17" s="354">
        <v>4.7566110000000004</v>
      </c>
      <c r="BS17" s="354">
        <v>4.512664</v>
      </c>
      <c r="BT17" s="354">
        <v>4.5612700000000004</v>
      </c>
      <c r="BU17" s="354">
        <v>4.3496110000000003</v>
      </c>
      <c r="BV17" s="354">
        <v>4.7239990000000001</v>
      </c>
    </row>
    <row r="18" spans="1:74" ht="11.1" customHeight="1" x14ac:dyDescent="0.2">
      <c r="A18" s="47" t="s">
        <v>122</v>
      </c>
      <c r="B18" s="723" t="s">
        <v>1346</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3.6296499999999998</v>
      </c>
      <c r="AZ18" s="874">
        <v>2.4619840000000002</v>
      </c>
      <c r="BA18" s="874">
        <v>4.2902430000000003</v>
      </c>
      <c r="BB18" s="874">
        <v>3.2211989999999999</v>
      </c>
      <c r="BC18" s="874">
        <v>2.9254120000000001</v>
      </c>
      <c r="BD18" s="354">
        <v>3.4064920000000001</v>
      </c>
      <c r="BE18" s="354">
        <v>3.4882330000000001</v>
      </c>
      <c r="BF18" s="354">
        <v>3.83996</v>
      </c>
      <c r="BG18" s="354">
        <v>3.8267060000000002</v>
      </c>
      <c r="BH18" s="354">
        <v>4.2540880000000003</v>
      </c>
      <c r="BI18" s="354">
        <v>4.3978320000000002</v>
      </c>
      <c r="BJ18" s="354">
        <v>4.848306</v>
      </c>
      <c r="BK18" s="354">
        <v>3.1307770000000001</v>
      </c>
      <c r="BL18" s="354">
        <v>3.1639840000000001</v>
      </c>
      <c r="BM18" s="354">
        <v>4.1503490000000003</v>
      </c>
      <c r="BN18" s="354">
        <v>3.18953</v>
      </c>
      <c r="BO18" s="354">
        <v>2.9931369999999999</v>
      </c>
      <c r="BP18" s="354">
        <v>3.388287</v>
      </c>
      <c r="BQ18" s="354">
        <v>3.4984489999999999</v>
      </c>
      <c r="BR18" s="354">
        <v>3.7807740000000001</v>
      </c>
      <c r="BS18" s="354">
        <v>3.713543</v>
      </c>
      <c r="BT18" s="354">
        <v>4.4496089999999997</v>
      </c>
      <c r="BU18" s="354">
        <v>4.3097779999999997</v>
      </c>
      <c r="BV18" s="354">
        <v>4.7732000000000001</v>
      </c>
    </row>
    <row r="19" spans="1:74" s="277" customFormat="1" ht="11.1" customHeight="1" x14ac:dyDescent="0.2">
      <c r="A19" s="438" t="s">
        <v>118</v>
      </c>
      <c r="B19" s="721" t="s">
        <v>1347</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0.26700000000000002</v>
      </c>
      <c r="AZ19" s="896">
        <v>-0.70199999999999996</v>
      </c>
      <c r="BA19" s="896">
        <v>-4.9000000000000002E-2</v>
      </c>
      <c r="BB19" s="896">
        <v>-4.2000000000000003E-2</v>
      </c>
      <c r="BC19" s="896">
        <v>-3.4519099999999997E-2</v>
      </c>
      <c r="BD19" s="437">
        <v>-2.6360399999999999E-2</v>
      </c>
      <c r="BE19" s="437">
        <v>0.42516680000000001</v>
      </c>
      <c r="BF19" s="437">
        <v>0.65862100000000001</v>
      </c>
      <c r="BG19" s="437">
        <v>0.47931259999999998</v>
      </c>
      <c r="BH19" s="437">
        <v>-5.1797700000000002E-2</v>
      </c>
      <c r="BI19" s="437">
        <v>-5.1552300000000002E-2</v>
      </c>
      <c r="BJ19" s="437">
        <v>-4.0678100000000002E-2</v>
      </c>
      <c r="BK19" s="437">
        <v>0.24770629999999999</v>
      </c>
      <c r="BL19" s="437">
        <v>-0.70931630000000001</v>
      </c>
      <c r="BM19" s="437">
        <v>-5.1679999999999997E-2</v>
      </c>
      <c r="BN19" s="437">
        <v>-4.4031300000000002E-2</v>
      </c>
      <c r="BO19" s="437">
        <v>-5.1711100000000003E-2</v>
      </c>
      <c r="BP19" s="437">
        <v>-4.7501599999999998E-2</v>
      </c>
      <c r="BQ19" s="437">
        <v>0.4082517</v>
      </c>
      <c r="BR19" s="437">
        <v>0.64449599999999996</v>
      </c>
      <c r="BS19" s="437">
        <v>0.46797060000000001</v>
      </c>
      <c r="BT19" s="437">
        <v>-5.83616E-2</v>
      </c>
      <c r="BU19" s="437">
        <v>-5.8794600000000002E-2</v>
      </c>
      <c r="BV19" s="437">
        <v>-4.6822999999999997E-2</v>
      </c>
    </row>
    <row r="20" spans="1:74" ht="11.1" customHeight="1" x14ac:dyDescent="0.2">
      <c r="A20" s="46"/>
      <c r="B20" s="71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10"/>
      <c r="BA20" s="910"/>
      <c r="BB20" s="910"/>
      <c r="BC20" s="910"/>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1348</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10"/>
      <c r="BA21" s="910"/>
      <c r="BB21" s="910"/>
      <c r="BC21" s="910"/>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18" t="s">
        <v>1349</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38.236135447999999</v>
      </c>
      <c r="AO22" s="34">
        <v>31.154847046</v>
      </c>
      <c r="AP22" s="34">
        <v>28.631193</v>
      </c>
      <c r="AQ22" s="34">
        <v>30.761279974000001</v>
      </c>
      <c r="AR22" s="34">
        <v>39.411925199999999</v>
      </c>
      <c r="AS22" s="34">
        <v>48.039382531000001</v>
      </c>
      <c r="AT22" s="34">
        <v>42.612866197000002</v>
      </c>
      <c r="AU22" s="34">
        <v>36.267017760000002</v>
      </c>
      <c r="AV22" s="34">
        <v>34.016102189000001</v>
      </c>
      <c r="AW22" s="34">
        <v>33.962876520000002</v>
      </c>
      <c r="AX22" s="34">
        <v>40.220854023999998</v>
      </c>
      <c r="AY22" s="34">
        <v>42.741602997000001</v>
      </c>
      <c r="AZ22" s="896">
        <v>34.170927513999999</v>
      </c>
      <c r="BA22" s="896">
        <v>28.090386857999999</v>
      </c>
      <c r="BB22" s="896">
        <v>24.37669395</v>
      </c>
      <c r="BC22" s="896">
        <v>28.080696209999999</v>
      </c>
      <c r="BD22" s="437">
        <v>35.05818</v>
      </c>
      <c r="BE22" s="437">
        <v>43.578539999999997</v>
      </c>
      <c r="BF22" s="437">
        <v>44.61835</v>
      </c>
      <c r="BG22" s="437">
        <v>36.631149999999998</v>
      </c>
      <c r="BH22" s="437">
        <v>31.907520000000002</v>
      </c>
      <c r="BI22" s="437">
        <v>32.707799999999999</v>
      </c>
      <c r="BJ22" s="437">
        <v>36.867190000000001</v>
      </c>
      <c r="BK22" s="437">
        <v>36.74183</v>
      </c>
      <c r="BL22" s="437">
        <v>31.349630000000001</v>
      </c>
      <c r="BM22" s="437">
        <v>29.198840000000001</v>
      </c>
      <c r="BN22" s="437">
        <v>25.2195</v>
      </c>
      <c r="BO22" s="437">
        <v>27.573609999999999</v>
      </c>
      <c r="BP22" s="437">
        <v>35.005969999999998</v>
      </c>
      <c r="BQ22" s="437">
        <v>42.780520000000003</v>
      </c>
      <c r="BR22" s="437">
        <v>43.230589999999999</v>
      </c>
      <c r="BS22" s="437">
        <v>35.025230000000001</v>
      </c>
      <c r="BT22" s="437">
        <v>30.507960000000001</v>
      </c>
      <c r="BU22" s="437">
        <v>31.300049999999999</v>
      </c>
      <c r="BV22" s="437">
        <v>35.07329</v>
      </c>
    </row>
    <row r="23" spans="1:74" s="717" customFormat="1" ht="11.1" customHeight="1" x14ac:dyDescent="0.2">
      <c r="A23" s="716" t="s">
        <v>127</v>
      </c>
      <c r="B23" s="719" t="s">
        <v>1350</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1.2053480139999999</v>
      </c>
      <c r="AW23" s="343">
        <v>1.1710229999999999</v>
      </c>
      <c r="AX23" s="343">
        <v>1.2049209890000001</v>
      </c>
      <c r="AY23" s="343">
        <v>1.2172118999999999</v>
      </c>
      <c r="AZ23" s="874">
        <v>1.1388776</v>
      </c>
      <c r="BA23" s="874">
        <v>1.2262219999999999</v>
      </c>
      <c r="BB23" s="874">
        <v>1.17859</v>
      </c>
      <c r="BC23" s="874">
        <v>1.235338</v>
      </c>
      <c r="BD23" s="354">
        <v>1.195362</v>
      </c>
      <c r="BE23" s="354">
        <v>1.218728</v>
      </c>
      <c r="BF23" s="354">
        <v>1.245792</v>
      </c>
      <c r="BG23" s="354">
        <v>1.1878059999999999</v>
      </c>
      <c r="BH23" s="354">
        <v>1.218974</v>
      </c>
      <c r="BI23" s="354">
        <v>1.2189730000000001</v>
      </c>
      <c r="BJ23" s="354">
        <v>1.262267</v>
      </c>
      <c r="BK23" s="354">
        <v>1.229303</v>
      </c>
      <c r="BL23" s="354">
        <v>1.1445669999999999</v>
      </c>
      <c r="BM23" s="354">
        <v>1.2607740000000001</v>
      </c>
      <c r="BN23" s="354">
        <v>1.210691</v>
      </c>
      <c r="BO23" s="354">
        <v>1.2637240000000001</v>
      </c>
      <c r="BP23" s="354">
        <v>1.250847</v>
      </c>
      <c r="BQ23" s="354">
        <v>1.2689280000000001</v>
      </c>
      <c r="BR23" s="354">
        <v>1.2900229999999999</v>
      </c>
      <c r="BS23" s="354">
        <v>1.2255119999999999</v>
      </c>
      <c r="BT23" s="354">
        <v>1.254362</v>
      </c>
      <c r="BU23" s="354">
        <v>1.2494879999999999</v>
      </c>
      <c r="BV23" s="354">
        <v>1.29053</v>
      </c>
    </row>
    <row r="24" spans="1:74" s="717" customFormat="1" ht="11.1" customHeight="1" x14ac:dyDescent="0.2">
      <c r="A24" s="810" t="s">
        <v>128</v>
      </c>
      <c r="B24" s="719" t="s">
        <v>1351</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35.223533435999997</v>
      </c>
      <c r="AO24" s="343">
        <v>28.022226056000001</v>
      </c>
      <c r="AP24" s="343">
        <v>25.861280010000002</v>
      </c>
      <c r="AQ24" s="343">
        <v>27.931251999000001</v>
      </c>
      <c r="AR24" s="343">
        <v>36.563031209999998</v>
      </c>
      <c r="AS24" s="343">
        <v>45.139966512000001</v>
      </c>
      <c r="AT24" s="343">
        <v>39.721846186999997</v>
      </c>
      <c r="AU24" s="343">
        <v>33.40902474</v>
      </c>
      <c r="AV24" s="343">
        <v>31.007527172</v>
      </c>
      <c r="AW24" s="343">
        <v>30.97716351</v>
      </c>
      <c r="AX24" s="343">
        <v>37.208634027000002</v>
      </c>
      <c r="AY24" s="343">
        <v>39.866683457000001</v>
      </c>
      <c r="AZ24" s="874">
        <v>31.224302714</v>
      </c>
      <c r="BA24" s="874">
        <v>25.227902877999998</v>
      </c>
      <c r="BB24" s="874">
        <v>21.78753</v>
      </c>
      <c r="BC24" s="874">
        <v>25.46256</v>
      </c>
      <c r="BD24" s="354">
        <v>32.43432</v>
      </c>
      <c r="BE24" s="354">
        <v>40.980040000000002</v>
      </c>
      <c r="BF24" s="354">
        <v>41.980699999999999</v>
      </c>
      <c r="BG24" s="354">
        <v>33.914439999999999</v>
      </c>
      <c r="BH24" s="354">
        <v>29.00591</v>
      </c>
      <c r="BI24" s="354">
        <v>29.720770000000002</v>
      </c>
      <c r="BJ24" s="354">
        <v>33.939030000000002</v>
      </c>
      <c r="BK24" s="354">
        <v>33.899410000000003</v>
      </c>
      <c r="BL24" s="354">
        <v>28.40157</v>
      </c>
      <c r="BM24" s="354">
        <v>26.287320000000001</v>
      </c>
      <c r="BN24" s="354">
        <v>22.59132</v>
      </c>
      <c r="BO24" s="354">
        <v>24.944710000000001</v>
      </c>
      <c r="BP24" s="354">
        <v>32.352049999999998</v>
      </c>
      <c r="BQ24" s="354">
        <v>40.170520000000003</v>
      </c>
      <c r="BR24" s="354">
        <v>40.600070000000002</v>
      </c>
      <c r="BS24" s="354">
        <v>32.330730000000003</v>
      </c>
      <c r="BT24" s="354">
        <v>27.641179999999999</v>
      </c>
      <c r="BU24" s="354">
        <v>28.35425</v>
      </c>
      <c r="BV24" s="354">
        <v>32.197539999999996</v>
      </c>
    </row>
    <row r="25" spans="1:74" s="717" customFormat="1" ht="11.1" customHeight="1" x14ac:dyDescent="0.2">
      <c r="A25" s="716" t="s">
        <v>129</v>
      </c>
      <c r="B25" s="719" t="s">
        <v>1352</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1.8032270029999999</v>
      </c>
      <c r="AW25" s="343">
        <v>1.8146900100000001</v>
      </c>
      <c r="AX25" s="343">
        <v>1.807299008</v>
      </c>
      <c r="AY25" s="343">
        <v>1.6577076399999999</v>
      </c>
      <c r="AZ25" s="874">
        <v>1.8077472000000001</v>
      </c>
      <c r="BA25" s="874">
        <v>1.63626348</v>
      </c>
      <c r="BB25" s="874">
        <v>1.41057195</v>
      </c>
      <c r="BC25" s="874">
        <v>1.3827956100000001</v>
      </c>
      <c r="BD25" s="354">
        <v>1.428501</v>
      </c>
      <c r="BE25" s="354">
        <v>1.37978</v>
      </c>
      <c r="BF25" s="354">
        <v>1.391853</v>
      </c>
      <c r="BG25" s="354">
        <v>1.52891</v>
      </c>
      <c r="BH25" s="354">
        <v>1.6826319999999999</v>
      </c>
      <c r="BI25" s="354">
        <v>1.768054</v>
      </c>
      <c r="BJ25" s="354">
        <v>1.6658949999999999</v>
      </c>
      <c r="BK25" s="354">
        <v>1.6131180000000001</v>
      </c>
      <c r="BL25" s="354">
        <v>1.803493</v>
      </c>
      <c r="BM25" s="354">
        <v>1.6507449999999999</v>
      </c>
      <c r="BN25" s="354">
        <v>1.4174899999999999</v>
      </c>
      <c r="BO25" s="354">
        <v>1.3651819999999999</v>
      </c>
      <c r="BP25" s="354">
        <v>1.4030659999999999</v>
      </c>
      <c r="BQ25" s="354">
        <v>1.341075</v>
      </c>
      <c r="BR25" s="354">
        <v>1.340498</v>
      </c>
      <c r="BS25" s="354">
        <v>1.4689829999999999</v>
      </c>
      <c r="BT25" s="354">
        <v>1.6124229999999999</v>
      </c>
      <c r="BU25" s="354">
        <v>1.69631</v>
      </c>
      <c r="BV25" s="354">
        <v>1.5852189999999999</v>
      </c>
    </row>
    <row r="26" spans="1:74" ht="11.1" customHeight="1" x14ac:dyDescent="0.2">
      <c r="A26" s="47" t="s">
        <v>130</v>
      </c>
      <c r="B26" s="724" t="s">
        <v>1353</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5.8884003999999997E-2</v>
      </c>
      <c r="AW26" s="343">
        <v>6.2397000000000001E-2</v>
      </c>
      <c r="AX26" s="343">
        <v>6.2014012E-2</v>
      </c>
      <c r="AY26" s="343">
        <v>0.10840514</v>
      </c>
      <c r="AZ26" s="874">
        <v>9.3517199999999995E-2</v>
      </c>
      <c r="BA26" s="874">
        <v>7.9024499999999998E-2</v>
      </c>
      <c r="BB26" s="874">
        <v>2.7721900000000001E-2</v>
      </c>
      <c r="BC26" s="874">
        <v>3.5845599999999998E-2</v>
      </c>
      <c r="BD26" s="354">
        <v>3.7698799999999998E-2</v>
      </c>
      <c r="BE26" s="354">
        <v>3.2500300000000003E-2</v>
      </c>
      <c r="BF26" s="354">
        <v>3.27408E-2</v>
      </c>
      <c r="BG26" s="354">
        <v>3.41406E-2</v>
      </c>
      <c r="BH26" s="354">
        <v>5.1677800000000003E-2</v>
      </c>
      <c r="BI26" s="354">
        <v>6.1166100000000001E-2</v>
      </c>
      <c r="BJ26" s="354">
        <v>7.7256699999999998E-2</v>
      </c>
      <c r="BK26" s="354">
        <v>9.7522300000000006E-2</v>
      </c>
      <c r="BL26" s="354">
        <v>9.3225299999999997E-2</v>
      </c>
      <c r="BM26" s="354">
        <v>8.5757600000000003E-2</v>
      </c>
      <c r="BN26" s="354">
        <v>4.38628E-2</v>
      </c>
      <c r="BO26" s="354">
        <v>4.1192899999999998E-2</v>
      </c>
      <c r="BP26" s="354">
        <v>4.4255299999999997E-2</v>
      </c>
      <c r="BQ26" s="354">
        <v>4.0356700000000002E-2</v>
      </c>
      <c r="BR26" s="354">
        <v>4.0504199999999997E-2</v>
      </c>
      <c r="BS26" s="354">
        <v>4.1709599999999999E-2</v>
      </c>
      <c r="BT26" s="354">
        <v>5.8827200000000003E-2</v>
      </c>
      <c r="BU26" s="354">
        <v>6.9570999999999994E-2</v>
      </c>
      <c r="BV26" s="354">
        <v>8.6358699999999997E-2</v>
      </c>
    </row>
    <row r="27" spans="1:74" ht="11.1" customHeight="1" x14ac:dyDescent="0.2">
      <c r="A27" s="47" t="s">
        <v>131</v>
      </c>
      <c r="B27" s="724" t="s">
        <v>1354</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1.7443429989999999</v>
      </c>
      <c r="AW27" s="343">
        <v>1.75229301</v>
      </c>
      <c r="AX27" s="343">
        <v>1.7452849960000001</v>
      </c>
      <c r="AY27" s="343">
        <v>1.5493025</v>
      </c>
      <c r="AZ27" s="874">
        <v>1.7142299999999999</v>
      </c>
      <c r="BA27" s="874">
        <v>1.5572389</v>
      </c>
      <c r="BB27" s="874">
        <v>1.3828499999999999</v>
      </c>
      <c r="BC27" s="874">
        <v>1.3469500000000001</v>
      </c>
      <c r="BD27" s="354">
        <v>1.3908020000000001</v>
      </c>
      <c r="BE27" s="354">
        <v>1.34728</v>
      </c>
      <c r="BF27" s="354">
        <v>1.3591120000000001</v>
      </c>
      <c r="BG27" s="354">
        <v>1.494769</v>
      </c>
      <c r="BH27" s="354">
        <v>1.630954</v>
      </c>
      <c r="BI27" s="354">
        <v>1.706888</v>
      </c>
      <c r="BJ27" s="354">
        <v>1.5886389999999999</v>
      </c>
      <c r="BK27" s="354">
        <v>1.515595</v>
      </c>
      <c r="BL27" s="354">
        <v>1.7102679999999999</v>
      </c>
      <c r="BM27" s="354">
        <v>1.5649869999999999</v>
      </c>
      <c r="BN27" s="354">
        <v>1.3736280000000001</v>
      </c>
      <c r="BO27" s="354">
        <v>1.3239890000000001</v>
      </c>
      <c r="BP27" s="354">
        <v>1.358811</v>
      </c>
      <c r="BQ27" s="354">
        <v>1.300718</v>
      </c>
      <c r="BR27" s="354">
        <v>1.2999940000000001</v>
      </c>
      <c r="BS27" s="354">
        <v>1.427273</v>
      </c>
      <c r="BT27" s="354">
        <v>1.553596</v>
      </c>
      <c r="BU27" s="354">
        <v>1.6267389999999999</v>
      </c>
      <c r="BV27" s="354">
        <v>1.498861</v>
      </c>
    </row>
    <row r="28" spans="1:74" ht="11.1" customHeight="1" x14ac:dyDescent="0.2">
      <c r="A28" s="46"/>
      <c r="B28" s="71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10"/>
      <c r="BA28" s="910"/>
      <c r="BB28" s="910"/>
      <c r="BC28" s="910"/>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5"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3.9480381016999999</v>
      </c>
      <c r="AN29" s="34">
        <v>1.0159890870999999</v>
      </c>
      <c r="AO29" s="34">
        <v>3.5349198034999998</v>
      </c>
      <c r="AP29" s="34">
        <v>2.3691605263</v>
      </c>
      <c r="AQ29" s="34">
        <v>2.7759321687999998</v>
      </c>
      <c r="AR29" s="34">
        <v>-7.5462052988999995E-2</v>
      </c>
      <c r="AS29" s="34">
        <v>-0.15943524967</v>
      </c>
      <c r="AT29" s="34">
        <v>2.1211663358999999</v>
      </c>
      <c r="AU29" s="34">
        <v>0.45864065664999998</v>
      </c>
      <c r="AV29" s="34">
        <v>4.2792826648E-2</v>
      </c>
      <c r="AW29" s="34">
        <v>-0.40204627151</v>
      </c>
      <c r="AX29" s="34">
        <v>-0.35327079007000001</v>
      </c>
      <c r="AY29" s="34">
        <v>2.5169141339999999</v>
      </c>
      <c r="AZ29" s="896">
        <v>0.36073071770999998</v>
      </c>
      <c r="BA29" s="896">
        <v>2.9714117758</v>
      </c>
      <c r="BB29" s="896">
        <v>1.5160566833</v>
      </c>
      <c r="BC29" s="896">
        <v>-1.0357687871000001</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1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10"/>
      <c r="BA30" s="910"/>
      <c r="BB30" s="910"/>
      <c r="BC30" s="910"/>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1445</v>
      </c>
      <c r="B31" s="718" t="s">
        <v>1355</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140.85416541999999</v>
      </c>
      <c r="AN31" s="34">
        <v>134.94915664999999</v>
      </c>
      <c r="AO31" s="34">
        <v>139.74459479000001</v>
      </c>
      <c r="AP31" s="34">
        <v>144.11244786</v>
      </c>
      <c r="AQ31" s="34">
        <v>147.78589273</v>
      </c>
      <c r="AR31" s="34">
        <v>144.82375906999999</v>
      </c>
      <c r="AS31" s="34">
        <v>136.66796518999999</v>
      </c>
      <c r="AT31" s="34">
        <v>131.83234565000001</v>
      </c>
      <c r="AU31" s="34">
        <v>132.10598625</v>
      </c>
      <c r="AV31" s="34">
        <v>135.81159124999999</v>
      </c>
      <c r="AW31" s="34">
        <v>138.599549</v>
      </c>
      <c r="AX31" s="34">
        <v>136.19919100000001</v>
      </c>
      <c r="AY31" s="34">
        <v>129.8565772</v>
      </c>
      <c r="AZ31" s="896">
        <v>131.08092529999999</v>
      </c>
      <c r="BA31" s="896">
        <v>141.8937</v>
      </c>
      <c r="BB31" s="896">
        <v>145.50710000000001</v>
      </c>
      <c r="BC31" s="896">
        <v>153.96170000000001</v>
      </c>
      <c r="BD31" s="437">
        <v>153.5215</v>
      </c>
      <c r="BE31" s="437">
        <v>146.07910000000001</v>
      </c>
      <c r="BF31" s="437">
        <v>140.45590000000001</v>
      </c>
      <c r="BG31" s="437">
        <v>138.86670000000001</v>
      </c>
      <c r="BH31" s="437">
        <v>143.01150000000001</v>
      </c>
      <c r="BI31" s="437">
        <v>145.37989999999999</v>
      </c>
      <c r="BJ31" s="437">
        <v>142.19489999999999</v>
      </c>
      <c r="BK31" s="437">
        <v>144.6037</v>
      </c>
      <c r="BL31" s="437">
        <v>145.51009999999999</v>
      </c>
      <c r="BM31" s="437">
        <v>150.44479999999999</v>
      </c>
      <c r="BN31" s="437">
        <v>155.7002</v>
      </c>
      <c r="BO31" s="437">
        <v>161.92699999999999</v>
      </c>
      <c r="BP31" s="437">
        <v>159.99289999999999</v>
      </c>
      <c r="BQ31" s="437">
        <v>151.96340000000001</v>
      </c>
      <c r="BR31" s="437">
        <v>146.32050000000001</v>
      </c>
      <c r="BS31" s="437">
        <v>144.72210000000001</v>
      </c>
      <c r="BT31" s="437">
        <v>148.11420000000001</v>
      </c>
      <c r="BU31" s="437">
        <v>149.90520000000001</v>
      </c>
      <c r="BV31" s="437">
        <v>146.42779999999999</v>
      </c>
    </row>
    <row r="32" spans="1:74" s="717" customFormat="1" ht="11.1" customHeight="1" x14ac:dyDescent="0.2">
      <c r="A32" s="716" t="s">
        <v>320</v>
      </c>
      <c r="B32" s="726" t="s">
        <v>1356</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21.742999999999999</v>
      </c>
      <c r="AZ32" s="874">
        <v>22.445</v>
      </c>
      <c r="BA32" s="874">
        <v>22.494</v>
      </c>
      <c r="BB32" s="874">
        <v>22.536000000000001</v>
      </c>
      <c r="BC32" s="874">
        <v>22.570519999999998</v>
      </c>
      <c r="BD32" s="354">
        <v>22.596879999999999</v>
      </c>
      <c r="BE32" s="354">
        <v>22.171710000000001</v>
      </c>
      <c r="BF32" s="354">
        <v>21.513089999999998</v>
      </c>
      <c r="BG32" s="354">
        <v>21.03378</v>
      </c>
      <c r="BH32" s="354">
        <v>21.08558</v>
      </c>
      <c r="BI32" s="354">
        <v>21.137129999999999</v>
      </c>
      <c r="BJ32" s="354">
        <v>21.177810000000001</v>
      </c>
      <c r="BK32" s="354">
        <v>20.930099999999999</v>
      </c>
      <c r="BL32" s="354">
        <v>21.639420000000001</v>
      </c>
      <c r="BM32" s="354">
        <v>21.691099999999999</v>
      </c>
      <c r="BN32" s="354">
        <v>21.735130000000002</v>
      </c>
      <c r="BO32" s="354">
        <v>21.786840000000002</v>
      </c>
      <c r="BP32" s="354">
        <v>21.834340000000001</v>
      </c>
      <c r="BQ32" s="354">
        <v>21.426089999999999</v>
      </c>
      <c r="BR32" s="354">
        <v>20.781590000000001</v>
      </c>
      <c r="BS32" s="354">
        <v>20.31362</v>
      </c>
      <c r="BT32" s="354">
        <v>20.37199</v>
      </c>
      <c r="BU32" s="354">
        <v>20.430779999999999</v>
      </c>
      <c r="BV32" s="354">
        <v>20.477599999999999</v>
      </c>
    </row>
    <row r="33" spans="1:74" s="717" customFormat="1" ht="11.1" customHeight="1" x14ac:dyDescent="0.2">
      <c r="A33" s="716" t="s">
        <v>321</v>
      </c>
      <c r="B33" s="726" t="s">
        <v>1357</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118.145172</v>
      </c>
      <c r="AN33" s="343">
        <v>111.574353</v>
      </c>
      <c r="AO33" s="343">
        <v>116.345533</v>
      </c>
      <c r="AP33" s="343">
        <v>120.68964200000001</v>
      </c>
      <c r="AQ33" s="343">
        <v>124.33984599999999</v>
      </c>
      <c r="AR33" s="343">
        <v>121.354964</v>
      </c>
      <c r="AS33" s="343">
        <v>113.617726</v>
      </c>
      <c r="AT33" s="343">
        <v>109.44323</v>
      </c>
      <c r="AU33" s="343">
        <v>110.18953399999999</v>
      </c>
      <c r="AV33" s="343">
        <v>113.839975</v>
      </c>
      <c r="AW33" s="343">
        <v>116.602549</v>
      </c>
      <c r="AX33" s="343">
        <v>114.18919099999999</v>
      </c>
      <c r="AY33" s="343">
        <v>108.11357719999999</v>
      </c>
      <c r="AZ33" s="874">
        <v>108.6359253</v>
      </c>
      <c r="BA33" s="874">
        <v>114.65705</v>
      </c>
      <c r="BB33" s="874">
        <v>122.9872895</v>
      </c>
      <c r="BC33" s="874">
        <v>131.39117400000001</v>
      </c>
      <c r="BD33" s="354">
        <v>130.9246</v>
      </c>
      <c r="BE33" s="354">
        <v>123.9074</v>
      </c>
      <c r="BF33" s="354">
        <v>118.94280000000001</v>
      </c>
      <c r="BG33" s="354">
        <v>117.8329</v>
      </c>
      <c r="BH33" s="354">
        <v>121.9259</v>
      </c>
      <c r="BI33" s="354">
        <v>124.2428</v>
      </c>
      <c r="BJ33" s="354">
        <v>121.0171</v>
      </c>
      <c r="BK33" s="354">
        <v>123.67359999999999</v>
      </c>
      <c r="BL33" s="354">
        <v>123.8706</v>
      </c>
      <c r="BM33" s="354">
        <v>128.75370000000001</v>
      </c>
      <c r="BN33" s="354">
        <v>133.96510000000001</v>
      </c>
      <c r="BO33" s="354">
        <v>140.14019999999999</v>
      </c>
      <c r="BP33" s="354">
        <v>138.1585</v>
      </c>
      <c r="BQ33" s="354">
        <v>130.53729999999999</v>
      </c>
      <c r="BR33" s="354">
        <v>125.5389</v>
      </c>
      <c r="BS33" s="354">
        <v>124.4085</v>
      </c>
      <c r="BT33" s="354">
        <v>127.7422</v>
      </c>
      <c r="BU33" s="354">
        <v>129.47450000000001</v>
      </c>
      <c r="BV33" s="354">
        <v>125.9502</v>
      </c>
    </row>
    <row r="34" spans="1:74" ht="11.1" customHeight="1" x14ac:dyDescent="0.2">
      <c r="A34" s="47" t="s">
        <v>39</v>
      </c>
      <c r="B34" s="719" t="s">
        <v>984</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113.290268</v>
      </c>
      <c r="AN34" s="343">
        <v>106.80279299999999</v>
      </c>
      <c r="AO34" s="343">
        <v>111.65731599999999</v>
      </c>
      <c r="AP34" s="343">
        <v>115.91934500000001</v>
      </c>
      <c r="AQ34" s="343">
        <v>119.48746800000001</v>
      </c>
      <c r="AR34" s="343">
        <v>116.420506</v>
      </c>
      <c r="AS34" s="343">
        <v>108.73090500000001</v>
      </c>
      <c r="AT34" s="343">
        <v>104.604045</v>
      </c>
      <c r="AU34" s="343">
        <v>105.397986</v>
      </c>
      <c r="AV34" s="343">
        <v>109.066423</v>
      </c>
      <c r="AW34" s="343">
        <v>111.846991</v>
      </c>
      <c r="AX34" s="343">
        <v>109.451629</v>
      </c>
      <c r="AY34" s="343">
        <v>104.018411</v>
      </c>
      <c r="AZ34" s="874">
        <v>104.72132499999999</v>
      </c>
      <c r="BA34" s="874">
        <v>110.929286</v>
      </c>
      <c r="BB34" s="874">
        <v>119.1627</v>
      </c>
      <c r="BC34" s="874">
        <v>127.4705</v>
      </c>
      <c r="BD34" s="354">
        <v>126.9113</v>
      </c>
      <c r="BE34" s="354">
        <v>119.7928</v>
      </c>
      <c r="BF34" s="354">
        <v>114.7256</v>
      </c>
      <c r="BG34" s="354">
        <v>113.5123</v>
      </c>
      <c r="BH34" s="354">
        <v>117.62869999999999</v>
      </c>
      <c r="BI34" s="354">
        <v>119.9667</v>
      </c>
      <c r="BJ34" s="354">
        <v>116.7625</v>
      </c>
      <c r="BK34" s="354">
        <v>119.5997</v>
      </c>
      <c r="BL34" s="354">
        <v>119.9789</v>
      </c>
      <c r="BM34" s="354">
        <v>125.0467</v>
      </c>
      <c r="BN34" s="354">
        <v>130.16130000000001</v>
      </c>
      <c r="BO34" s="354">
        <v>136.23990000000001</v>
      </c>
      <c r="BP34" s="354">
        <v>134.1609</v>
      </c>
      <c r="BQ34" s="354">
        <v>126.4355</v>
      </c>
      <c r="BR34" s="354">
        <v>121.33320000000001</v>
      </c>
      <c r="BS34" s="354">
        <v>120.09910000000001</v>
      </c>
      <c r="BT34" s="354">
        <v>123.4568</v>
      </c>
      <c r="BU34" s="354">
        <v>125.2118</v>
      </c>
      <c r="BV34" s="354">
        <v>121.7115</v>
      </c>
    </row>
    <row r="35" spans="1:74" ht="11.1" customHeight="1" x14ac:dyDescent="0.2">
      <c r="A35" s="47" t="s">
        <v>37</v>
      </c>
      <c r="B35" s="719" t="s">
        <v>1358</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2.8670179999999998</v>
      </c>
      <c r="AW35" s="343">
        <v>2.8425220000000002</v>
      </c>
      <c r="AX35" s="343">
        <v>2.818025</v>
      </c>
      <c r="AY35" s="343">
        <v>2.722807</v>
      </c>
      <c r="AZ35" s="874">
        <v>2.6123470000000002</v>
      </c>
      <c r="BA35" s="874">
        <v>2.498818</v>
      </c>
      <c r="BB35" s="874">
        <v>2.5399790000000002</v>
      </c>
      <c r="BC35" s="874">
        <v>2.5810569999999999</v>
      </c>
      <c r="BD35" s="354">
        <v>2.6220599999999998</v>
      </c>
      <c r="BE35" s="354">
        <v>2.6823730000000001</v>
      </c>
      <c r="BF35" s="354">
        <v>2.7425980000000001</v>
      </c>
      <c r="BG35" s="354">
        <v>2.80261</v>
      </c>
      <c r="BH35" s="354">
        <v>2.8093240000000002</v>
      </c>
      <c r="BI35" s="354">
        <v>2.8159239999999999</v>
      </c>
      <c r="BJ35" s="354">
        <v>2.8225889999999998</v>
      </c>
      <c r="BK35" s="354">
        <v>2.7124619999999999</v>
      </c>
      <c r="BL35" s="354">
        <v>2.6021049999999999</v>
      </c>
      <c r="BM35" s="354">
        <v>2.4886949999999999</v>
      </c>
      <c r="BN35" s="354">
        <v>2.5299640000000001</v>
      </c>
      <c r="BO35" s="354">
        <v>2.5711680000000001</v>
      </c>
      <c r="BP35" s="354">
        <v>2.6123099999999999</v>
      </c>
      <c r="BQ35" s="354">
        <v>2.6727799999999999</v>
      </c>
      <c r="BR35" s="354">
        <v>2.7331780000000001</v>
      </c>
      <c r="BS35" s="354">
        <v>2.7933750000000002</v>
      </c>
      <c r="BT35" s="354">
        <v>2.800284</v>
      </c>
      <c r="BU35" s="354">
        <v>2.8070840000000001</v>
      </c>
      <c r="BV35" s="354">
        <v>2.813958</v>
      </c>
    </row>
    <row r="36" spans="1:74" ht="11.1" customHeight="1" x14ac:dyDescent="0.2">
      <c r="A36" s="47" t="s">
        <v>38</v>
      </c>
      <c r="B36" s="719" t="s">
        <v>1350</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1.7709239999999999</v>
      </c>
      <c r="AW36" s="343">
        <v>1.7816970000000001</v>
      </c>
      <c r="AX36" s="343">
        <v>1.7924690000000001</v>
      </c>
      <c r="AY36" s="343">
        <v>1.2249719999999999</v>
      </c>
      <c r="AZ36" s="874">
        <v>1.1662980000000001</v>
      </c>
      <c r="BA36" s="874">
        <v>1.104501</v>
      </c>
      <c r="BB36" s="874">
        <v>1.158601</v>
      </c>
      <c r="BC36" s="874">
        <v>1.214332</v>
      </c>
      <c r="BD36" s="354">
        <v>1.2662199999999999</v>
      </c>
      <c r="BE36" s="354">
        <v>1.3028690000000001</v>
      </c>
      <c r="BF36" s="354">
        <v>1.341116</v>
      </c>
      <c r="BG36" s="354">
        <v>1.3805620000000001</v>
      </c>
      <c r="BH36" s="354">
        <v>1.3547119999999999</v>
      </c>
      <c r="BI36" s="354">
        <v>1.329812</v>
      </c>
      <c r="BJ36" s="354">
        <v>1.304781</v>
      </c>
      <c r="BK36" s="354">
        <v>1.2463310000000001</v>
      </c>
      <c r="BL36" s="354">
        <v>1.1870179999999999</v>
      </c>
      <c r="BM36" s="354">
        <v>1.1291530000000001</v>
      </c>
      <c r="BN36" s="354">
        <v>1.18666</v>
      </c>
      <c r="BO36" s="354">
        <v>1.2447710000000001</v>
      </c>
      <c r="BP36" s="354">
        <v>1.3034859999999999</v>
      </c>
      <c r="BQ36" s="354">
        <v>1.3452949999999999</v>
      </c>
      <c r="BR36" s="354">
        <v>1.3873489999999999</v>
      </c>
      <c r="BS36" s="354">
        <v>1.429465</v>
      </c>
      <c r="BT36" s="354">
        <v>1.405508</v>
      </c>
      <c r="BU36" s="354">
        <v>1.381737</v>
      </c>
      <c r="BV36" s="354">
        <v>1.3572249999999999</v>
      </c>
    </row>
    <row r="37" spans="1:74" ht="11.1" customHeight="1" x14ac:dyDescent="0.2">
      <c r="A37" s="47" t="s">
        <v>113</v>
      </c>
      <c r="B37" s="719" t="s">
        <v>1359</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0.13561000000000001</v>
      </c>
      <c r="AW37" s="343">
        <v>0.13133900000000001</v>
      </c>
      <c r="AX37" s="343">
        <v>0.12706799999999999</v>
      </c>
      <c r="AY37" s="343">
        <v>0.1473872</v>
      </c>
      <c r="AZ37" s="874">
        <v>0.1359553</v>
      </c>
      <c r="BA37" s="874">
        <v>0.124445</v>
      </c>
      <c r="BB37" s="874">
        <v>0.1260095</v>
      </c>
      <c r="BC37" s="874">
        <v>0.12528500000000001</v>
      </c>
      <c r="BD37" s="354">
        <v>0.1250512</v>
      </c>
      <c r="BE37" s="354">
        <v>0.12934599999999999</v>
      </c>
      <c r="BF37" s="354">
        <v>0.13350529999999999</v>
      </c>
      <c r="BG37" s="354">
        <v>0.1374378</v>
      </c>
      <c r="BH37" s="354">
        <v>0.1331968</v>
      </c>
      <c r="BI37" s="354">
        <v>0.13034560000000001</v>
      </c>
      <c r="BJ37" s="354">
        <v>0.12719749999999999</v>
      </c>
      <c r="BK37" s="354">
        <v>0.1150605</v>
      </c>
      <c r="BL37" s="354">
        <v>0.1026415</v>
      </c>
      <c r="BM37" s="354">
        <v>8.9097800000000005E-2</v>
      </c>
      <c r="BN37" s="354">
        <v>8.71334E-2</v>
      </c>
      <c r="BO37" s="354">
        <v>8.4397E-2</v>
      </c>
      <c r="BP37" s="354">
        <v>8.1881499999999996E-2</v>
      </c>
      <c r="BQ37" s="354">
        <v>8.3666299999999999E-2</v>
      </c>
      <c r="BR37" s="354">
        <v>8.5248699999999997E-2</v>
      </c>
      <c r="BS37" s="354">
        <v>8.6513400000000004E-2</v>
      </c>
      <c r="BT37" s="354">
        <v>7.9616099999999995E-2</v>
      </c>
      <c r="BU37" s="354">
        <v>7.3802900000000005E-2</v>
      </c>
      <c r="BV37" s="354">
        <v>6.7538000000000001E-2</v>
      </c>
    </row>
    <row r="38" spans="1:74" ht="11.1" customHeight="1" x14ac:dyDescent="0.2">
      <c r="A38" s="47"/>
      <c r="B38" s="71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11"/>
      <c r="BA38" s="911"/>
      <c r="BB38" s="911"/>
      <c r="BC38" s="911"/>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1360</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11"/>
      <c r="BA39" s="911"/>
      <c r="BB39" s="911"/>
      <c r="BC39" s="911"/>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6" t="s">
        <v>1361</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72">
        <v>5.76</v>
      </c>
      <c r="BA40" s="872">
        <v>5.76</v>
      </c>
      <c r="BB40" s="872">
        <v>5.76</v>
      </c>
      <c r="BC40" s="87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299</v>
      </c>
      <c r="B41" s="726" t="s">
        <v>1455</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72">
        <v>7.2110000000000003</v>
      </c>
      <c r="BA41" s="872">
        <v>7.9337142856999998</v>
      </c>
      <c r="BB41" s="872">
        <v>7.8929999999999998</v>
      </c>
      <c r="BC41" s="872">
        <v>8.0571428571000006</v>
      </c>
      <c r="BD41" s="352">
        <v>7.948842</v>
      </c>
      <c r="BE41" s="352">
        <v>8.1741689999999991</v>
      </c>
      <c r="BF41" s="352">
        <v>8.3443880000000004</v>
      </c>
      <c r="BG41" s="352">
        <v>8.0054040000000004</v>
      </c>
      <c r="BH41" s="352">
        <v>8.0167140000000003</v>
      </c>
      <c r="BI41" s="352">
        <v>7.8330140000000004</v>
      </c>
      <c r="BJ41" s="352">
        <v>7.9969840000000003</v>
      </c>
      <c r="BK41" s="352">
        <v>7.9611280000000004</v>
      </c>
      <c r="BL41" s="352">
        <v>7.3730079999999996</v>
      </c>
      <c r="BM41" s="352">
        <v>8.0381859999999996</v>
      </c>
      <c r="BN41" s="352">
        <v>7.9768610000000004</v>
      </c>
      <c r="BO41" s="352">
        <v>8.2193690000000004</v>
      </c>
      <c r="BP41" s="352">
        <v>8.0805810000000005</v>
      </c>
      <c r="BQ41" s="352">
        <v>8.2338059999999995</v>
      </c>
      <c r="BR41" s="352">
        <v>8.3749730000000007</v>
      </c>
      <c r="BS41" s="352">
        <v>8.0174249999999994</v>
      </c>
      <c r="BT41" s="352">
        <v>8.0414980000000007</v>
      </c>
      <c r="BU41" s="352">
        <v>7.8493149999999998</v>
      </c>
      <c r="BV41" s="352">
        <v>8.0031890000000008</v>
      </c>
    </row>
    <row r="42" spans="1:74" ht="11.1" customHeight="1" x14ac:dyDescent="0.2">
      <c r="A42" s="47" t="s">
        <v>253</v>
      </c>
      <c r="B42" s="727" t="s">
        <v>1362</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2.4454179549999999</v>
      </c>
      <c r="AZ42" s="886">
        <v>2.3940255168000002</v>
      </c>
      <c r="BA42" s="886">
        <v>2.4122786872000002</v>
      </c>
      <c r="BB42" s="886">
        <v>2.4029690000000001</v>
      </c>
      <c r="BC42" s="886">
        <v>2.4037099999999998</v>
      </c>
      <c r="BD42" s="378">
        <v>2.3838759999999999</v>
      </c>
      <c r="BE42" s="378">
        <v>2.3846889999999998</v>
      </c>
      <c r="BF42" s="378">
        <v>2.3912949999999999</v>
      </c>
      <c r="BG42" s="378">
        <v>2.3862480000000001</v>
      </c>
      <c r="BH42" s="378">
        <v>2.3738610000000002</v>
      </c>
      <c r="BI42" s="378">
        <v>2.3733580000000001</v>
      </c>
      <c r="BJ42" s="378">
        <v>2.3881760000000001</v>
      </c>
      <c r="BK42" s="378">
        <v>2.386444</v>
      </c>
      <c r="BL42" s="378">
        <v>2.3779379999999999</v>
      </c>
      <c r="BM42" s="378">
        <v>2.381853</v>
      </c>
      <c r="BN42" s="378">
        <v>2.3912200000000001</v>
      </c>
      <c r="BO42" s="378">
        <v>2.3957009999999999</v>
      </c>
      <c r="BP42" s="378">
        <v>2.3770389999999999</v>
      </c>
      <c r="BQ42" s="378">
        <v>2.376509</v>
      </c>
      <c r="BR42" s="378">
        <v>2.3793030000000002</v>
      </c>
      <c r="BS42" s="378">
        <v>2.3707370000000001</v>
      </c>
      <c r="BT42" s="378">
        <v>2.3585099999999999</v>
      </c>
      <c r="BU42" s="378">
        <v>2.3583560000000001</v>
      </c>
      <c r="BV42" s="378">
        <v>2.3701880000000002</v>
      </c>
    </row>
    <row r="43" spans="1:74" s="177" customFormat="1" ht="12" customHeight="1" x14ac:dyDescent="0.2">
      <c r="A43" s="176"/>
      <c r="B43" s="1048" t="s">
        <v>1411</v>
      </c>
      <c r="C43" s="1049"/>
      <c r="D43" s="1049"/>
      <c r="E43" s="1049"/>
      <c r="F43" s="1049"/>
      <c r="G43" s="1049"/>
      <c r="H43" s="1049"/>
      <c r="I43" s="1049"/>
      <c r="J43" s="1049"/>
      <c r="K43" s="1049"/>
      <c r="L43" s="1049"/>
      <c r="M43" s="1049"/>
      <c r="N43" s="1049"/>
      <c r="O43" s="1049"/>
      <c r="P43" s="1049"/>
      <c r="Q43" s="1038"/>
      <c r="R43" s="776"/>
      <c r="AY43" s="666"/>
      <c r="AZ43" s="666"/>
      <c r="BA43" s="666"/>
      <c r="BB43" s="666"/>
      <c r="BC43" s="666"/>
      <c r="BD43" s="666"/>
      <c r="BE43" s="666"/>
      <c r="BF43" s="666"/>
      <c r="BG43" s="666"/>
      <c r="BH43" s="666"/>
      <c r="BI43" s="666"/>
      <c r="BJ43" s="209"/>
    </row>
    <row r="44" spans="1:74" s="177" customFormat="1" ht="12" customHeight="1" x14ac:dyDescent="0.2">
      <c r="A44" s="176"/>
      <c r="B44" s="1043" t="s">
        <v>1412</v>
      </c>
      <c r="C44" s="1049"/>
      <c r="D44" s="1049"/>
      <c r="E44" s="1049"/>
      <c r="F44" s="1049"/>
      <c r="G44" s="1049"/>
      <c r="H44" s="1049"/>
      <c r="I44" s="1049"/>
      <c r="J44" s="1049"/>
      <c r="K44" s="1049"/>
      <c r="L44" s="1049"/>
      <c r="M44" s="1049"/>
      <c r="N44" s="1049"/>
      <c r="O44" s="1049"/>
      <c r="P44" s="1049"/>
      <c r="Q44" s="1038"/>
      <c r="R44" s="776"/>
      <c r="AY44" s="666"/>
      <c r="AZ44" s="666"/>
      <c r="BA44" s="666"/>
      <c r="BB44" s="666"/>
      <c r="BC44" s="666"/>
      <c r="BD44" s="666"/>
      <c r="BE44" s="666"/>
      <c r="BF44" s="666"/>
      <c r="BG44" s="666"/>
      <c r="BH44" s="666"/>
      <c r="BI44" s="666"/>
      <c r="BJ44" s="209"/>
    </row>
    <row r="45" spans="1:74" s="177" customFormat="1" ht="12" customHeight="1" x14ac:dyDescent="0.2">
      <c r="A45" s="176"/>
      <c r="B45" s="1048" t="s">
        <v>1413</v>
      </c>
      <c r="C45" s="1049"/>
      <c r="D45" s="1049"/>
      <c r="E45" s="1049"/>
      <c r="F45" s="1049"/>
      <c r="G45" s="1049"/>
      <c r="H45" s="1049"/>
      <c r="I45" s="1049"/>
      <c r="J45" s="1049"/>
      <c r="K45" s="1049"/>
      <c r="L45" s="1049"/>
      <c r="M45" s="1049"/>
      <c r="N45" s="1049"/>
      <c r="O45" s="1049"/>
      <c r="P45" s="1049"/>
      <c r="Q45" s="1038"/>
      <c r="R45" s="776"/>
      <c r="AY45" s="666"/>
      <c r="AZ45" s="666"/>
      <c r="BA45" s="666"/>
      <c r="BB45" s="666"/>
      <c r="BC45" s="666"/>
      <c r="BD45" s="666"/>
      <c r="BE45" s="666"/>
      <c r="BF45" s="666"/>
      <c r="BG45" s="666"/>
      <c r="BH45" s="666"/>
      <c r="BI45" s="666"/>
      <c r="BJ45" s="209"/>
    </row>
    <row r="46" spans="1:74" s="177" customFormat="1" ht="12" customHeight="1" x14ac:dyDescent="0.2">
      <c r="A46" s="176"/>
      <c r="B46" s="1048" t="s">
        <v>1414</v>
      </c>
      <c r="C46" s="1049"/>
      <c r="D46" s="1049"/>
      <c r="E46" s="1049"/>
      <c r="F46" s="1049"/>
      <c r="G46" s="1049"/>
      <c r="H46" s="1049"/>
      <c r="I46" s="1049"/>
      <c r="J46" s="1049"/>
      <c r="K46" s="1049"/>
      <c r="L46" s="1049"/>
      <c r="M46" s="1049"/>
      <c r="N46" s="1049"/>
      <c r="O46" s="1049"/>
      <c r="P46" s="1049"/>
      <c r="Q46" s="1038"/>
      <c r="R46" s="776"/>
      <c r="AY46" s="666"/>
      <c r="AZ46" s="666"/>
      <c r="BA46" s="666"/>
      <c r="BB46" s="666"/>
      <c r="BC46" s="666"/>
      <c r="BD46" s="666"/>
      <c r="BE46" s="666"/>
      <c r="BF46" s="666"/>
      <c r="BG46" s="666"/>
      <c r="BH46" s="666"/>
      <c r="BI46" s="666"/>
      <c r="BJ46" s="209"/>
    </row>
    <row r="47" spans="1:74" s="116" customFormat="1" ht="12" customHeight="1" x14ac:dyDescent="0.2">
      <c r="A47" s="47"/>
      <c r="B47" s="773" t="s">
        <v>808</v>
      </c>
      <c r="C47" s="773"/>
      <c r="D47" s="773"/>
      <c r="E47" s="773"/>
      <c r="F47" s="773"/>
      <c r="G47" s="773"/>
      <c r="H47" s="774"/>
      <c r="I47" s="773"/>
      <c r="J47" s="773"/>
      <c r="K47" s="773"/>
      <c r="L47" s="773"/>
      <c r="M47" s="773"/>
      <c r="N47" s="773"/>
      <c r="O47" s="773"/>
      <c r="P47" s="773"/>
      <c r="Q47" s="773"/>
      <c r="R47" s="775"/>
      <c r="AY47" s="667"/>
      <c r="AZ47" s="667"/>
      <c r="BA47" s="667"/>
      <c r="BB47" s="667"/>
      <c r="BC47" s="667"/>
      <c r="BD47" s="667"/>
      <c r="BE47" s="667"/>
      <c r="BF47" s="667"/>
      <c r="BG47" s="667"/>
      <c r="BH47" s="667"/>
      <c r="BI47" s="667"/>
      <c r="BJ47" s="208"/>
    </row>
    <row r="48" spans="1:74" s="336" customFormat="1" ht="12" customHeight="1" x14ac:dyDescent="0.2">
      <c r="A48" s="335"/>
      <c r="B48" s="976" t="str">
        <f>Dates!$G$2</f>
        <v>EIA completed modeling and analysis for this report on Thursday, June 4, 2026.</v>
      </c>
      <c r="C48" s="977"/>
      <c r="D48" s="977"/>
      <c r="E48" s="977"/>
      <c r="F48" s="977"/>
      <c r="G48" s="977"/>
      <c r="H48" s="977"/>
      <c r="I48" s="977"/>
      <c r="J48" s="977"/>
      <c r="K48" s="977"/>
      <c r="L48" s="977"/>
      <c r="M48" s="977"/>
      <c r="N48" s="977"/>
      <c r="O48" s="977"/>
      <c r="P48" s="977"/>
      <c r="Q48" s="977"/>
      <c r="R48" s="776"/>
      <c r="AY48" s="339"/>
      <c r="AZ48" s="339"/>
      <c r="BA48" s="339"/>
      <c r="BB48" s="339"/>
      <c r="BC48" s="339"/>
      <c r="BD48" s="339"/>
      <c r="BE48" s="339"/>
      <c r="BF48" s="339"/>
      <c r="BG48" s="339"/>
      <c r="BH48" s="339"/>
      <c r="BI48" s="339"/>
    </row>
    <row r="49" spans="1:74" s="177" customFormat="1" ht="12" customHeight="1" x14ac:dyDescent="0.2">
      <c r="A49" s="176"/>
      <c r="B49" s="975" t="s">
        <v>481</v>
      </c>
      <c r="C49" s="968"/>
      <c r="D49" s="968"/>
      <c r="E49" s="968"/>
      <c r="F49" s="968"/>
      <c r="G49" s="968"/>
      <c r="H49" s="968"/>
      <c r="I49" s="968"/>
      <c r="J49" s="968"/>
      <c r="K49" s="968"/>
      <c r="L49" s="968"/>
      <c r="M49" s="968"/>
      <c r="N49" s="968"/>
      <c r="O49" s="968"/>
      <c r="P49" s="968"/>
      <c r="Q49" s="968"/>
      <c r="R49" s="776"/>
      <c r="AY49" s="666"/>
      <c r="AZ49" s="666"/>
      <c r="BA49" s="666"/>
      <c r="BB49" s="666"/>
      <c r="BC49" s="666"/>
      <c r="BD49" s="666"/>
      <c r="BE49" s="666"/>
      <c r="BF49" s="666"/>
      <c r="BG49" s="666"/>
      <c r="BH49" s="666"/>
      <c r="BI49" s="666"/>
      <c r="BJ49" s="209"/>
    </row>
    <row r="50" spans="1:74" s="177" customFormat="1" ht="12" customHeight="1" x14ac:dyDescent="0.2">
      <c r="A50" s="176"/>
      <c r="B50" s="967" t="s">
        <v>1402</v>
      </c>
      <c r="C50" s="968"/>
      <c r="D50" s="968"/>
      <c r="E50" s="968"/>
      <c r="F50" s="968"/>
      <c r="G50" s="968"/>
      <c r="H50" s="968"/>
      <c r="I50" s="968"/>
      <c r="J50" s="968"/>
      <c r="K50" s="968"/>
      <c r="L50" s="968"/>
      <c r="M50" s="968"/>
      <c r="N50" s="968"/>
      <c r="O50" s="968"/>
      <c r="P50" s="968"/>
      <c r="Q50" s="968"/>
      <c r="R50" s="776"/>
      <c r="AY50" s="666"/>
      <c r="AZ50" s="666"/>
      <c r="BA50" s="666"/>
      <c r="BB50" s="666"/>
      <c r="BC50" s="666"/>
      <c r="BD50" s="666"/>
      <c r="BE50" s="666"/>
      <c r="BF50" s="666"/>
      <c r="BG50" s="666"/>
      <c r="BH50" s="666"/>
      <c r="BI50" s="666"/>
      <c r="BJ50" s="209"/>
    </row>
    <row r="51" spans="1:74" s="177" customFormat="1" ht="12" customHeight="1" x14ac:dyDescent="0.2">
      <c r="A51" s="176"/>
      <c r="B51" s="956" t="s">
        <v>821</v>
      </c>
      <c r="C51" s="956"/>
      <c r="D51" s="956"/>
      <c r="E51" s="956"/>
      <c r="F51" s="956"/>
      <c r="G51" s="956"/>
      <c r="H51" s="956"/>
      <c r="I51" s="956"/>
      <c r="J51" s="956"/>
      <c r="K51" s="956"/>
      <c r="L51" s="956"/>
      <c r="M51" s="956"/>
      <c r="N51" s="956"/>
      <c r="O51" s="956"/>
      <c r="P51" s="956"/>
      <c r="Q51" s="956"/>
      <c r="R51" s="956"/>
      <c r="AY51" s="666"/>
      <c r="AZ51" s="666"/>
      <c r="BA51" s="666"/>
      <c r="BB51" s="666"/>
      <c r="BC51" s="666"/>
      <c r="BD51" s="666"/>
      <c r="BE51" s="666"/>
      <c r="BF51" s="666"/>
      <c r="BG51" s="666"/>
      <c r="BH51" s="666"/>
      <c r="BI51" s="666"/>
      <c r="BJ51" s="209"/>
    </row>
    <row r="52" spans="1:74" s="177" customFormat="1" ht="12" customHeight="1" x14ac:dyDescent="0.2">
      <c r="A52" s="176"/>
      <c r="B52" s="962" t="s">
        <v>1598</v>
      </c>
      <c r="C52" s="963"/>
      <c r="D52" s="963"/>
      <c r="E52" s="963"/>
      <c r="F52" s="963"/>
      <c r="G52" s="963"/>
      <c r="H52" s="963"/>
      <c r="I52" s="963"/>
      <c r="J52" s="963"/>
      <c r="K52" s="963"/>
      <c r="L52" s="963"/>
      <c r="M52" s="963"/>
      <c r="N52" s="963"/>
      <c r="O52" s="963"/>
      <c r="P52" s="963"/>
      <c r="Q52" s="964"/>
      <c r="R52" s="776"/>
      <c r="AY52" s="666"/>
      <c r="AZ52" s="666"/>
      <c r="BA52" s="666"/>
      <c r="BB52" s="666"/>
      <c r="BC52" s="666"/>
      <c r="BD52" s="666"/>
      <c r="BE52" s="666"/>
      <c r="BF52" s="666"/>
      <c r="BG52" s="666"/>
      <c r="BH52" s="666"/>
      <c r="BI52" s="666"/>
      <c r="BJ52" s="209"/>
    </row>
    <row r="53" spans="1:74" s="178" customFormat="1" ht="12" customHeight="1" x14ac:dyDescent="0.2">
      <c r="A53" s="158"/>
      <c r="B53" s="962" t="s">
        <v>489</v>
      </c>
      <c r="C53" s="964"/>
      <c r="D53" s="964"/>
      <c r="E53" s="964"/>
      <c r="F53" s="964"/>
      <c r="G53" s="964"/>
      <c r="H53" s="964"/>
      <c r="I53" s="964"/>
      <c r="J53" s="964"/>
      <c r="K53" s="964"/>
      <c r="L53" s="964"/>
      <c r="M53" s="964"/>
      <c r="N53" s="964"/>
      <c r="O53" s="964"/>
      <c r="P53" s="964"/>
      <c r="Q53" s="964"/>
      <c r="R53" s="776"/>
      <c r="AY53" s="666"/>
      <c r="AZ53" s="666"/>
      <c r="BA53" s="666"/>
      <c r="BB53" s="666"/>
      <c r="BC53" s="666"/>
      <c r="BD53" s="666"/>
      <c r="BE53" s="666"/>
      <c r="BF53" s="666"/>
      <c r="BG53" s="666"/>
      <c r="BH53" s="666"/>
      <c r="BI53" s="666"/>
      <c r="BJ53" s="210"/>
    </row>
    <row r="54" spans="1:74" ht="12.75" x14ac:dyDescent="0.2">
      <c r="A54" s="158"/>
      <c r="B54" s="986" t="s">
        <v>823</v>
      </c>
      <c r="C54" s="964"/>
      <c r="D54" s="964"/>
      <c r="E54" s="964"/>
      <c r="F54" s="964"/>
      <c r="G54" s="964"/>
      <c r="H54" s="964"/>
      <c r="I54" s="964"/>
      <c r="J54" s="964"/>
      <c r="K54" s="964"/>
      <c r="L54" s="964"/>
      <c r="M54" s="964"/>
      <c r="N54" s="964"/>
      <c r="O54" s="964"/>
      <c r="P54" s="964"/>
      <c r="Q54" s="964"/>
      <c r="R54" s="717"/>
      <c r="BD54" s="667"/>
      <c r="BE54" s="667"/>
      <c r="BF54" s="667"/>
      <c r="BK54" s="143"/>
      <c r="BL54" s="143"/>
      <c r="BM54" s="143"/>
      <c r="BN54" s="143"/>
      <c r="BO54" s="143"/>
      <c r="BP54" s="143"/>
      <c r="BQ54" s="143"/>
      <c r="BR54" s="143"/>
      <c r="BS54" s="143"/>
      <c r="BT54" s="143"/>
      <c r="BU54" s="143"/>
      <c r="BV54" s="143"/>
    </row>
    <row r="55" spans="1:74" x14ac:dyDescent="0.2">
      <c r="BD55" s="667"/>
      <c r="BE55" s="667"/>
      <c r="BF55" s="667"/>
      <c r="BK55" s="143"/>
      <c r="BL55" s="143"/>
      <c r="BM55" s="143"/>
      <c r="BN55" s="143"/>
      <c r="BO55" s="143"/>
      <c r="BP55" s="143"/>
      <c r="BQ55" s="143"/>
      <c r="BR55" s="143"/>
      <c r="BS55" s="143"/>
      <c r="BT55" s="143"/>
      <c r="BU55" s="143"/>
      <c r="BV55" s="143"/>
    </row>
    <row r="56" spans="1:74" x14ac:dyDescent="0.2">
      <c r="BD56" s="667"/>
      <c r="BE56" s="667"/>
      <c r="BF56" s="667"/>
      <c r="BK56" s="143"/>
      <c r="BL56" s="143"/>
      <c r="BM56" s="143"/>
      <c r="BN56" s="143"/>
      <c r="BO56" s="143"/>
      <c r="BP56" s="143"/>
      <c r="BQ56" s="143"/>
      <c r="BR56" s="143"/>
      <c r="BS56" s="143"/>
      <c r="BT56" s="143"/>
      <c r="BU56" s="143"/>
      <c r="BV56" s="143"/>
    </row>
    <row r="57" spans="1:74" x14ac:dyDescent="0.2">
      <c r="BD57" s="667"/>
      <c r="BE57" s="667"/>
      <c r="BF57" s="667"/>
      <c r="BK57" s="143"/>
      <c r="BL57" s="143"/>
      <c r="BM57" s="143"/>
      <c r="BN57" s="143"/>
      <c r="BO57" s="143"/>
      <c r="BP57" s="143"/>
      <c r="BQ57" s="143"/>
      <c r="BR57" s="143"/>
      <c r="BS57" s="143"/>
      <c r="BT57" s="143"/>
      <c r="BU57" s="143"/>
      <c r="BV57" s="143"/>
    </row>
    <row r="58" spans="1:74" x14ac:dyDescent="0.2">
      <c r="BD58" s="667"/>
      <c r="BE58" s="667"/>
      <c r="BF58" s="667"/>
      <c r="BK58" s="143"/>
      <c r="BL58" s="143"/>
      <c r="BM58" s="143"/>
      <c r="BN58" s="143"/>
      <c r="BO58" s="143"/>
      <c r="BP58" s="143"/>
      <c r="BQ58" s="143"/>
      <c r="BR58" s="143"/>
      <c r="BS58" s="143"/>
      <c r="BT58" s="143"/>
      <c r="BU58" s="143"/>
      <c r="BV58" s="143"/>
    </row>
    <row r="59" spans="1:74" x14ac:dyDescent="0.2">
      <c r="BD59" s="667"/>
      <c r="BE59" s="667"/>
      <c r="BF59" s="667"/>
      <c r="BK59" s="143"/>
      <c r="BL59" s="143"/>
      <c r="BM59" s="143"/>
      <c r="BN59" s="143"/>
      <c r="BO59" s="143"/>
      <c r="BP59" s="143"/>
      <c r="BQ59" s="143"/>
      <c r="BR59" s="143"/>
      <c r="BS59" s="143"/>
      <c r="BT59" s="143"/>
      <c r="BU59" s="143"/>
      <c r="BV59" s="143"/>
    </row>
    <row r="60" spans="1:74" x14ac:dyDescent="0.2">
      <c r="BD60" s="667"/>
      <c r="BE60" s="667"/>
      <c r="BF60" s="667"/>
      <c r="BK60" s="143"/>
      <c r="BL60" s="143"/>
      <c r="BM60" s="143"/>
      <c r="BN60" s="143"/>
      <c r="BO60" s="143"/>
      <c r="BP60" s="143"/>
      <c r="BQ60" s="143"/>
      <c r="BR60" s="143"/>
      <c r="BS60" s="143"/>
      <c r="BT60" s="143"/>
      <c r="BU60" s="143"/>
      <c r="BV60" s="143"/>
    </row>
    <row r="61" spans="1:74" x14ac:dyDescent="0.2">
      <c r="BD61" s="667"/>
      <c r="BE61" s="667"/>
      <c r="BF61" s="667"/>
      <c r="BK61" s="143"/>
      <c r="BL61" s="143"/>
      <c r="BM61" s="143"/>
      <c r="BN61" s="143"/>
      <c r="BO61" s="143"/>
      <c r="BP61" s="143"/>
      <c r="BQ61" s="143"/>
      <c r="BR61" s="143"/>
      <c r="BS61" s="143"/>
      <c r="BT61" s="143"/>
      <c r="BU61" s="143"/>
      <c r="BV61" s="143"/>
    </row>
    <row r="62" spans="1:74" x14ac:dyDescent="0.2">
      <c r="BD62" s="667"/>
      <c r="BE62" s="667"/>
      <c r="BF62" s="667"/>
      <c r="BK62" s="143"/>
      <c r="BL62" s="143"/>
      <c r="BM62" s="143"/>
      <c r="BN62" s="143"/>
      <c r="BO62" s="143"/>
      <c r="BP62" s="143"/>
      <c r="BQ62" s="143"/>
      <c r="BR62" s="143"/>
      <c r="BS62" s="143"/>
      <c r="BT62" s="143"/>
      <c r="BU62" s="143"/>
      <c r="BV62" s="143"/>
    </row>
    <row r="63" spans="1:74" x14ac:dyDescent="0.2">
      <c r="BD63" s="667"/>
      <c r="BE63" s="667"/>
      <c r="BF63" s="667"/>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28" customWidth="1"/>
    <col min="56" max="58" width="6.5703125" style="668" customWidth="1"/>
    <col min="59" max="61" width="6.5703125" style="828" customWidth="1"/>
    <col min="62" max="62" width="6.5703125" style="142" customWidth="1"/>
    <col min="63" max="74" width="6.5703125" style="49" customWidth="1"/>
    <col min="75" max="16384" width="11" style="49"/>
  </cols>
  <sheetData>
    <row r="1" spans="1:74" ht="15.6" customHeight="1" x14ac:dyDescent="0.2">
      <c r="A1" s="978" t="s">
        <v>477</v>
      </c>
      <c r="B1" s="1054" t="s">
        <v>479</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4.1" customHeight="1"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19"/>
      <c r="B5" s="732" t="s">
        <v>1363</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12"/>
      <c r="BA5" s="912"/>
      <c r="BB5" s="912"/>
      <c r="BC5" s="912"/>
      <c r="BD5" s="864"/>
      <c r="BE5" s="864"/>
      <c r="BF5" s="864"/>
      <c r="BG5" s="864"/>
      <c r="BH5" s="864"/>
      <c r="BI5" s="864"/>
      <c r="BJ5" s="442"/>
      <c r="BK5" s="442"/>
      <c r="BL5" s="442"/>
      <c r="BM5" s="442"/>
      <c r="BN5" s="442"/>
      <c r="BO5" s="442"/>
      <c r="BP5" s="442"/>
      <c r="BQ5" s="442"/>
      <c r="BR5" s="442"/>
      <c r="BS5" s="442"/>
      <c r="BT5" s="442"/>
      <c r="BU5" s="442"/>
      <c r="BV5" s="442"/>
    </row>
    <row r="6" spans="1:74" s="278" customFormat="1" ht="11.1" customHeight="1" x14ac:dyDescent="0.2">
      <c r="A6" s="448" t="s">
        <v>577</v>
      </c>
      <c r="B6" s="449" t="s">
        <v>999</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405.18606720999998</v>
      </c>
      <c r="AN6" s="107">
        <v>340.47875506000003</v>
      </c>
      <c r="AO6" s="107">
        <v>334.44006164000001</v>
      </c>
      <c r="AP6" s="107">
        <v>322.14659492999999</v>
      </c>
      <c r="AQ6" s="107">
        <v>346.36798018000002</v>
      </c>
      <c r="AR6" s="107">
        <v>395.09189514000002</v>
      </c>
      <c r="AS6" s="107">
        <v>447.19803497999999</v>
      </c>
      <c r="AT6" s="107">
        <v>421.34251884000003</v>
      </c>
      <c r="AU6" s="107">
        <v>369.44220933000003</v>
      </c>
      <c r="AV6" s="107">
        <v>344.66943283000001</v>
      </c>
      <c r="AW6" s="107">
        <v>333.94722152999998</v>
      </c>
      <c r="AX6" s="107">
        <v>381.54891458999998</v>
      </c>
      <c r="AY6" s="107">
        <v>399.57774465</v>
      </c>
      <c r="AZ6" s="635">
        <v>342.49605359999998</v>
      </c>
      <c r="BA6" s="635">
        <v>348.11102534000003</v>
      </c>
      <c r="BB6" s="635">
        <v>320.6694</v>
      </c>
      <c r="BC6" s="635">
        <v>346.43110000000001</v>
      </c>
      <c r="BD6" s="396">
        <v>393.30459999999999</v>
      </c>
      <c r="BE6" s="396">
        <v>450.97430000000003</v>
      </c>
      <c r="BF6" s="396">
        <v>449.42009999999999</v>
      </c>
      <c r="BG6" s="396">
        <v>385.74779999999998</v>
      </c>
      <c r="BH6" s="396">
        <v>352.78559999999999</v>
      </c>
      <c r="BI6" s="396">
        <v>344.05549999999999</v>
      </c>
      <c r="BJ6" s="396">
        <v>384.53579999999999</v>
      </c>
      <c r="BK6" s="396">
        <v>397.97320000000002</v>
      </c>
      <c r="BL6" s="396">
        <v>344.78440000000001</v>
      </c>
      <c r="BM6" s="396">
        <v>359.51170000000002</v>
      </c>
      <c r="BN6" s="396">
        <v>335.28359999999998</v>
      </c>
      <c r="BO6" s="396">
        <v>362.31630000000001</v>
      </c>
      <c r="BP6" s="396">
        <v>413.09390000000002</v>
      </c>
      <c r="BQ6" s="396">
        <v>467.72480000000002</v>
      </c>
      <c r="BR6" s="396">
        <v>463.08679999999998</v>
      </c>
      <c r="BS6" s="396">
        <v>397.28680000000003</v>
      </c>
      <c r="BT6" s="396">
        <v>363.17860000000002</v>
      </c>
      <c r="BU6" s="396">
        <v>354.01060000000001</v>
      </c>
      <c r="BV6" s="396">
        <v>395.00630000000001</v>
      </c>
    </row>
    <row r="7" spans="1:74" s="278" customFormat="1" ht="11.1" customHeight="1" x14ac:dyDescent="0.2">
      <c r="A7" s="450" t="s">
        <v>574</v>
      </c>
      <c r="B7" s="729" t="s">
        <v>997</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402.34540120999998</v>
      </c>
      <c r="AN7" s="107">
        <v>338.59167006000001</v>
      </c>
      <c r="AO7" s="107">
        <v>333.62894263999999</v>
      </c>
      <c r="AP7" s="107">
        <v>320.47790493000002</v>
      </c>
      <c r="AQ7" s="107">
        <v>344.03396515999998</v>
      </c>
      <c r="AR7" s="107">
        <v>393.28483313999999</v>
      </c>
      <c r="AS7" s="107">
        <v>446.31952597999998</v>
      </c>
      <c r="AT7" s="107">
        <v>420.24183482000001</v>
      </c>
      <c r="AU7" s="107">
        <v>368.14484433000001</v>
      </c>
      <c r="AV7" s="107">
        <v>345.25327083000002</v>
      </c>
      <c r="AW7" s="107">
        <v>334.98560355000001</v>
      </c>
      <c r="AX7" s="107">
        <v>382.19380759000001</v>
      </c>
      <c r="AY7" s="107">
        <v>399.52918215</v>
      </c>
      <c r="AZ7" s="635">
        <v>342.80061491999999</v>
      </c>
      <c r="BA7" s="635">
        <v>348.75632952000001</v>
      </c>
      <c r="BB7" s="635">
        <v>320.88729999999998</v>
      </c>
      <c r="BC7" s="635">
        <v>345.59399999999999</v>
      </c>
      <c r="BD7" s="396">
        <v>391.84399999999999</v>
      </c>
      <c r="BE7" s="396">
        <v>448.87630000000001</v>
      </c>
      <c r="BF7" s="396">
        <v>446.95429999999999</v>
      </c>
      <c r="BG7" s="396">
        <v>384.11009999999999</v>
      </c>
      <c r="BH7" s="396">
        <v>352.30869999999999</v>
      </c>
      <c r="BI7" s="396">
        <v>343.4941</v>
      </c>
      <c r="BJ7" s="396">
        <v>383.63470000000001</v>
      </c>
      <c r="BK7" s="396">
        <v>396.74799999999999</v>
      </c>
      <c r="BL7" s="396">
        <v>343.98180000000002</v>
      </c>
      <c r="BM7" s="396">
        <v>359.21129999999999</v>
      </c>
      <c r="BN7" s="396">
        <v>334.98899999999998</v>
      </c>
      <c r="BO7" s="396">
        <v>361.10250000000002</v>
      </c>
      <c r="BP7" s="396">
        <v>411.38229999999999</v>
      </c>
      <c r="BQ7" s="396">
        <v>465.4135</v>
      </c>
      <c r="BR7" s="396">
        <v>460.4314</v>
      </c>
      <c r="BS7" s="396">
        <v>395.51139999999998</v>
      </c>
      <c r="BT7" s="396">
        <v>362.74110000000002</v>
      </c>
      <c r="BU7" s="396">
        <v>353.54930000000002</v>
      </c>
      <c r="BV7" s="396">
        <v>394.29719999999998</v>
      </c>
    </row>
    <row r="8" spans="1:74" ht="11.1" customHeight="1" x14ac:dyDescent="0.2">
      <c r="A8" s="319" t="s">
        <v>575</v>
      </c>
      <c r="B8" s="728" t="s">
        <v>984</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388.52012227</v>
      </c>
      <c r="AN8" s="386">
        <v>326.48208740000001</v>
      </c>
      <c r="AO8" s="386">
        <v>320.79919812999998</v>
      </c>
      <c r="AP8" s="386">
        <v>308.59466639999999</v>
      </c>
      <c r="AQ8" s="386">
        <v>331.85171058999998</v>
      </c>
      <c r="AR8" s="386">
        <v>380.6052972</v>
      </c>
      <c r="AS8" s="386">
        <v>432.85234435000001</v>
      </c>
      <c r="AT8" s="386">
        <v>406.68914973</v>
      </c>
      <c r="AU8" s="386">
        <v>355.22335679999998</v>
      </c>
      <c r="AV8" s="386">
        <v>332.46975758999997</v>
      </c>
      <c r="AW8" s="386">
        <v>322.20103230000001</v>
      </c>
      <c r="AX8" s="386">
        <v>368.91282811000002</v>
      </c>
      <c r="AY8" s="386">
        <v>386.21136719999998</v>
      </c>
      <c r="AZ8" s="878">
        <v>331.11160673000001</v>
      </c>
      <c r="BA8" s="878">
        <v>336.28777568999999</v>
      </c>
      <c r="BB8" s="878">
        <v>308.791</v>
      </c>
      <c r="BC8" s="878">
        <v>332.98489999999998</v>
      </c>
      <c r="BD8" s="358">
        <v>378.70479999999998</v>
      </c>
      <c r="BE8" s="358">
        <v>434.83699999999999</v>
      </c>
      <c r="BF8" s="358">
        <v>432.85329999999999</v>
      </c>
      <c r="BG8" s="358">
        <v>370.91320000000002</v>
      </c>
      <c r="BH8" s="358">
        <v>339.2319</v>
      </c>
      <c r="BI8" s="358">
        <v>330.54849999999999</v>
      </c>
      <c r="BJ8" s="358">
        <v>369.964</v>
      </c>
      <c r="BK8" s="358">
        <v>383.1069</v>
      </c>
      <c r="BL8" s="358">
        <v>331.93329999999997</v>
      </c>
      <c r="BM8" s="358">
        <v>346.42829999999998</v>
      </c>
      <c r="BN8" s="358">
        <v>322.73840000000001</v>
      </c>
      <c r="BO8" s="358">
        <v>348.38959999999997</v>
      </c>
      <c r="BP8" s="358">
        <v>398.18</v>
      </c>
      <c r="BQ8" s="358">
        <v>451.35129999999998</v>
      </c>
      <c r="BR8" s="358">
        <v>446.3329</v>
      </c>
      <c r="BS8" s="358">
        <v>382.3349</v>
      </c>
      <c r="BT8" s="358">
        <v>349.69880000000001</v>
      </c>
      <c r="BU8" s="358">
        <v>340.65219999999999</v>
      </c>
      <c r="BV8" s="358">
        <v>380.67959999999999</v>
      </c>
    </row>
    <row r="9" spans="1:74" ht="11.1" customHeight="1" x14ac:dyDescent="0.2">
      <c r="A9" s="319" t="s">
        <v>738</v>
      </c>
      <c r="B9" s="728" t="s">
        <v>985</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12.474436176999999</v>
      </c>
      <c r="AN9" s="386">
        <v>10.881892364</v>
      </c>
      <c r="AO9" s="386">
        <v>11.535063079</v>
      </c>
      <c r="AP9" s="386">
        <v>10.687043790000001</v>
      </c>
      <c r="AQ9" s="386">
        <v>10.988627381000001</v>
      </c>
      <c r="AR9" s="386">
        <v>11.33458179</v>
      </c>
      <c r="AS9" s="386">
        <v>11.993330932999999</v>
      </c>
      <c r="AT9" s="386">
        <v>12.107262257</v>
      </c>
      <c r="AU9" s="386">
        <v>11.59776267</v>
      </c>
      <c r="AV9" s="386">
        <v>11.426137852</v>
      </c>
      <c r="AW9" s="386">
        <v>11.44488372</v>
      </c>
      <c r="AX9" s="386">
        <v>11.911592272</v>
      </c>
      <c r="AY9" s="386">
        <v>11.955999059</v>
      </c>
      <c r="AZ9" s="878">
        <v>10.500864420999999</v>
      </c>
      <c r="BA9" s="878">
        <v>11.150389970999999</v>
      </c>
      <c r="BB9" s="878">
        <v>10.77103</v>
      </c>
      <c r="BC9" s="878">
        <v>11.20654</v>
      </c>
      <c r="BD9" s="358">
        <v>11.633520000000001</v>
      </c>
      <c r="BE9" s="358">
        <v>12.37555</v>
      </c>
      <c r="BF9" s="358">
        <v>12.414709999999999</v>
      </c>
      <c r="BG9" s="358">
        <v>11.652950000000001</v>
      </c>
      <c r="BH9" s="358">
        <v>11.527010000000001</v>
      </c>
      <c r="BI9" s="358">
        <v>11.450480000000001</v>
      </c>
      <c r="BJ9" s="358">
        <v>12.090009999999999</v>
      </c>
      <c r="BK9" s="358">
        <v>12.069240000000001</v>
      </c>
      <c r="BL9" s="358">
        <v>10.68136</v>
      </c>
      <c r="BM9" s="358">
        <v>11.261240000000001</v>
      </c>
      <c r="BN9" s="358">
        <v>10.76482</v>
      </c>
      <c r="BO9" s="358">
        <v>11.18835</v>
      </c>
      <c r="BP9" s="358">
        <v>11.60628</v>
      </c>
      <c r="BQ9" s="358">
        <v>12.325010000000001</v>
      </c>
      <c r="BR9" s="358">
        <v>12.35472</v>
      </c>
      <c r="BS9" s="358">
        <v>11.58845</v>
      </c>
      <c r="BT9" s="358">
        <v>11.45646</v>
      </c>
      <c r="BU9" s="358">
        <v>11.37448</v>
      </c>
      <c r="BV9" s="358">
        <v>12.013529999999999</v>
      </c>
    </row>
    <row r="10" spans="1:74" ht="11.1" customHeight="1" x14ac:dyDescent="0.2">
      <c r="A10" s="319" t="s">
        <v>739</v>
      </c>
      <c r="B10" s="728" t="s">
        <v>986</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1.3508427629999999</v>
      </c>
      <c r="AN10" s="386">
        <v>1.227690296</v>
      </c>
      <c r="AO10" s="386">
        <v>1.294681427</v>
      </c>
      <c r="AP10" s="386">
        <v>1.1961947399999999</v>
      </c>
      <c r="AQ10" s="386">
        <v>1.193627193</v>
      </c>
      <c r="AR10" s="386">
        <v>1.34495415</v>
      </c>
      <c r="AS10" s="386">
        <v>1.4738507009999999</v>
      </c>
      <c r="AT10" s="386">
        <v>1.4454228330000001</v>
      </c>
      <c r="AU10" s="386">
        <v>1.32372486</v>
      </c>
      <c r="AV10" s="386">
        <v>1.3573753930000001</v>
      </c>
      <c r="AW10" s="386">
        <v>1.33968753</v>
      </c>
      <c r="AX10" s="386">
        <v>1.369387211</v>
      </c>
      <c r="AY10" s="386">
        <v>1.3618158950000001</v>
      </c>
      <c r="AZ10" s="878">
        <v>1.1881437749999999</v>
      </c>
      <c r="BA10" s="878">
        <v>1.3181638579999999</v>
      </c>
      <c r="BB10" s="878">
        <v>1.32525</v>
      </c>
      <c r="BC10" s="878">
        <v>1.402528</v>
      </c>
      <c r="BD10" s="358">
        <v>1.5056590000000001</v>
      </c>
      <c r="BE10" s="358">
        <v>1.6638059999999999</v>
      </c>
      <c r="BF10" s="358">
        <v>1.6863079999999999</v>
      </c>
      <c r="BG10" s="358">
        <v>1.543974</v>
      </c>
      <c r="BH10" s="358">
        <v>1.5498069999999999</v>
      </c>
      <c r="BI10" s="358">
        <v>1.49512</v>
      </c>
      <c r="BJ10" s="358">
        <v>1.5807659999999999</v>
      </c>
      <c r="BK10" s="358">
        <v>1.571914</v>
      </c>
      <c r="BL10" s="358">
        <v>1.3670880000000001</v>
      </c>
      <c r="BM10" s="358">
        <v>1.521746</v>
      </c>
      <c r="BN10" s="358">
        <v>1.4858199999999999</v>
      </c>
      <c r="BO10" s="358">
        <v>1.5245409999999999</v>
      </c>
      <c r="BP10" s="358">
        <v>1.596047</v>
      </c>
      <c r="BQ10" s="358">
        <v>1.737163</v>
      </c>
      <c r="BR10" s="358">
        <v>1.7437370000000001</v>
      </c>
      <c r="BS10" s="358">
        <v>1.588025</v>
      </c>
      <c r="BT10" s="358">
        <v>1.5858140000000001</v>
      </c>
      <c r="BU10" s="358">
        <v>1.5226500000000001</v>
      </c>
      <c r="BV10" s="358">
        <v>1.6040700000000001</v>
      </c>
    </row>
    <row r="11" spans="1:74" s="278" customFormat="1" ht="11.1" customHeight="1" x14ac:dyDescent="0.2">
      <c r="A11" s="448" t="s">
        <v>576</v>
      </c>
      <c r="B11" s="729" t="s">
        <v>998</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-0.58383800399999997</v>
      </c>
      <c r="AW11" s="107">
        <v>-1.03838202</v>
      </c>
      <c r="AX11" s="107">
        <v>-0.64489300000000005</v>
      </c>
      <c r="AY11" s="107">
        <v>4.8562491999999999E-2</v>
      </c>
      <c r="AZ11" s="635">
        <v>-0.30456131714000001</v>
      </c>
      <c r="BA11" s="635">
        <v>-0.64530417699999998</v>
      </c>
      <c r="BB11" s="635">
        <v>-0.21796380000000001</v>
      </c>
      <c r="BC11" s="635">
        <v>0.83713970000000004</v>
      </c>
      <c r="BD11" s="396">
        <v>1.46058</v>
      </c>
      <c r="BE11" s="396">
        <v>2.0980180000000002</v>
      </c>
      <c r="BF11" s="396">
        <v>2.4657420000000001</v>
      </c>
      <c r="BG11" s="396">
        <v>1.637696</v>
      </c>
      <c r="BH11" s="396">
        <v>0.47687059999999998</v>
      </c>
      <c r="BI11" s="396">
        <v>0.56142970000000003</v>
      </c>
      <c r="BJ11" s="396">
        <v>0.90106209999999998</v>
      </c>
      <c r="BK11" s="396">
        <v>1.2251829999999999</v>
      </c>
      <c r="BL11" s="396">
        <v>0.80257730000000005</v>
      </c>
      <c r="BM11" s="396">
        <v>0.30042029999999997</v>
      </c>
      <c r="BN11" s="396">
        <v>0.2945738</v>
      </c>
      <c r="BO11" s="396">
        <v>1.2137830000000001</v>
      </c>
      <c r="BP11" s="396">
        <v>1.7115720000000001</v>
      </c>
      <c r="BQ11" s="396">
        <v>2.3113769999999998</v>
      </c>
      <c r="BR11" s="396">
        <v>2.6554500000000001</v>
      </c>
      <c r="BS11" s="396">
        <v>1.775404</v>
      </c>
      <c r="BT11" s="396">
        <v>0.43752849999999999</v>
      </c>
      <c r="BU11" s="396">
        <v>0.46124920000000003</v>
      </c>
      <c r="BV11" s="396">
        <v>0.70912629999999999</v>
      </c>
    </row>
    <row r="12" spans="1:74" s="278" customFormat="1" ht="11.1" customHeight="1" x14ac:dyDescent="0.2">
      <c r="A12" s="448"/>
      <c r="B12" s="729"/>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5"/>
      <c r="BA12" s="635"/>
      <c r="BB12" s="635"/>
      <c r="BC12" s="635"/>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560</v>
      </c>
      <c r="B13" s="449" t="s">
        <v>1000</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6.0508129999999998</v>
      </c>
      <c r="AZ13" s="635">
        <v>6.4334559999999996</v>
      </c>
      <c r="BA13" s="635">
        <v>8.9526000000000003</v>
      </c>
      <c r="BB13" s="635">
        <v>9.8639419999999998</v>
      </c>
      <c r="BC13" s="635">
        <v>10.742610000000001</v>
      </c>
      <c r="BD13" s="396">
        <v>10.78082</v>
      </c>
      <c r="BE13" s="396">
        <v>11.041130000000001</v>
      </c>
      <c r="BF13" s="396">
        <v>10.54189</v>
      </c>
      <c r="BG13" s="396">
        <v>9.3478530000000006</v>
      </c>
      <c r="BH13" s="396">
        <v>8.2786589999999993</v>
      </c>
      <c r="BI13" s="396">
        <v>6.6522889999999997</v>
      </c>
      <c r="BJ13" s="396">
        <v>6.0520649999999998</v>
      </c>
      <c r="BK13" s="396">
        <v>6.478078</v>
      </c>
      <c r="BL13" s="396">
        <v>7.0842429999999998</v>
      </c>
      <c r="BM13" s="396">
        <v>9.6754809999999996</v>
      </c>
      <c r="BN13" s="396">
        <v>10.70539</v>
      </c>
      <c r="BO13" s="396">
        <v>11.6952</v>
      </c>
      <c r="BP13" s="396">
        <v>11.748659999999999</v>
      </c>
      <c r="BQ13" s="396">
        <v>12.043290000000001</v>
      </c>
      <c r="BR13" s="396">
        <v>11.499169999999999</v>
      </c>
      <c r="BS13" s="396">
        <v>10.19116</v>
      </c>
      <c r="BT13" s="396">
        <v>9.0197559999999992</v>
      </c>
      <c r="BU13" s="396">
        <v>7.2384570000000004</v>
      </c>
      <c r="BV13" s="396">
        <v>6.5844129999999996</v>
      </c>
    </row>
    <row r="14" spans="1:74" ht="11.1" customHeight="1" x14ac:dyDescent="0.2">
      <c r="A14" s="235" t="s">
        <v>561</v>
      </c>
      <c r="B14" s="446" t="s">
        <v>987</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4.1384040000000004</v>
      </c>
      <c r="AZ14" s="878">
        <v>4.3702209999999999</v>
      </c>
      <c r="BA14" s="878">
        <v>6.06534</v>
      </c>
      <c r="BB14" s="878">
        <v>6.6925780000000001</v>
      </c>
      <c r="BC14" s="878">
        <v>7.2814940000000004</v>
      </c>
      <c r="BD14" s="358">
        <v>7.3098130000000001</v>
      </c>
      <c r="BE14" s="358">
        <v>7.4484079999999997</v>
      </c>
      <c r="BF14" s="358">
        <v>7.100066</v>
      </c>
      <c r="BG14" s="358">
        <v>6.2602320000000002</v>
      </c>
      <c r="BH14" s="358">
        <v>5.5450530000000002</v>
      </c>
      <c r="BI14" s="358">
        <v>4.4959340000000001</v>
      </c>
      <c r="BJ14" s="358">
        <v>4.0290739999999996</v>
      </c>
      <c r="BK14" s="358">
        <v>4.2994409999999998</v>
      </c>
      <c r="BL14" s="358">
        <v>4.6972810000000003</v>
      </c>
      <c r="BM14" s="358">
        <v>6.444604</v>
      </c>
      <c r="BN14" s="358">
        <v>7.1680299999999999</v>
      </c>
      <c r="BO14" s="358">
        <v>7.8401719999999999</v>
      </c>
      <c r="BP14" s="358">
        <v>7.8890770000000003</v>
      </c>
      <c r="BQ14" s="358">
        <v>8.0537430000000008</v>
      </c>
      <c r="BR14" s="358">
        <v>7.6808680000000003</v>
      </c>
      <c r="BS14" s="358">
        <v>6.768402</v>
      </c>
      <c r="BT14" s="358">
        <v>5.9918849999999999</v>
      </c>
      <c r="BU14" s="358">
        <v>4.8510790000000004</v>
      </c>
      <c r="BV14" s="358">
        <v>4.3456570000000001</v>
      </c>
    </row>
    <row r="15" spans="1:74" ht="11.1" customHeight="1" x14ac:dyDescent="0.2">
      <c r="A15" s="235" t="s">
        <v>562</v>
      </c>
      <c r="B15" s="446" t="s">
        <v>988</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1.598614</v>
      </c>
      <c r="AZ15" s="878">
        <v>1.731468</v>
      </c>
      <c r="BA15" s="878">
        <v>2.4131019999999999</v>
      </c>
      <c r="BB15" s="878">
        <v>2.6577480000000002</v>
      </c>
      <c r="BC15" s="878">
        <v>2.8948499999999999</v>
      </c>
      <c r="BD15" s="358">
        <v>2.9041039999999998</v>
      </c>
      <c r="BE15" s="358">
        <v>3.0073629999999998</v>
      </c>
      <c r="BF15" s="358">
        <v>2.875057</v>
      </c>
      <c r="BG15" s="358">
        <v>2.576349</v>
      </c>
      <c r="BH15" s="358">
        <v>2.2688139999999999</v>
      </c>
      <c r="BI15" s="358">
        <v>1.793094</v>
      </c>
      <c r="BJ15" s="358">
        <v>1.696833</v>
      </c>
      <c r="BK15" s="358">
        <v>1.834279</v>
      </c>
      <c r="BL15" s="358">
        <v>2.019568</v>
      </c>
      <c r="BM15" s="358">
        <v>2.7132640000000001</v>
      </c>
      <c r="BN15" s="358">
        <v>2.978097</v>
      </c>
      <c r="BO15" s="358">
        <v>3.239681</v>
      </c>
      <c r="BP15" s="358">
        <v>3.2443960000000001</v>
      </c>
      <c r="BQ15" s="358">
        <v>3.3552119999999999</v>
      </c>
      <c r="BR15" s="358">
        <v>3.2046770000000002</v>
      </c>
      <c r="BS15" s="358">
        <v>2.8695249999999999</v>
      </c>
      <c r="BT15" s="358">
        <v>2.52522</v>
      </c>
      <c r="BU15" s="358">
        <v>1.9944949999999999</v>
      </c>
      <c r="BV15" s="358">
        <v>1.8861889999999999</v>
      </c>
    </row>
    <row r="16" spans="1:74" ht="11.1" customHeight="1" x14ac:dyDescent="0.2">
      <c r="A16" s="235" t="s">
        <v>563</v>
      </c>
      <c r="B16" s="446" t="s">
        <v>989</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0.31379459999999998</v>
      </c>
      <c r="AZ16" s="878">
        <v>0.33176719999999998</v>
      </c>
      <c r="BA16" s="878">
        <v>0.47415740000000001</v>
      </c>
      <c r="BB16" s="878">
        <v>0.51361610000000002</v>
      </c>
      <c r="BC16" s="878">
        <v>0.56626560000000004</v>
      </c>
      <c r="BD16" s="358">
        <v>0.56689940000000005</v>
      </c>
      <c r="BE16" s="358">
        <v>0.58536149999999998</v>
      </c>
      <c r="BF16" s="358">
        <v>0.56676660000000001</v>
      </c>
      <c r="BG16" s="358">
        <v>0.51127219999999995</v>
      </c>
      <c r="BH16" s="358">
        <v>0.46479199999999998</v>
      </c>
      <c r="BI16" s="358">
        <v>0.36326160000000002</v>
      </c>
      <c r="BJ16" s="358">
        <v>0.326158</v>
      </c>
      <c r="BK16" s="358">
        <v>0.3443582</v>
      </c>
      <c r="BL16" s="358">
        <v>0.36739490000000002</v>
      </c>
      <c r="BM16" s="358">
        <v>0.51761270000000004</v>
      </c>
      <c r="BN16" s="358">
        <v>0.5592665</v>
      </c>
      <c r="BO16" s="358">
        <v>0.6153457</v>
      </c>
      <c r="BP16" s="358">
        <v>0.6151877</v>
      </c>
      <c r="BQ16" s="358">
        <v>0.63434000000000001</v>
      </c>
      <c r="BR16" s="358">
        <v>0.61362830000000002</v>
      </c>
      <c r="BS16" s="358">
        <v>0.5532378</v>
      </c>
      <c r="BT16" s="358">
        <v>0.50265119999999996</v>
      </c>
      <c r="BU16" s="358">
        <v>0.39288230000000002</v>
      </c>
      <c r="BV16" s="358">
        <v>0.3525664</v>
      </c>
    </row>
    <row r="17" spans="1:74" ht="11.1" customHeight="1" x14ac:dyDescent="0.2">
      <c r="A17" s="235"/>
      <c r="B17" s="729"/>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878"/>
      <c r="BA17" s="878"/>
      <c r="BB17" s="878"/>
      <c r="BC17" s="87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578</v>
      </c>
      <c r="B18" s="445" t="s">
        <v>1364</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30.922867350000001</v>
      </c>
      <c r="AN18" s="386">
        <v>9.1598061519999998</v>
      </c>
      <c r="AO18" s="386">
        <v>15.801089514999999</v>
      </c>
      <c r="AP18" s="386">
        <v>16.743363899999999</v>
      </c>
      <c r="AQ18" s="386">
        <v>23.056749378999999</v>
      </c>
      <c r="AR18" s="386">
        <v>26.727241889999998</v>
      </c>
      <c r="AS18" s="386">
        <v>27.60431797</v>
      </c>
      <c r="AT18" s="386">
        <v>16.671659259999998</v>
      </c>
      <c r="AU18" s="386">
        <v>11.76082308</v>
      </c>
      <c r="AV18" s="386">
        <v>12.72477956</v>
      </c>
      <c r="AW18" s="386">
        <v>23.56783308</v>
      </c>
      <c r="AX18" s="386">
        <v>32.034604260999998</v>
      </c>
      <c r="AY18" s="386">
        <v>31.806264151000001</v>
      </c>
      <c r="AZ18" s="878">
        <v>9.0772261635000007</v>
      </c>
      <c r="BA18" s="878">
        <v>22.725959638999999</v>
      </c>
      <c r="BB18" s="878">
        <v>14.652749999999999</v>
      </c>
      <c r="BC18" s="878">
        <v>18.305779999999999</v>
      </c>
      <c r="BD18" s="358">
        <v>24.364909999999998</v>
      </c>
      <c r="BE18" s="358">
        <v>26.28753</v>
      </c>
      <c r="BF18" s="358">
        <v>19.164210000000001</v>
      </c>
      <c r="BG18" s="358">
        <v>12.671989999999999</v>
      </c>
      <c r="BH18" s="358">
        <v>12.708270000000001</v>
      </c>
      <c r="BI18" s="358">
        <v>24.276520000000001</v>
      </c>
      <c r="BJ18" s="358">
        <v>31.241499999999998</v>
      </c>
      <c r="BK18" s="358">
        <v>30.28313</v>
      </c>
      <c r="BL18" s="358">
        <v>8.6692499999999999</v>
      </c>
      <c r="BM18" s="358">
        <v>23.385760000000001</v>
      </c>
      <c r="BN18" s="358">
        <v>15.748710000000001</v>
      </c>
      <c r="BO18" s="358">
        <v>19.647290000000002</v>
      </c>
      <c r="BP18" s="358">
        <v>26.935860000000002</v>
      </c>
      <c r="BQ18" s="358">
        <v>27.876740000000002</v>
      </c>
      <c r="BR18" s="358">
        <v>19.92887</v>
      </c>
      <c r="BS18" s="358">
        <v>13.17887</v>
      </c>
      <c r="BT18" s="358">
        <v>13.25506</v>
      </c>
      <c r="BU18" s="358">
        <v>25.368179999999999</v>
      </c>
      <c r="BV18" s="358">
        <v>32.437840000000001</v>
      </c>
    </row>
    <row r="19" spans="1:74" ht="11.1" customHeight="1" x14ac:dyDescent="0.2">
      <c r="A19" s="50"/>
      <c r="B19" s="73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13"/>
      <c r="BA19" s="913"/>
      <c r="BB19" s="913"/>
      <c r="BC19" s="91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1365</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13"/>
      <c r="BA20" s="913"/>
      <c r="BB20" s="913"/>
      <c r="BC20" s="91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581</v>
      </c>
      <c r="B21" s="449" t="s">
        <v>1366</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374.26319995</v>
      </c>
      <c r="AN21" s="107">
        <v>331.31894879999999</v>
      </c>
      <c r="AO21" s="107">
        <v>318.63897212000001</v>
      </c>
      <c r="AP21" s="107">
        <v>305.40323100000001</v>
      </c>
      <c r="AQ21" s="107">
        <v>323.31123073999998</v>
      </c>
      <c r="AR21" s="107">
        <v>368.36465340000001</v>
      </c>
      <c r="AS21" s="107">
        <v>419.59371689</v>
      </c>
      <c r="AT21" s="107">
        <v>404.67085938999998</v>
      </c>
      <c r="AU21" s="107">
        <v>357.6813861</v>
      </c>
      <c r="AV21" s="107">
        <v>331.94465323999998</v>
      </c>
      <c r="AW21" s="107">
        <v>310.37938830000002</v>
      </c>
      <c r="AX21" s="107">
        <v>349.51431027000001</v>
      </c>
      <c r="AY21" s="107">
        <v>367.77148033999998</v>
      </c>
      <c r="AZ21" s="635">
        <v>333.41882743999997</v>
      </c>
      <c r="BA21" s="635">
        <v>325.38506569999998</v>
      </c>
      <c r="BB21" s="635">
        <v>306.01659999999998</v>
      </c>
      <c r="BC21" s="635">
        <v>328.12529999999998</v>
      </c>
      <c r="BD21" s="396">
        <v>368.93970000000002</v>
      </c>
      <c r="BE21" s="396">
        <v>424.68680000000001</v>
      </c>
      <c r="BF21" s="396">
        <v>430.25580000000002</v>
      </c>
      <c r="BG21" s="396">
        <v>373.07580000000002</v>
      </c>
      <c r="BH21" s="396">
        <v>340.07729999999998</v>
      </c>
      <c r="BI21" s="396">
        <v>319.779</v>
      </c>
      <c r="BJ21" s="396">
        <v>353.29430000000002</v>
      </c>
      <c r="BK21" s="396">
        <v>367.69009999999997</v>
      </c>
      <c r="BL21" s="396">
        <v>336.11509999999998</v>
      </c>
      <c r="BM21" s="396">
        <v>336.1259</v>
      </c>
      <c r="BN21" s="396">
        <v>319.53489999999999</v>
      </c>
      <c r="BO21" s="396">
        <v>342.66899999999998</v>
      </c>
      <c r="BP21" s="396">
        <v>386.15800000000002</v>
      </c>
      <c r="BQ21" s="396">
        <v>439.84809999999999</v>
      </c>
      <c r="BR21" s="396">
        <v>443.15800000000002</v>
      </c>
      <c r="BS21" s="396">
        <v>384.10789999999997</v>
      </c>
      <c r="BT21" s="396">
        <v>349.92349999999999</v>
      </c>
      <c r="BU21" s="396">
        <v>328.64240000000001</v>
      </c>
      <c r="BV21" s="396">
        <v>362.56849999999997</v>
      </c>
    </row>
    <row r="22" spans="1:74" s="278" customFormat="1" ht="11.1" customHeight="1" x14ac:dyDescent="0.2">
      <c r="A22" s="448" t="s">
        <v>579</v>
      </c>
      <c r="B22" s="729" t="s">
        <v>1367</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361.98107062999998</v>
      </c>
      <c r="AN22" s="107">
        <v>320.56101336</v>
      </c>
      <c r="AO22" s="107">
        <v>307.24125777</v>
      </c>
      <c r="AP22" s="107">
        <v>294.84637542000002</v>
      </c>
      <c r="AQ22" s="107">
        <v>312.48873456000001</v>
      </c>
      <c r="AR22" s="107">
        <v>357.10038150000003</v>
      </c>
      <c r="AS22" s="107">
        <v>407.62971484000002</v>
      </c>
      <c r="AT22" s="107">
        <v>392.63089773000002</v>
      </c>
      <c r="AU22" s="107">
        <v>346.20216900000003</v>
      </c>
      <c r="AV22" s="107">
        <v>320.58801001</v>
      </c>
      <c r="AW22" s="107">
        <v>299.02180514999998</v>
      </c>
      <c r="AX22" s="107">
        <v>337.71572701000002</v>
      </c>
      <c r="AY22" s="107">
        <v>355.94017286000002</v>
      </c>
      <c r="AZ22" s="635">
        <v>323.03452278999998</v>
      </c>
      <c r="BA22" s="635">
        <v>314.30822664999999</v>
      </c>
      <c r="BB22" s="635">
        <v>295.27049615999999</v>
      </c>
      <c r="BC22" s="635">
        <v>316.92365583999998</v>
      </c>
      <c r="BD22" s="396">
        <v>357.26710000000003</v>
      </c>
      <c r="BE22" s="396">
        <v>412.21449999999999</v>
      </c>
      <c r="BF22" s="396">
        <v>417.72879999999998</v>
      </c>
      <c r="BG22" s="396">
        <v>361.3519</v>
      </c>
      <c r="BH22" s="396">
        <v>328.46010000000001</v>
      </c>
      <c r="BI22" s="396">
        <v>308.2783</v>
      </c>
      <c r="BJ22" s="396">
        <v>341.14940000000001</v>
      </c>
      <c r="BK22" s="396">
        <v>355.57150000000001</v>
      </c>
      <c r="BL22" s="396">
        <v>325.41149999999999</v>
      </c>
      <c r="BM22" s="396">
        <v>324.76979999999998</v>
      </c>
      <c r="BN22" s="396">
        <v>308.65159999999997</v>
      </c>
      <c r="BO22" s="396">
        <v>331.37509999999997</v>
      </c>
      <c r="BP22" s="396">
        <v>374.42930000000001</v>
      </c>
      <c r="BQ22" s="396">
        <v>427.35550000000001</v>
      </c>
      <c r="BR22" s="396">
        <v>430.63310000000001</v>
      </c>
      <c r="BS22" s="396">
        <v>372.40219999999999</v>
      </c>
      <c r="BT22" s="396">
        <v>338.33699999999999</v>
      </c>
      <c r="BU22" s="396">
        <v>317.1848</v>
      </c>
      <c r="BV22" s="396">
        <v>350.4708</v>
      </c>
    </row>
    <row r="23" spans="1:74" ht="11.1" customHeight="1" x14ac:dyDescent="0.2">
      <c r="A23" s="314" t="s">
        <v>603</v>
      </c>
      <c r="B23" s="728" t="s">
        <v>1032</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101.22240745000001</v>
      </c>
      <c r="AX23" s="386">
        <v>129.66674415</v>
      </c>
      <c r="AY23" s="386">
        <v>145.11501149</v>
      </c>
      <c r="AZ23" s="878">
        <v>128.05468195</v>
      </c>
      <c r="BA23" s="878">
        <v>108.8677275</v>
      </c>
      <c r="BB23" s="878">
        <v>94.286655940000003</v>
      </c>
      <c r="BC23" s="878">
        <v>103.60124736</v>
      </c>
      <c r="BD23" s="358">
        <v>129.11709999999999</v>
      </c>
      <c r="BE23" s="358">
        <v>164.8329</v>
      </c>
      <c r="BF23" s="358">
        <v>167.3835</v>
      </c>
      <c r="BG23" s="358">
        <v>132.43039999999999</v>
      </c>
      <c r="BH23" s="358">
        <v>108.2486</v>
      </c>
      <c r="BI23" s="358">
        <v>102.3853</v>
      </c>
      <c r="BJ23" s="358">
        <v>127.96469999999999</v>
      </c>
      <c r="BK23" s="358">
        <v>137.89330000000001</v>
      </c>
      <c r="BL23" s="358">
        <v>124.83159999999999</v>
      </c>
      <c r="BM23" s="358">
        <v>111.982</v>
      </c>
      <c r="BN23" s="358">
        <v>96.744910000000004</v>
      </c>
      <c r="BO23" s="358">
        <v>104.4988</v>
      </c>
      <c r="BP23" s="358">
        <v>135.78890000000001</v>
      </c>
      <c r="BQ23" s="358">
        <v>169.44460000000001</v>
      </c>
      <c r="BR23" s="358">
        <v>168.91210000000001</v>
      </c>
      <c r="BS23" s="358">
        <v>133.41390000000001</v>
      </c>
      <c r="BT23" s="358">
        <v>108.9074</v>
      </c>
      <c r="BU23" s="358">
        <v>102.7321</v>
      </c>
      <c r="BV23" s="358">
        <v>128.22130000000001</v>
      </c>
    </row>
    <row r="24" spans="1:74" ht="11.1" customHeight="1" x14ac:dyDescent="0.2">
      <c r="A24" s="235" t="s">
        <v>614</v>
      </c>
      <c r="B24" s="728" t="s">
        <v>986</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114.82161456</v>
      </c>
      <c r="AX24" s="386">
        <v>122.52159207</v>
      </c>
      <c r="AY24" s="386">
        <v>126.11966185</v>
      </c>
      <c r="AZ24" s="878">
        <v>115.69149597000001</v>
      </c>
      <c r="BA24" s="878">
        <v>119.62152555999999</v>
      </c>
      <c r="BB24" s="878">
        <v>115.40184214999999</v>
      </c>
      <c r="BC24" s="878">
        <v>124.04461947999999</v>
      </c>
      <c r="BD24" s="358">
        <v>134.3399</v>
      </c>
      <c r="BE24" s="358">
        <v>149.21420000000001</v>
      </c>
      <c r="BF24" s="358">
        <v>151.68430000000001</v>
      </c>
      <c r="BG24" s="358">
        <v>136.22309999999999</v>
      </c>
      <c r="BH24" s="358">
        <v>128.77160000000001</v>
      </c>
      <c r="BI24" s="358">
        <v>120.0954</v>
      </c>
      <c r="BJ24" s="358">
        <v>125.37130000000001</v>
      </c>
      <c r="BK24" s="358">
        <v>130.048</v>
      </c>
      <c r="BL24" s="358">
        <v>119.1939</v>
      </c>
      <c r="BM24" s="358">
        <v>124.31610000000001</v>
      </c>
      <c r="BN24" s="358">
        <v>121.67870000000001</v>
      </c>
      <c r="BO24" s="358">
        <v>132.3014</v>
      </c>
      <c r="BP24" s="358">
        <v>141.4555</v>
      </c>
      <c r="BQ24" s="358">
        <v>156.1001</v>
      </c>
      <c r="BR24" s="358">
        <v>159.17500000000001</v>
      </c>
      <c r="BS24" s="358">
        <v>142.86519999999999</v>
      </c>
      <c r="BT24" s="358">
        <v>134.92160000000001</v>
      </c>
      <c r="BU24" s="358">
        <v>125.92740000000001</v>
      </c>
      <c r="BV24" s="358">
        <v>131.64920000000001</v>
      </c>
    </row>
    <row r="25" spans="1:74" ht="11.1" customHeight="1" x14ac:dyDescent="0.2">
      <c r="A25" s="235" t="s">
        <v>625</v>
      </c>
      <c r="B25" s="728" t="s">
        <v>985</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82.422327559999999</v>
      </c>
      <c r="AX25" s="386">
        <v>84.90678269</v>
      </c>
      <c r="AY25" s="386">
        <v>84.042721580000006</v>
      </c>
      <c r="AZ25" s="878">
        <v>78.653492</v>
      </c>
      <c r="BA25" s="878">
        <v>85.227762440000006</v>
      </c>
      <c r="BB25" s="878">
        <v>85.080640275999997</v>
      </c>
      <c r="BC25" s="878">
        <v>88.779325713999995</v>
      </c>
      <c r="BD25" s="358">
        <v>93.282769999999999</v>
      </c>
      <c r="BE25" s="358">
        <v>97.616349999999997</v>
      </c>
      <c r="BF25" s="358">
        <v>98.116110000000006</v>
      </c>
      <c r="BG25" s="358">
        <v>92.160820000000001</v>
      </c>
      <c r="BH25" s="358">
        <v>90.915629999999993</v>
      </c>
      <c r="BI25" s="358">
        <v>85.28389</v>
      </c>
      <c r="BJ25" s="358">
        <v>87.25376</v>
      </c>
      <c r="BK25" s="358">
        <v>87.047970000000007</v>
      </c>
      <c r="BL25" s="358">
        <v>80.818290000000005</v>
      </c>
      <c r="BM25" s="358">
        <v>87.917000000000002</v>
      </c>
      <c r="BN25" s="358">
        <v>89.710229999999996</v>
      </c>
      <c r="BO25" s="358">
        <v>94.063310000000001</v>
      </c>
      <c r="BP25" s="358">
        <v>96.655140000000003</v>
      </c>
      <c r="BQ25" s="358">
        <v>101.25839999999999</v>
      </c>
      <c r="BR25" s="358">
        <v>102.00020000000001</v>
      </c>
      <c r="BS25" s="358">
        <v>95.584569999999999</v>
      </c>
      <c r="BT25" s="358">
        <v>93.983050000000006</v>
      </c>
      <c r="BU25" s="358">
        <v>88.010900000000007</v>
      </c>
      <c r="BV25" s="358">
        <v>90.040090000000006</v>
      </c>
    </row>
    <row r="26" spans="1:74" ht="11.1" customHeight="1" x14ac:dyDescent="0.2">
      <c r="A26" s="235" t="s">
        <v>753</v>
      </c>
      <c r="B26" s="728" t="s">
        <v>1368</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0.55545800000000001</v>
      </c>
      <c r="AX26" s="386">
        <v>0.62060700000000002</v>
      </c>
      <c r="AY26" s="386">
        <v>0.66277600000000003</v>
      </c>
      <c r="AZ26" s="878">
        <v>0.63485287000000001</v>
      </c>
      <c r="BA26" s="878">
        <v>0.59121113999999997</v>
      </c>
      <c r="BB26" s="878">
        <v>0.50135779601999997</v>
      </c>
      <c r="BC26" s="878">
        <v>0.49846329208000001</v>
      </c>
      <c r="BD26" s="358">
        <v>0.52723869999999995</v>
      </c>
      <c r="BE26" s="358">
        <v>0.55100150000000003</v>
      </c>
      <c r="BF26" s="358">
        <v>0.54481360000000001</v>
      </c>
      <c r="BG26" s="358">
        <v>0.53756090000000001</v>
      </c>
      <c r="BH26" s="358">
        <v>0.52420800000000001</v>
      </c>
      <c r="BI26" s="358">
        <v>0.51374810000000004</v>
      </c>
      <c r="BJ26" s="358">
        <v>0.55966009999999999</v>
      </c>
      <c r="BK26" s="358">
        <v>0.58220649999999996</v>
      </c>
      <c r="BL26" s="358">
        <v>0.56764939999999997</v>
      </c>
      <c r="BM26" s="358">
        <v>0.55463269999999998</v>
      </c>
      <c r="BN26" s="358">
        <v>0.51774589999999998</v>
      </c>
      <c r="BO26" s="358">
        <v>0.51166029999999996</v>
      </c>
      <c r="BP26" s="358">
        <v>0.52975640000000002</v>
      </c>
      <c r="BQ26" s="358">
        <v>0.5524</v>
      </c>
      <c r="BR26" s="358">
        <v>0.54588579999999998</v>
      </c>
      <c r="BS26" s="358">
        <v>0.53846130000000003</v>
      </c>
      <c r="BT26" s="358">
        <v>0.52495009999999998</v>
      </c>
      <c r="BU26" s="358">
        <v>0.51440920000000001</v>
      </c>
      <c r="BV26" s="358">
        <v>0.56031129999999996</v>
      </c>
    </row>
    <row r="27" spans="1:74" s="278" customFormat="1" ht="11.1" customHeight="1" x14ac:dyDescent="0.2">
      <c r="A27" s="448" t="s">
        <v>580</v>
      </c>
      <c r="B27" s="729" t="s">
        <v>1369</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12.282129319999999</v>
      </c>
      <c r="AN27" s="107">
        <v>10.757935440000001</v>
      </c>
      <c r="AO27" s="107">
        <v>11.397714355</v>
      </c>
      <c r="AP27" s="107">
        <v>10.556855580000001</v>
      </c>
      <c r="AQ27" s="107">
        <v>10.82249618</v>
      </c>
      <c r="AR27" s="107">
        <v>11.264271900000001</v>
      </c>
      <c r="AS27" s="107">
        <v>11.964002049999999</v>
      </c>
      <c r="AT27" s="107">
        <v>12.039961659999999</v>
      </c>
      <c r="AU27" s="107">
        <v>11.4792171</v>
      </c>
      <c r="AV27" s="107">
        <v>11.35664323</v>
      </c>
      <c r="AW27" s="107">
        <v>11.35758315</v>
      </c>
      <c r="AX27" s="107">
        <v>11.798583259999999</v>
      </c>
      <c r="AY27" s="107">
        <v>11.83130748</v>
      </c>
      <c r="AZ27" s="635">
        <v>10.384304650000001</v>
      </c>
      <c r="BA27" s="635">
        <v>11.076839051</v>
      </c>
      <c r="BB27" s="635">
        <v>10.746119999999999</v>
      </c>
      <c r="BC27" s="635">
        <v>11.20167</v>
      </c>
      <c r="BD27" s="396">
        <v>11.672610000000001</v>
      </c>
      <c r="BE27" s="396">
        <v>12.47231</v>
      </c>
      <c r="BF27" s="396">
        <v>12.527089999999999</v>
      </c>
      <c r="BG27" s="396">
        <v>11.72391</v>
      </c>
      <c r="BH27" s="396">
        <v>11.61721</v>
      </c>
      <c r="BI27" s="396">
        <v>11.500640000000001</v>
      </c>
      <c r="BJ27" s="396">
        <v>12.144869999999999</v>
      </c>
      <c r="BK27" s="396">
        <v>12.118550000000001</v>
      </c>
      <c r="BL27" s="396">
        <v>10.703620000000001</v>
      </c>
      <c r="BM27" s="396">
        <v>11.35618</v>
      </c>
      <c r="BN27" s="396">
        <v>10.88325</v>
      </c>
      <c r="BO27" s="396">
        <v>11.293900000000001</v>
      </c>
      <c r="BP27" s="396">
        <v>11.72871</v>
      </c>
      <c r="BQ27" s="396">
        <v>12.49258</v>
      </c>
      <c r="BR27" s="396">
        <v>12.52481</v>
      </c>
      <c r="BS27" s="396">
        <v>11.70574</v>
      </c>
      <c r="BT27" s="396">
        <v>11.58652</v>
      </c>
      <c r="BU27" s="396">
        <v>11.45758</v>
      </c>
      <c r="BV27" s="396">
        <v>12.097630000000001</v>
      </c>
    </row>
    <row r="28" spans="1:74" ht="11.1" customHeight="1" x14ac:dyDescent="0.2">
      <c r="A28" s="51"/>
      <c r="B28" s="731"/>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72"/>
      <c r="BA28" s="872"/>
      <c r="BB28" s="872"/>
      <c r="BC28" s="87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1370</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1053.6471154999999</v>
      </c>
      <c r="AN29" s="386">
        <v>882.02894705000006</v>
      </c>
      <c r="AO29" s="386">
        <v>753.72969436000005</v>
      </c>
      <c r="AP29" s="386">
        <v>673.06139327999995</v>
      </c>
      <c r="AQ29" s="386">
        <v>725.28133270000001</v>
      </c>
      <c r="AR29" s="386">
        <v>939.47290398999996</v>
      </c>
      <c r="AS29" s="386">
        <v>1162.1189317999999</v>
      </c>
      <c r="AT29" s="386">
        <v>1073.5351893</v>
      </c>
      <c r="AU29" s="386">
        <v>876.91192926999997</v>
      </c>
      <c r="AV29" s="386">
        <v>742.27844674999994</v>
      </c>
      <c r="AW29" s="386">
        <v>700.14892613999996</v>
      </c>
      <c r="AX29" s="386">
        <v>896.89658603999999</v>
      </c>
      <c r="AY29" s="386">
        <v>996.42431056999999</v>
      </c>
      <c r="AZ29" s="878">
        <v>879.28048839999997</v>
      </c>
      <c r="BA29" s="878">
        <v>747.53431229</v>
      </c>
      <c r="BB29" s="878">
        <v>647.41417980999995</v>
      </c>
      <c r="BC29" s="878">
        <v>711.37231366000003</v>
      </c>
      <c r="BD29" s="358">
        <v>886.57560000000001</v>
      </c>
      <c r="BE29" s="358">
        <v>1131.816</v>
      </c>
      <c r="BF29" s="358">
        <v>1149.33</v>
      </c>
      <c r="BG29" s="358">
        <v>909.32619999999997</v>
      </c>
      <c r="BH29" s="358">
        <v>743.28340000000003</v>
      </c>
      <c r="BI29" s="358">
        <v>703.02279999999996</v>
      </c>
      <c r="BJ29" s="358">
        <v>878.6626</v>
      </c>
      <c r="BK29" s="358">
        <v>940.81629999999996</v>
      </c>
      <c r="BL29" s="358">
        <v>851.69910000000004</v>
      </c>
      <c r="BM29" s="358">
        <v>764.02919999999995</v>
      </c>
      <c r="BN29" s="358">
        <v>660.06960000000004</v>
      </c>
      <c r="BO29" s="358">
        <v>712.97260000000006</v>
      </c>
      <c r="BP29" s="358">
        <v>926.45820000000003</v>
      </c>
      <c r="BQ29" s="358">
        <v>1156.0840000000001</v>
      </c>
      <c r="BR29" s="358">
        <v>1152.451</v>
      </c>
      <c r="BS29" s="358">
        <v>910.25429999999994</v>
      </c>
      <c r="BT29" s="358">
        <v>743.05150000000003</v>
      </c>
      <c r="BU29" s="358">
        <v>700.91890000000001</v>
      </c>
      <c r="BV29" s="358">
        <v>874.82579999999996</v>
      </c>
    </row>
    <row r="30" spans="1:74" ht="11.1" customHeight="1" x14ac:dyDescent="0.2">
      <c r="A30" s="51"/>
      <c r="B30" s="73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14"/>
      <c r="BA30" s="914"/>
      <c r="BB30" s="914"/>
      <c r="BC30" s="91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1371</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14"/>
      <c r="BA31" s="914"/>
      <c r="BB31" s="914"/>
      <c r="BC31" s="91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1372</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113.290268</v>
      </c>
      <c r="AN32" s="343">
        <v>106.80279299999999</v>
      </c>
      <c r="AO32" s="343">
        <v>111.65731599999999</v>
      </c>
      <c r="AP32" s="343">
        <v>115.91934500000001</v>
      </c>
      <c r="AQ32" s="343">
        <v>119.48746800000001</v>
      </c>
      <c r="AR32" s="343">
        <v>116.420506</v>
      </c>
      <c r="AS32" s="343">
        <v>108.73090500000001</v>
      </c>
      <c r="AT32" s="343">
        <v>104.604045</v>
      </c>
      <c r="AU32" s="343">
        <v>105.397986</v>
      </c>
      <c r="AV32" s="343">
        <v>109.066423</v>
      </c>
      <c r="AW32" s="343">
        <v>111.846991</v>
      </c>
      <c r="AX32" s="343">
        <v>109.451629</v>
      </c>
      <c r="AY32" s="343">
        <v>104.018411</v>
      </c>
      <c r="AZ32" s="874">
        <v>104.72132499999999</v>
      </c>
      <c r="BA32" s="874">
        <v>110.929286</v>
      </c>
      <c r="BB32" s="874">
        <v>119.1627</v>
      </c>
      <c r="BC32" s="874">
        <v>127.4705</v>
      </c>
      <c r="BD32" s="354">
        <v>126.9113</v>
      </c>
      <c r="BE32" s="354">
        <v>119.7928</v>
      </c>
      <c r="BF32" s="354">
        <v>114.7256</v>
      </c>
      <c r="BG32" s="354">
        <v>113.5123</v>
      </c>
      <c r="BH32" s="354">
        <v>117.62869999999999</v>
      </c>
      <c r="BI32" s="354">
        <v>119.9667</v>
      </c>
      <c r="BJ32" s="354">
        <v>116.7625</v>
      </c>
      <c r="BK32" s="354">
        <v>119.5997</v>
      </c>
      <c r="BL32" s="354">
        <v>119.9789</v>
      </c>
      <c r="BM32" s="354">
        <v>125.0467</v>
      </c>
      <c r="BN32" s="354">
        <v>130.16130000000001</v>
      </c>
      <c r="BO32" s="354">
        <v>136.23990000000001</v>
      </c>
      <c r="BP32" s="354">
        <v>134.1609</v>
      </c>
      <c r="BQ32" s="354">
        <v>126.4355</v>
      </c>
      <c r="BR32" s="354">
        <v>121.33320000000001</v>
      </c>
      <c r="BS32" s="354">
        <v>120.09910000000001</v>
      </c>
      <c r="BT32" s="354">
        <v>123.4568</v>
      </c>
      <c r="BU32" s="354">
        <v>125.2118</v>
      </c>
      <c r="BV32" s="354">
        <v>121.7115</v>
      </c>
    </row>
    <row r="33" spans="1:74" ht="11.1" customHeight="1" x14ac:dyDescent="0.2">
      <c r="A33" s="51" t="s">
        <v>50</v>
      </c>
      <c r="B33" s="445" t="s">
        <v>1373</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4.7137149999999997</v>
      </c>
      <c r="AN33" s="343">
        <v>4.5352699999999997</v>
      </c>
      <c r="AO33" s="343">
        <v>4.8327720000000003</v>
      </c>
      <c r="AP33" s="343">
        <v>4.9106370000000004</v>
      </c>
      <c r="AQ33" s="343">
        <v>5.0068489999999999</v>
      </c>
      <c r="AR33" s="343">
        <v>4.8521320000000001</v>
      </c>
      <c r="AS33" s="343">
        <v>4.6883350000000004</v>
      </c>
      <c r="AT33" s="343">
        <v>4.7435729999999996</v>
      </c>
      <c r="AU33" s="343">
        <v>4.6200289999999997</v>
      </c>
      <c r="AV33" s="343">
        <v>4.6160920000000001</v>
      </c>
      <c r="AW33" s="343">
        <v>4.7499349999999998</v>
      </c>
      <c r="AX33" s="343">
        <v>4.392379</v>
      </c>
      <c r="AY33" s="343">
        <v>3.5347490000000001</v>
      </c>
      <c r="AZ33" s="874">
        <v>3.807204</v>
      </c>
      <c r="BA33" s="874">
        <v>4.1828830000000004</v>
      </c>
      <c r="BB33" s="874">
        <v>4.615615</v>
      </c>
      <c r="BC33" s="874">
        <v>4.4924220000000004</v>
      </c>
      <c r="BD33" s="354">
        <v>4.4034370000000003</v>
      </c>
      <c r="BE33" s="354">
        <v>4.0989300000000002</v>
      </c>
      <c r="BF33" s="354">
        <v>3.6447430000000001</v>
      </c>
      <c r="BG33" s="354">
        <v>3.6804960000000002</v>
      </c>
      <c r="BH33" s="354">
        <v>3.6510259999999999</v>
      </c>
      <c r="BI33" s="354">
        <v>3.812891</v>
      </c>
      <c r="BJ33" s="354">
        <v>3.83243</v>
      </c>
      <c r="BK33" s="354">
        <v>3.6668270000000001</v>
      </c>
      <c r="BL33" s="354">
        <v>3.7884069999999999</v>
      </c>
      <c r="BM33" s="354">
        <v>4.029776</v>
      </c>
      <c r="BN33" s="354">
        <v>4.1841080000000002</v>
      </c>
      <c r="BO33" s="354">
        <v>4.0592230000000002</v>
      </c>
      <c r="BP33" s="354">
        <v>3.9468740000000002</v>
      </c>
      <c r="BQ33" s="354">
        <v>3.626493</v>
      </c>
      <c r="BR33" s="354">
        <v>3.1481300000000001</v>
      </c>
      <c r="BS33" s="354">
        <v>3.140501</v>
      </c>
      <c r="BT33" s="354">
        <v>3.0716079999999999</v>
      </c>
      <c r="BU33" s="354">
        <v>3.2240980000000001</v>
      </c>
      <c r="BV33" s="354">
        <v>3.3197990000000002</v>
      </c>
    </row>
    <row r="34" spans="1:74" ht="11.1" customHeight="1" x14ac:dyDescent="0.2">
      <c r="A34" s="51" t="s">
        <v>51</v>
      </c>
      <c r="B34" s="445" t="s">
        <v>1374</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16.039798999999999</v>
      </c>
      <c r="AN34" s="343">
        <v>16.215817000000001</v>
      </c>
      <c r="AO34" s="343">
        <v>16.151585000000001</v>
      </c>
      <c r="AP34" s="343">
        <v>16.454537999999999</v>
      </c>
      <c r="AQ34" s="343">
        <v>16.637353000000001</v>
      </c>
      <c r="AR34" s="343">
        <v>15.907520999999999</v>
      </c>
      <c r="AS34" s="343">
        <v>15.687537000000001</v>
      </c>
      <c r="AT34" s="343">
        <v>15.880447</v>
      </c>
      <c r="AU34" s="343">
        <v>15.862235</v>
      </c>
      <c r="AV34" s="343">
        <v>15.865594</v>
      </c>
      <c r="AW34" s="343">
        <v>15.890765</v>
      </c>
      <c r="AX34" s="343">
        <v>16.078334999999999</v>
      </c>
      <c r="AY34" s="343">
        <v>14.457948</v>
      </c>
      <c r="AZ34" s="874">
        <v>15.086117</v>
      </c>
      <c r="BA34" s="874">
        <v>15.274578</v>
      </c>
      <c r="BB34" s="874">
        <v>15.1534</v>
      </c>
      <c r="BC34" s="874">
        <v>15.058149999999999</v>
      </c>
      <c r="BD34" s="354">
        <v>15.11476</v>
      </c>
      <c r="BE34" s="354">
        <v>15.04125</v>
      </c>
      <c r="BF34" s="354">
        <v>15.00895</v>
      </c>
      <c r="BG34" s="354">
        <v>15.005409999999999</v>
      </c>
      <c r="BH34" s="354">
        <v>15.07174</v>
      </c>
      <c r="BI34" s="354">
        <v>15.236470000000001</v>
      </c>
      <c r="BJ34" s="354">
        <v>15.26872</v>
      </c>
      <c r="BK34" s="354">
        <v>15.33516</v>
      </c>
      <c r="BL34" s="354">
        <v>15.25188</v>
      </c>
      <c r="BM34" s="354">
        <v>15.1332</v>
      </c>
      <c r="BN34" s="354">
        <v>14.987959999999999</v>
      </c>
      <c r="BO34" s="354">
        <v>14.908519999999999</v>
      </c>
      <c r="BP34" s="354">
        <v>14.975149999999999</v>
      </c>
      <c r="BQ34" s="354">
        <v>14.912319999999999</v>
      </c>
      <c r="BR34" s="354">
        <v>14.88719</v>
      </c>
      <c r="BS34" s="354">
        <v>14.89228</v>
      </c>
      <c r="BT34" s="354">
        <v>14.96435</v>
      </c>
      <c r="BU34" s="354">
        <v>15.13471</v>
      </c>
      <c r="BV34" s="354">
        <v>15.17108</v>
      </c>
    </row>
    <row r="35" spans="1:74" ht="11.1" customHeight="1" x14ac:dyDescent="0.2">
      <c r="A35" s="51"/>
      <c r="B35" s="730"/>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14"/>
      <c r="BA35" s="914"/>
      <c r="BB35" s="914"/>
      <c r="BC35" s="91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3"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14"/>
      <c r="BA36" s="914"/>
      <c r="BB36" s="914"/>
      <c r="BC36" s="91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1375</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14"/>
      <c r="BA37" s="914"/>
      <c r="BB37" s="914"/>
      <c r="BC37" s="91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253</v>
      </c>
      <c r="B38" s="446" t="s">
        <v>472</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2.4454179549999999</v>
      </c>
      <c r="AZ38" s="872">
        <v>2.3940255168000002</v>
      </c>
      <c r="BA38" s="872">
        <v>2.4122786872000002</v>
      </c>
      <c r="BB38" s="872">
        <v>2.4029690000000001</v>
      </c>
      <c r="BC38" s="872">
        <v>2.4037099999999998</v>
      </c>
      <c r="BD38" s="352">
        <v>2.3838759999999999</v>
      </c>
      <c r="BE38" s="352">
        <v>2.3846889999999998</v>
      </c>
      <c r="BF38" s="352">
        <v>2.3912949999999999</v>
      </c>
      <c r="BG38" s="352">
        <v>2.3862480000000001</v>
      </c>
      <c r="BH38" s="352">
        <v>2.3738610000000002</v>
      </c>
      <c r="BI38" s="352">
        <v>2.3733580000000001</v>
      </c>
      <c r="BJ38" s="352">
        <v>2.3881760000000001</v>
      </c>
      <c r="BK38" s="352">
        <v>2.386444</v>
      </c>
      <c r="BL38" s="352">
        <v>2.3779379999999999</v>
      </c>
      <c r="BM38" s="352">
        <v>2.381853</v>
      </c>
      <c r="BN38" s="352">
        <v>2.3912200000000001</v>
      </c>
      <c r="BO38" s="352">
        <v>2.3957009999999999</v>
      </c>
      <c r="BP38" s="352">
        <v>2.3770389999999999</v>
      </c>
      <c r="BQ38" s="352">
        <v>2.376509</v>
      </c>
      <c r="BR38" s="352">
        <v>2.3793030000000002</v>
      </c>
      <c r="BS38" s="352">
        <v>2.3707370000000001</v>
      </c>
      <c r="BT38" s="352">
        <v>2.3585099999999999</v>
      </c>
      <c r="BU38" s="352">
        <v>2.3583560000000001</v>
      </c>
      <c r="BV38" s="352">
        <v>2.3701880000000002</v>
      </c>
    </row>
    <row r="39" spans="1:74" ht="11.1" customHeight="1" x14ac:dyDescent="0.2">
      <c r="A39" s="51" t="s">
        <v>255</v>
      </c>
      <c r="B39" s="446" t="s">
        <v>1018</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9.8066621323999996</v>
      </c>
      <c r="AZ39" s="872">
        <v>6.2766332887000003</v>
      </c>
      <c r="BA39" s="872">
        <v>3.1079722656</v>
      </c>
      <c r="BB39" s="872">
        <v>2.983644</v>
      </c>
      <c r="BC39" s="872">
        <v>3.095758</v>
      </c>
      <c r="BD39" s="352">
        <v>3.0670229999999998</v>
      </c>
      <c r="BE39" s="352">
        <v>3.1550569999999998</v>
      </c>
      <c r="BF39" s="352">
        <v>3.2459570000000002</v>
      </c>
      <c r="BG39" s="352">
        <v>3.234327</v>
      </c>
      <c r="BH39" s="352">
        <v>3.2961330000000002</v>
      </c>
      <c r="BI39" s="352">
        <v>3.5286590000000002</v>
      </c>
      <c r="BJ39" s="352">
        <v>4.2616940000000003</v>
      </c>
      <c r="BK39" s="352">
        <v>4.5615139999999998</v>
      </c>
      <c r="BL39" s="352">
        <v>4.3515189999999997</v>
      </c>
      <c r="BM39" s="352">
        <v>3.6427320000000001</v>
      </c>
      <c r="BN39" s="352">
        <v>3.1569509999999998</v>
      </c>
      <c r="BO39" s="352">
        <v>3.0347019999999998</v>
      </c>
      <c r="BP39" s="352">
        <v>3.0319430000000001</v>
      </c>
      <c r="BQ39" s="352">
        <v>3.2083740000000001</v>
      </c>
      <c r="BR39" s="352">
        <v>3.3176480000000002</v>
      </c>
      <c r="BS39" s="352">
        <v>3.3336169999999998</v>
      </c>
      <c r="BT39" s="352">
        <v>3.4624169999999999</v>
      </c>
      <c r="BU39" s="352">
        <v>3.8499020000000002</v>
      </c>
      <c r="BV39" s="352">
        <v>4.4836159999999996</v>
      </c>
    </row>
    <row r="40" spans="1:74" ht="11.1" customHeight="1" x14ac:dyDescent="0.2">
      <c r="A40" s="29" t="s">
        <v>254</v>
      </c>
      <c r="B40" s="446" t="s">
        <v>1104</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v>
      </c>
      <c r="AX40" s="429">
        <v>15.02</v>
      </c>
      <c r="AY40" s="429">
        <v>13.99</v>
      </c>
      <c r="AZ40" s="872">
        <v>13.377299327999999</v>
      </c>
      <c r="BA40" s="872">
        <v>17.933803021999999</v>
      </c>
      <c r="BB40" s="872">
        <v>20.796199999999999</v>
      </c>
      <c r="BC40" s="872">
        <v>21.833490000000001</v>
      </c>
      <c r="BD40" s="352">
        <v>22.027539999999998</v>
      </c>
      <c r="BE40" s="352">
        <v>21.292269999999998</v>
      </c>
      <c r="BF40" s="352">
        <v>20.653770000000002</v>
      </c>
      <c r="BG40" s="352">
        <v>19.8475</v>
      </c>
      <c r="BH40" s="352">
        <v>19.086310000000001</v>
      </c>
      <c r="BI40" s="352">
        <v>18.349789999999999</v>
      </c>
      <c r="BJ40" s="352">
        <v>18.131699999999999</v>
      </c>
      <c r="BK40" s="352">
        <v>17.783290000000001</v>
      </c>
      <c r="BL40" s="352">
        <v>17.127960000000002</v>
      </c>
      <c r="BM40" s="352">
        <v>17.210229999999999</v>
      </c>
      <c r="BN40" s="352">
        <v>17.618880000000001</v>
      </c>
      <c r="BO40" s="352">
        <v>16.97241</v>
      </c>
      <c r="BP40" s="352">
        <v>17.142880000000002</v>
      </c>
      <c r="BQ40" s="352">
        <v>16.477370000000001</v>
      </c>
      <c r="BR40" s="352">
        <v>15.85289</v>
      </c>
      <c r="BS40" s="352">
        <v>15.544750000000001</v>
      </c>
      <c r="BT40" s="352">
        <v>15.331250000000001</v>
      </c>
      <c r="BU40" s="352">
        <v>15.01755</v>
      </c>
      <c r="BV40" s="352">
        <v>15.236660000000001</v>
      </c>
    </row>
    <row r="41" spans="1:74" ht="11.1" customHeight="1" x14ac:dyDescent="0.2">
      <c r="A41" s="29" t="s">
        <v>7</v>
      </c>
      <c r="B41" s="446" t="s">
        <v>1103</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18.07</v>
      </c>
      <c r="AW41" s="429">
        <v>18.3</v>
      </c>
      <c r="AX41" s="429">
        <v>17.329999999999998</v>
      </c>
      <c r="AY41" s="429">
        <v>17.73</v>
      </c>
      <c r="AZ41" s="872">
        <v>17.685621079000001</v>
      </c>
      <c r="BA41" s="872">
        <v>23.171107539000001</v>
      </c>
      <c r="BB41" s="872">
        <v>28.706669999999999</v>
      </c>
      <c r="BC41" s="872">
        <v>29.637720000000002</v>
      </c>
      <c r="BD41" s="352">
        <v>29.621020000000001</v>
      </c>
      <c r="BE41" s="352">
        <v>29.507999999999999</v>
      </c>
      <c r="BF41" s="352">
        <v>28.395759999999999</v>
      </c>
      <c r="BG41" s="352">
        <v>27.28904</v>
      </c>
      <c r="BH41" s="352">
        <v>26.308979999999998</v>
      </c>
      <c r="BI41" s="352">
        <v>25.95722</v>
      </c>
      <c r="BJ41" s="352">
        <v>24.710290000000001</v>
      </c>
      <c r="BK41" s="352">
        <v>24.660779999999999</v>
      </c>
      <c r="BL41" s="352">
        <v>24.27665</v>
      </c>
      <c r="BM41" s="352">
        <v>24.219370000000001</v>
      </c>
      <c r="BN41" s="352">
        <v>23.601500000000001</v>
      </c>
      <c r="BO41" s="352">
        <v>23.047339999999998</v>
      </c>
      <c r="BP41" s="352">
        <v>22.97044</v>
      </c>
      <c r="BQ41" s="352">
        <v>22.691600000000001</v>
      </c>
      <c r="BR41" s="352">
        <v>22.406359999999999</v>
      </c>
      <c r="BS41" s="352">
        <v>22.34807</v>
      </c>
      <c r="BT41" s="352">
        <v>21.883310000000002</v>
      </c>
      <c r="BU41" s="352">
        <v>22.01248</v>
      </c>
      <c r="BV41" s="352">
        <v>21.198599999999999</v>
      </c>
    </row>
    <row r="42" spans="1:74" ht="11.1" customHeight="1" x14ac:dyDescent="0.2">
      <c r="A42" s="29"/>
      <c r="B42" s="382" t="s">
        <v>1376</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72"/>
      <c r="BA42" s="872"/>
      <c r="BB42" s="872"/>
      <c r="BC42" s="87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257</v>
      </c>
      <c r="B43" s="446" t="s">
        <v>1032</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16.43</v>
      </c>
      <c r="AO43" s="429">
        <v>17.09</v>
      </c>
      <c r="AP43" s="429">
        <v>17.55</v>
      </c>
      <c r="AQ43" s="429">
        <v>17.37</v>
      </c>
      <c r="AR43" s="429">
        <v>17.47</v>
      </c>
      <c r="AS43" s="429">
        <v>17.45</v>
      </c>
      <c r="AT43" s="429">
        <v>17.61</v>
      </c>
      <c r="AU43" s="429">
        <v>18.079999999999998</v>
      </c>
      <c r="AV43" s="429">
        <v>17.97</v>
      </c>
      <c r="AW43" s="429">
        <v>17.78</v>
      </c>
      <c r="AX43" s="429">
        <v>17.239999999999998</v>
      </c>
      <c r="AY43" s="429">
        <v>17.45</v>
      </c>
      <c r="AZ43" s="872">
        <v>17.649999999999999</v>
      </c>
      <c r="BA43" s="872">
        <v>18.559999999999999</v>
      </c>
      <c r="BB43" s="872">
        <v>18.785589999999999</v>
      </c>
      <c r="BC43" s="872">
        <v>18.336970000000001</v>
      </c>
      <c r="BD43" s="352">
        <v>18.478899999999999</v>
      </c>
      <c r="BE43" s="352">
        <v>18.331659999999999</v>
      </c>
      <c r="BF43" s="352">
        <v>18.256869999999999</v>
      </c>
      <c r="BG43" s="352">
        <v>18.674430000000001</v>
      </c>
      <c r="BH43" s="352">
        <v>18.518789999999999</v>
      </c>
      <c r="BI43" s="352">
        <v>18.272629999999999</v>
      </c>
      <c r="BJ43" s="352">
        <v>17.738019999999999</v>
      </c>
      <c r="BK43" s="352">
        <v>18.02327</v>
      </c>
      <c r="BL43" s="352">
        <v>18.047419999999999</v>
      </c>
      <c r="BM43" s="352">
        <v>18.840699999999998</v>
      </c>
      <c r="BN43" s="352">
        <v>19.250029999999999</v>
      </c>
      <c r="BO43" s="352">
        <v>18.775880000000001</v>
      </c>
      <c r="BP43" s="352">
        <v>18.759979999999999</v>
      </c>
      <c r="BQ43" s="352">
        <v>18.657219999999999</v>
      </c>
      <c r="BR43" s="352">
        <v>18.60915</v>
      </c>
      <c r="BS43" s="352">
        <v>19.051369999999999</v>
      </c>
      <c r="BT43" s="352">
        <v>18.79177</v>
      </c>
      <c r="BU43" s="352">
        <v>18.665800000000001</v>
      </c>
      <c r="BV43" s="352">
        <v>18.147179999999999</v>
      </c>
    </row>
    <row r="44" spans="1:74" ht="11.1" customHeight="1" x14ac:dyDescent="0.2">
      <c r="A44" s="29" t="s">
        <v>2</v>
      </c>
      <c r="B44" s="446" t="s">
        <v>986</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12.82</v>
      </c>
      <c r="AN44" s="429">
        <v>12.98</v>
      </c>
      <c r="AO44" s="429">
        <v>13.16</v>
      </c>
      <c r="AP44" s="429">
        <v>12.89</v>
      </c>
      <c r="AQ44" s="429">
        <v>12.93</v>
      </c>
      <c r="AR44" s="429">
        <v>13.54</v>
      </c>
      <c r="AS44" s="429">
        <v>14.05</v>
      </c>
      <c r="AT44" s="429">
        <v>13.93</v>
      </c>
      <c r="AU44" s="429">
        <v>13.99</v>
      </c>
      <c r="AV44" s="429">
        <v>13.49</v>
      </c>
      <c r="AW44" s="429">
        <v>13.19</v>
      </c>
      <c r="AX44" s="429">
        <v>13.63</v>
      </c>
      <c r="AY44" s="429">
        <v>13.64</v>
      </c>
      <c r="AZ44" s="872">
        <v>14.37</v>
      </c>
      <c r="BA44" s="872">
        <v>13.92</v>
      </c>
      <c r="BB44" s="872">
        <v>13.64081</v>
      </c>
      <c r="BC44" s="872">
        <v>13.49071</v>
      </c>
      <c r="BD44" s="352">
        <v>13.99278</v>
      </c>
      <c r="BE44" s="352">
        <v>14.423769999999999</v>
      </c>
      <c r="BF44" s="352">
        <v>14.24391</v>
      </c>
      <c r="BG44" s="352">
        <v>14.261380000000001</v>
      </c>
      <c r="BH44" s="352">
        <v>13.712260000000001</v>
      </c>
      <c r="BI44" s="352">
        <v>13.35463</v>
      </c>
      <c r="BJ44" s="352">
        <v>13.78848</v>
      </c>
      <c r="BK44" s="352">
        <v>13.74446</v>
      </c>
      <c r="BL44" s="352">
        <v>14.42435</v>
      </c>
      <c r="BM44" s="352">
        <v>13.9854</v>
      </c>
      <c r="BN44" s="352">
        <v>13.643980000000001</v>
      </c>
      <c r="BO44" s="352">
        <v>13.485799999999999</v>
      </c>
      <c r="BP44" s="352">
        <v>13.988099999999999</v>
      </c>
      <c r="BQ44" s="352">
        <v>14.439120000000001</v>
      </c>
      <c r="BR44" s="352">
        <v>14.22241</v>
      </c>
      <c r="BS44" s="352">
        <v>14.2721</v>
      </c>
      <c r="BT44" s="352">
        <v>13.77378</v>
      </c>
      <c r="BU44" s="352">
        <v>13.427020000000001</v>
      </c>
      <c r="BV44" s="352">
        <v>13.880380000000001</v>
      </c>
    </row>
    <row r="45" spans="1:74" ht="11.1" customHeight="1" x14ac:dyDescent="0.2">
      <c r="A45" s="29" t="s">
        <v>1</v>
      </c>
      <c r="B45" s="446" t="s">
        <v>985</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8.34</v>
      </c>
      <c r="AN45" s="429">
        <v>8.24</v>
      </c>
      <c r="AO45" s="429">
        <v>8.26</v>
      </c>
      <c r="AP45" s="429">
        <v>8.2100000000000009</v>
      </c>
      <c r="AQ45" s="429">
        <v>8.2899999999999991</v>
      </c>
      <c r="AR45" s="429">
        <v>8.9</v>
      </c>
      <c r="AS45" s="429">
        <v>9.33</v>
      </c>
      <c r="AT45" s="429">
        <v>9.08</v>
      </c>
      <c r="AU45" s="429">
        <v>9.02</v>
      </c>
      <c r="AV45" s="429">
        <v>8.65</v>
      </c>
      <c r="AW45" s="429">
        <v>8.44</v>
      </c>
      <c r="AX45" s="429">
        <v>8.5299999999999994</v>
      </c>
      <c r="AY45" s="429">
        <v>9.2899999999999991</v>
      </c>
      <c r="AZ45" s="872">
        <v>8.9499999999999993</v>
      </c>
      <c r="BA45" s="872">
        <v>8.58</v>
      </c>
      <c r="BB45" s="872">
        <v>8.4242010000000001</v>
      </c>
      <c r="BC45" s="872">
        <v>8.3912659999999999</v>
      </c>
      <c r="BD45" s="352">
        <v>8.9408279999999998</v>
      </c>
      <c r="BE45" s="352">
        <v>9.2727620000000002</v>
      </c>
      <c r="BF45" s="352">
        <v>9.1590469999999993</v>
      </c>
      <c r="BG45" s="352">
        <v>9.1466429999999992</v>
      </c>
      <c r="BH45" s="352">
        <v>8.7134630000000008</v>
      </c>
      <c r="BI45" s="352">
        <v>8.4823769999999996</v>
      </c>
      <c r="BJ45" s="352">
        <v>8.6573969999999996</v>
      </c>
      <c r="BK45" s="352">
        <v>8.9990070000000006</v>
      </c>
      <c r="BL45" s="352">
        <v>9.1535240000000009</v>
      </c>
      <c r="BM45" s="352">
        <v>8.7805309999999999</v>
      </c>
      <c r="BN45" s="352">
        <v>8.4867290000000004</v>
      </c>
      <c r="BO45" s="352">
        <v>8.4139230000000005</v>
      </c>
      <c r="BP45" s="352">
        <v>8.9712800000000001</v>
      </c>
      <c r="BQ45" s="352">
        <v>9.3106290000000005</v>
      </c>
      <c r="BR45" s="352">
        <v>9.1859979999999997</v>
      </c>
      <c r="BS45" s="352">
        <v>9.1192069999999994</v>
      </c>
      <c r="BT45" s="352">
        <v>8.6936750000000007</v>
      </c>
      <c r="BU45" s="352">
        <v>8.4788709999999998</v>
      </c>
      <c r="BV45" s="352">
        <v>8.6613399999999992</v>
      </c>
    </row>
    <row r="46" spans="1:74" ht="11.1" customHeight="1" x14ac:dyDescent="0.2">
      <c r="A46" s="29"/>
      <c r="B46" s="382" t="s">
        <v>1377</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72"/>
      <c r="BA46" s="872"/>
      <c r="BB46" s="872"/>
      <c r="BC46" s="87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582</v>
      </c>
      <c r="B47" s="446" t="s">
        <v>990</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35.726846590999997</v>
      </c>
      <c r="AY47" s="429">
        <v>54.282812499999999</v>
      </c>
      <c r="AZ47" s="872">
        <v>18.322906249999999</v>
      </c>
      <c r="BA47" s="872">
        <v>23.424573863999999</v>
      </c>
      <c r="BB47" s="872">
        <v>36.842897727</v>
      </c>
      <c r="BC47" s="872">
        <v>29.562437500000001</v>
      </c>
      <c r="BD47" s="352">
        <v>32.583240000000004</v>
      </c>
      <c r="BE47" s="352">
        <v>38.304819999999999</v>
      </c>
      <c r="BF47" s="352">
        <v>42.695689999999999</v>
      </c>
      <c r="BG47" s="352">
        <v>41.943950000000001</v>
      </c>
      <c r="BH47" s="352">
        <v>34.51417</v>
      </c>
      <c r="BI47" s="352">
        <v>35.514670000000002</v>
      </c>
      <c r="BJ47" s="352">
        <v>40.922580000000004</v>
      </c>
      <c r="BK47" s="352">
        <v>41.275019999999998</v>
      </c>
      <c r="BL47" s="352">
        <v>38.785530000000001</v>
      </c>
      <c r="BM47" s="352">
        <v>31.32207</v>
      </c>
      <c r="BN47" s="352">
        <v>32.801569999999998</v>
      </c>
      <c r="BO47" s="352">
        <v>34.065080000000002</v>
      </c>
      <c r="BP47" s="352">
        <v>40.357019999999999</v>
      </c>
      <c r="BQ47" s="352">
        <v>43.056150000000002</v>
      </c>
      <c r="BR47" s="352">
        <v>51.754620000000003</v>
      </c>
      <c r="BS47" s="352">
        <v>44.264049999999997</v>
      </c>
      <c r="BT47" s="352">
        <v>36.308680000000003</v>
      </c>
      <c r="BU47" s="352">
        <v>36.541080000000001</v>
      </c>
      <c r="BV47" s="352">
        <v>43.173540000000003</v>
      </c>
    </row>
    <row r="48" spans="1:74" ht="11.1" customHeight="1" x14ac:dyDescent="0.2">
      <c r="A48" s="29" t="s">
        <v>583</v>
      </c>
      <c r="B48" s="446" t="s">
        <v>991</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36.949807860999996</v>
      </c>
      <c r="AY48" s="429">
        <v>31.808463633999999</v>
      </c>
      <c r="AZ48" s="872">
        <v>21.729896693000001</v>
      </c>
      <c r="BA48" s="872">
        <v>12.682203774</v>
      </c>
      <c r="BB48" s="872">
        <v>2.3152523558000002</v>
      </c>
      <c r="BC48" s="872">
        <v>3.5018979749999999</v>
      </c>
      <c r="BD48" s="352">
        <v>20.823830000000001</v>
      </c>
      <c r="BE48" s="352">
        <v>25.999770000000002</v>
      </c>
      <c r="BF48" s="352">
        <v>27.587700000000002</v>
      </c>
      <c r="BG48" s="352">
        <v>26.593509999999998</v>
      </c>
      <c r="BH48" s="352">
        <v>24.750959999999999</v>
      </c>
      <c r="BI48" s="352">
        <v>26.091460000000001</v>
      </c>
      <c r="BJ48" s="352">
        <v>30.233750000000001</v>
      </c>
      <c r="BK48" s="352">
        <v>32.412140000000001</v>
      </c>
      <c r="BL48" s="352">
        <v>24.90803</v>
      </c>
      <c r="BM48" s="352">
        <v>20.828410000000002</v>
      </c>
      <c r="BN48" s="352">
        <v>18.338609999999999</v>
      </c>
      <c r="BO48" s="352">
        <v>17.948419999999999</v>
      </c>
      <c r="BP48" s="352">
        <v>20.11026</v>
      </c>
      <c r="BQ48" s="352">
        <v>25.14085</v>
      </c>
      <c r="BR48" s="352">
        <v>27.18797</v>
      </c>
      <c r="BS48" s="352">
        <v>26.193860000000001</v>
      </c>
      <c r="BT48" s="352">
        <v>23.670500000000001</v>
      </c>
      <c r="BU48" s="352">
        <v>25.753039999999999</v>
      </c>
      <c r="BV48" s="352">
        <v>29.885290000000001</v>
      </c>
    </row>
    <row r="49" spans="1:74" ht="11.1" customHeight="1" x14ac:dyDescent="0.2">
      <c r="A49" s="29" t="s">
        <v>584</v>
      </c>
      <c r="B49" s="446" t="s">
        <v>992</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145.46735795000001</v>
      </c>
      <c r="AY49" s="429">
        <v>186.50994317999999</v>
      </c>
      <c r="AZ49" s="872">
        <v>130.00496874999999</v>
      </c>
      <c r="BA49" s="872">
        <v>50.519090908999999</v>
      </c>
      <c r="BB49" s="872">
        <v>51.136079545000001</v>
      </c>
      <c r="BC49" s="872">
        <v>50.731937500000001</v>
      </c>
      <c r="BD49" s="352">
        <v>49.94182</v>
      </c>
      <c r="BE49" s="352">
        <v>73.891559999999998</v>
      </c>
      <c r="BF49" s="352">
        <v>68.186229999999995</v>
      </c>
      <c r="BG49" s="352">
        <v>49.402619999999999</v>
      </c>
      <c r="BH49" s="352">
        <v>48.30574</v>
      </c>
      <c r="BI49" s="352">
        <v>56.371029999999998</v>
      </c>
      <c r="BJ49" s="352">
        <v>78.76267</v>
      </c>
      <c r="BK49" s="352">
        <v>86.854159999999993</v>
      </c>
      <c r="BL49" s="352">
        <v>84.246669999999995</v>
      </c>
      <c r="BM49" s="352">
        <v>59.392760000000003</v>
      </c>
      <c r="BN49" s="352">
        <v>44.526159999999997</v>
      </c>
      <c r="BO49" s="352">
        <v>34.891469999999998</v>
      </c>
      <c r="BP49" s="352">
        <v>48.848059999999997</v>
      </c>
      <c r="BQ49" s="352">
        <v>72.65016</v>
      </c>
      <c r="BR49" s="352">
        <v>68.391499999999994</v>
      </c>
      <c r="BS49" s="352">
        <v>44.673740000000002</v>
      </c>
      <c r="BT49" s="352">
        <v>44.14667</v>
      </c>
      <c r="BU49" s="352">
        <v>51.230379999999997</v>
      </c>
      <c r="BV49" s="352">
        <v>77.519689999999997</v>
      </c>
    </row>
    <row r="50" spans="1:74" ht="11.1" customHeight="1" x14ac:dyDescent="0.2">
      <c r="A50" s="29" t="s">
        <v>585</v>
      </c>
      <c r="B50" s="446" t="s">
        <v>993</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114.17159091000001</v>
      </c>
      <c r="AY50" s="429">
        <v>216.27784091000001</v>
      </c>
      <c r="AZ50" s="872">
        <v>124.59446875</v>
      </c>
      <c r="BA50" s="872">
        <v>52.835284090999998</v>
      </c>
      <c r="BB50" s="872">
        <v>46.298210226999998</v>
      </c>
      <c r="BC50" s="872">
        <v>47.900125000000003</v>
      </c>
      <c r="BD50" s="352">
        <v>54.54862</v>
      </c>
      <c r="BE50" s="352">
        <v>66.09854</v>
      </c>
      <c r="BF50" s="352">
        <v>65.65164</v>
      </c>
      <c r="BG50" s="352">
        <v>54.284109999999998</v>
      </c>
      <c r="BH50" s="352">
        <v>51.458759999999998</v>
      </c>
      <c r="BI50" s="352">
        <v>59.041499999999999</v>
      </c>
      <c r="BJ50" s="352">
        <v>76.316739999999996</v>
      </c>
      <c r="BK50" s="352">
        <v>86.31183</v>
      </c>
      <c r="BL50" s="352">
        <v>86.707470000000001</v>
      </c>
      <c r="BM50" s="352">
        <v>61.719729999999998</v>
      </c>
      <c r="BN50" s="352">
        <v>54.203200000000002</v>
      </c>
      <c r="BO50" s="352">
        <v>47.08981</v>
      </c>
      <c r="BP50" s="352">
        <v>54.660780000000003</v>
      </c>
      <c r="BQ50" s="352">
        <v>66.183639999999997</v>
      </c>
      <c r="BR50" s="352">
        <v>66.121250000000003</v>
      </c>
      <c r="BS50" s="352">
        <v>54.84798</v>
      </c>
      <c r="BT50" s="352">
        <v>52.144060000000003</v>
      </c>
      <c r="BU50" s="352">
        <v>59.777430000000003</v>
      </c>
      <c r="BV50" s="352">
        <v>76.835819999999998</v>
      </c>
    </row>
    <row r="51" spans="1:74" ht="11.1" customHeight="1" x14ac:dyDescent="0.2">
      <c r="A51" s="29" t="s">
        <v>586</v>
      </c>
      <c r="B51" s="446" t="s">
        <v>994</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78.535580455000002</v>
      </c>
      <c r="AY51" s="429">
        <v>166.30364668000001</v>
      </c>
      <c r="AZ51" s="872">
        <v>81.862416249999995</v>
      </c>
      <c r="BA51" s="872">
        <v>56.601634631000003</v>
      </c>
      <c r="BB51" s="872">
        <v>62.978497273000002</v>
      </c>
      <c r="BC51" s="872">
        <v>61.618238718999997</v>
      </c>
      <c r="BD51" s="352">
        <v>59.463450000000002</v>
      </c>
      <c r="BE51" s="352">
        <v>67.581379999999996</v>
      </c>
      <c r="BF51" s="352">
        <v>68.110799999999998</v>
      </c>
      <c r="BG51" s="352">
        <v>62.212220000000002</v>
      </c>
      <c r="BH51" s="352">
        <v>57.063609999999997</v>
      </c>
      <c r="BI51" s="352">
        <v>60.661819999999999</v>
      </c>
      <c r="BJ51" s="352">
        <v>75.989750000000001</v>
      </c>
      <c r="BK51" s="352">
        <v>85.573840000000004</v>
      </c>
      <c r="BL51" s="352">
        <v>80.107219999999998</v>
      </c>
      <c r="BM51" s="352">
        <v>63.224939999999997</v>
      </c>
      <c r="BN51" s="352">
        <v>60.861280000000001</v>
      </c>
      <c r="BO51" s="352">
        <v>57.914369999999998</v>
      </c>
      <c r="BP51" s="352">
        <v>64.673310000000001</v>
      </c>
      <c r="BQ51" s="352">
        <v>110.154</v>
      </c>
      <c r="BR51" s="352">
        <v>110.5249</v>
      </c>
      <c r="BS51" s="352">
        <v>63.917949999999998</v>
      </c>
      <c r="BT51" s="352">
        <v>59.173160000000003</v>
      </c>
      <c r="BU51" s="352">
        <v>63.119050000000001</v>
      </c>
      <c r="BV51" s="352">
        <v>76.878309999999999</v>
      </c>
    </row>
    <row r="52" spans="1:74" ht="11.1" customHeight="1" x14ac:dyDescent="0.2">
      <c r="A52" s="29" t="s">
        <v>587</v>
      </c>
      <c r="B52" s="446" t="s">
        <v>995</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47.664460226999999</v>
      </c>
      <c r="AY52" s="429">
        <v>86.053494318000006</v>
      </c>
      <c r="AZ52" s="872">
        <v>42.306656250000003</v>
      </c>
      <c r="BA52" s="872">
        <v>35.183380681999999</v>
      </c>
      <c r="BB52" s="872">
        <v>33.682556818000002</v>
      </c>
      <c r="BC52" s="872">
        <v>33.876624999999997</v>
      </c>
      <c r="BD52" s="352">
        <v>42.950099999999999</v>
      </c>
      <c r="BE52" s="352">
        <v>45.464390000000002</v>
      </c>
      <c r="BF52" s="352">
        <v>45.479089999999999</v>
      </c>
      <c r="BG52" s="352">
        <v>42.863489999999999</v>
      </c>
      <c r="BH52" s="352">
        <v>39.517319999999998</v>
      </c>
      <c r="BI52" s="352">
        <v>41.000309999999999</v>
      </c>
      <c r="BJ52" s="352">
        <v>48.08325</v>
      </c>
      <c r="BK52" s="352">
        <v>51.473550000000003</v>
      </c>
      <c r="BL52" s="352">
        <v>47.0809</v>
      </c>
      <c r="BM52" s="352">
        <v>40.976059999999997</v>
      </c>
      <c r="BN52" s="352">
        <v>39.060180000000003</v>
      </c>
      <c r="BO52" s="352">
        <v>40.0107</v>
      </c>
      <c r="BP52" s="352">
        <v>43.619680000000002</v>
      </c>
      <c r="BQ52" s="352">
        <v>46.403080000000003</v>
      </c>
      <c r="BR52" s="352">
        <v>47.023560000000003</v>
      </c>
      <c r="BS52" s="352">
        <v>43.241579999999999</v>
      </c>
      <c r="BT52" s="352">
        <v>39.371969999999997</v>
      </c>
      <c r="BU52" s="352">
        <v>41.993810000000003</v>
      </c>
      <c r="BV52" s="352">
        <v>48.70393</v>
      </c>
    </row>
    <row r="53" spans="1:74" ht="11.1" customHeight="1" x14ac:dyDescent="0.2">
      <c r="A53" s="29" t="s">
        <v>588</v>
      </c>
      <c r="B53" s="446" t="s">
        <v>996</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32.379060226999997</v>
      </c>
      <c r="AY53" s="429">
        <v>56.196237783999997</v>
      </c>
      <c r="AZ53" s="872">
        <v>20.995489063000001</v>
      </c>
      <c r="BA53" s="872">
        <v>18.407797159000001</v>
      </c>
      <c r="BB53" s="872">
        <v>19.122159374999999</v>
      </c>
      <c r="BC53" s="872">
        <v>31.076084687000002</v>
      </c>
      <c r="BD53" s="352">
        <v>36.064610000000002</v>
      </c>
      <c r="BE53" s="352">
        <v>38.169730000000001</v>
      </c>
      <c r="BF53" s="352">
        <v>39.561190000000003</v>
      </c>
      <c r="BG53" s="352">
        <v>37.9651</v>
      </c>
      <c r="BH53" s="352">
        <v>33.337609999999998</v>
      </c>
      <c r="BI53" s="352">
        <v>32.126289999999997</v>
      </c>
      <c r="BJ53" s="352">
        <v>33.812480000000001</v>
      </c>
      <c r="BK53" s="352">
        <v>36.040590000000002</v>
      </c>
      <c r="BL53" s="352">
        <v>32.36533</v>
      </c>
      <c r="BM53" s="352">
        <v>31.333880000000001</v>
      </c>
      <c r="BN53" s="352">
        <v>31.139900000000001</v>
      </c>
      <c r="BO53" s="352">
        <v>31.566649999999999</v>
      </c>
      <c r="BP53" s="352">
        <v>35.22636</v>
      </c>
      <c r="BQ53" s="352">
        <v>36.557250000000003</v>
      </c>
      <c r="BR53" s="352">
        <v>38.010440000000003</v>
      </c>
      <c r="BS53" s="352">
        <v>35.634779999999999</v>
      </c>
      <c r="BT53" s="352">
        <v>30.20111</v>
      </c>
      <c r="BU53" s="352">
        <v>30.610659999999999</v>
      </c>
      <c r="BV53" s="352">
        <v>34.62068</v>
      </c>
    </row>
    <row r="54" spans="1:74" ht="11.1" customHeight="1" x14ac:dyDescent="0.2">
      <c r="A54" s="51" t="s">
        <v>589</v>
      </c>
      <c r="B54" s="446" t="s">
        <v>1604</v>
      </c>
      <c r="C54" s="429">
        <v>41.612499999999997</v>
      </c>
      <c r="D54" s="429">
        <v>41.171052631999999</v>
      </c>
      <c r="E54" s="429">
        <v>44.554347825999997</v>
      </c>
      <c r="F54" s="429">
        <v>64.537499999999994</v>
      </c>
      <c r="G54" s="429">
        <v>82.916666667000001</v>
      </c>
      <c r="H54" s="429">
        <v>107.41666667</v>
      </c>
      <c r="I54" s="429">
        <v>97.4375</v>
      </c>
      <c r="J54" s="429">
        <v>98.476086957000007</v>
      </c>
      <c r="K54" s="429">
        <v>88.559523810000002</v>
      </c>
      <c r="L54" s="429">
        <v>58.940476189999998</v>
      </c>
      <c r="M54" s="429">
        <v>57.421052631999999</v>
      </c>
      <c r="N54" s="429">
        <v>61.619047619</v>
      </c>
      <c r="O54" s="429">
        <v>35.962499999999999</v>
      </c>
      <c r="P54" s="429">
        <v>26.907894736999999</v>
      </c>
      <c r="Q54" s="429">
        <v>28.72826087</v>
      </c>
      <c r="R54" s="429">
        <v>31.631578947000001</v>
      </c>
      <c r="S54" s="429">
        <v>30.965909091</v>
      </c>
      <c r="T54" s="429">
        <v>32.386363635999999</v>
      </c>
      <c r="U54" s="429">
        <v>39.75</v>
      </c>
      <c r="V54" s="429">
        <v>37.836956522000001</v>
      </c>
      <c r="W54" s="429">
        <v>31.75</v>
      </c>
      <c r="X54" s="429">
        <v>32.545454544999998</v>
      </c>
      <c r="Y54" s="429">
        <v>31.592105263000001</v>
      </c>
      <c r="Z54" s="429">
        <v>27.074999999999999</v>
      </c>
      <c r="AA54" s="429">
        <v>40.678571429000002</v>
      </c>
      <c r="AB54" s="429">
        <v>21.287500000000001</v>
      </c>
      <c r="AC54" s="429">
        <v>21.9</v>
      </c>
      <c r="AD54" s="429">
        <v>25.159090909</v>
      </c>
      <c r="AE54" s="429">
        <v>31.761363635999999</v>
      </c>
      <c r="AF54" s="429">
        <v>30.684210526000001</v>
      </c>
      <c r="AG54" s="429">
        <v>31.202380951999999</v>
      </c>
      <c r="AH54" s="429">
        <v>32.306818182000001</v>
      </c>
      <c r="AI54" s="429">
        <v>31.087499999999999</v>
      </c>
      <c r="AJ54" s="429">
        <v>31.397727273000001</v>
      </c>
      <c r="AK54" s="429">
        <v>27.291666667000001</v>
      </c>
      <c r="AL54" s="429">
        <v>30.869047619</v>
      </c>
      <c r="AM54" s="429">
        <v>46.607142856999999</v>
      </c>
      <c r="AN54" s="429">
        <v>46.210526315999999</v>
      </c>
      <c r="AO54" s="429">
        <v>37.023809524000001</v>
      </c>
      <c r="AP54" s="429">
        <v>40.085238095000001</v>
      </c>
      <c r="AQ54" s="429">
        <v>38.285714286000001</v>
      </c>
      <c r="AR54" s="429">
        <v>42.024999999999999</v>
      </c>
      <c r="AS54" s="429">
        <v>51.409090909</v>
      </c>
      <c r="AT54" s="429">
        <v>36.809523810000002</v>
      </c>
      <c r="AU54" s="429">
        <v>36.75</v>
      </c>
      <c r="AV54" s="429">
        <v>39.625</v>
      </c>
      <c r="AW54" s="429">
        <v>41.132352941000001</v>
      </c>
      <c r="AX54" s="429">
        <v>40.973809524000004</v>
      </c>
      <c r="AY54" s="429">
        <v>83.684210526000001</v>
      </c>
      <c r="AZ54" s="872">
        <v>43.302631579</v>
      </c>
      <c r="BA54" s="872">
        <v>36.386363635999999</v>
      </c>
      <c r="BB54" s="872">
        <v>37.452380951999999</v>
      </c>
      <c r="BC54" s="872">
        <v>32.674999999999997</v>
      </c>
      <c r="BD54" s="352">
        <v>38.339500000000001</v>
      </c>
      <c r="BE54" s="352">
        <v>39.878039999999999</v>
      </c>
      <c r="BF54" s="352">
        <v>40.389919999999996</v>
      </c>
      <c r="BG54" s="352">
        <v>39.422170000000001</v>
      </c>
      <c r="BH54" s="352">
        <v>36.830170000000003</v>
      </c>
      <c r="BI54" s="352">
        <v>37.577590000000001</v>
      </c>
      <c r="BJ54" s="352">
        <v>43.3018</v>
      </c>
      <c r="BK54" s="352">
        <v>45.415900000000001</v>
      </c>
      <c r="BL54" s="352">
        <v>41.262309999999999</v>
      </c>
      <c r="BM54" s="352">
        <v>37.55641</v>
      </c>
      <c r="BN54" s="352">
        <v>36.511800000000001</v>
      </c>
      <c r="BO54" s="352">
        <v>36.337699999999998</v>
      </c>
      <c r="BP54" s="352">
        <v>39.658079999999998</v>
      </c>
      <c r="BQ54" s="352">
        <v>41.759250000000002</v>
      </c>
      <c r="BR54" s="352">
        <v>42.393279999999997</v>
      </c>
      <c r="BS54" s="352">
        <v>39.720390000000002</v>
      </c>
      <c r="BT54" s="352">
        <v>37.078099999999999</v>
      </c>
      <c r="BU54" s="352">
        <v>38.197159999999997</v>
      </c>
      <c r="BV54" s="352">
        <v>43.332389999999997</v>
      </c>
    </row>
    <row r="55" spans="1:74" ht="11.1" customHeight="1" x14ac:dyDescent="0.2">
      <c r="A55" s="29" t="s">
        <v>590</v>
      </c>
      <c r="B55" s="446" t="s">
        <v>1605</v>
      </c>
      <c r="C55" s="429">
        <v>40.262500000000003</v>
      </c>
      <c r="D55" s="429">
        <v>39.486842105000001</v>
      </c>
      <c r="E55" s="429">
        <v>43.586956522000001</v>
      </c>
      <c r="F55" s="429">
        <v>62.287500000000001</v>
      </c>
      <c r="G55" s="429">
        <v>75.714285713999999</v>
      </c>
      <c r="H55" s="429">
        <v>98.107142856999999</v>
      </c>
      <c r="I55" s="429">
        <v>92.775000000000006</v>
      </c>
      <c r="J55" s="429">
        <v>94.641304348000006</v>
      </c>
      <c r="K55" s="429">
        <v>90.726190475999999</v>
      </c>
      <c r="L55" s="429">
        <v>59.297619048000001</v>
      </c>
      <c r="M55" s="429">
        <v>57.3</v>
      </c>
      <c r="N55" s="429">
        <v>59.035714286000001</v>
      </c>
      <c r="O55" s="429">
        <v>34.075000000000003</v>
      </c>
      <c r="P55" s="429">
        <v>27.921052631999999</v>
      </c>
      <c r="Q55" s="429">
        <v>28.934782608999999</v>
      </c>
      <c r="R55" s="429">
        <v>33.828947368000001</v>
      </c>
      <c r="S55" s="429">
        <v>31.954545455000002</v>
      </c>
      <c r="T55" s="429">
        <v>33.386363635999999</v>
      </c>
      <c r="U55" s="429">
        <v>39.328947368000001</v>
      </c>
      <c r="V55" s="429">
        <v>38.793478260999997</v>
      </c>
      <c r="W55" s="429">
        <v>32.237499999999997</v>
      </c>
      <c r="X55" s="429">
        <v>34.272727273000001</v>
      </c>
      <c r="Y55" s="429">
        <v>33.276315789000002</v>
      </c>
      <c r="Z55" s="429">
        <v>28.6</v>
      </c>
      <c r="AA55" s="429">
        <v>42.023809524000001</v>
      </c>
      <c r="AB55" s="429">
        <v>24.3125</v>
      </c>
      <c r="AC55" s="429">
        <v>23.7</v>
      </c>
      <c r="AD55" s="429">
        <v>27.397727273000001</v>
      </c>
      <c r="AE55" s="429">
        <v>35.477272726999999</v>
      </c>
      <c r="AF55" s="429">
        <v>32.565789473999999</v>
      </c>
      <c r="AG55" s="429">
        <v>33.035714286000001</v>
      </c>
      <c r="AH55" s="429">
        <v>34.295454544999998</v>
      </c>
      <c r="AI55" s="429">
        <v>32.450000000000003</v>
      </c>
      <c r="AJ55" s="429">
        <v>31.295454544999998</v>
      </c>
      <c r="AK55" s="429">
        <v>29.097222221999999</v>
      </c>
      <c r="AL55" s="429">
        <v>32.273809524000001</v>
      </c>
      <c r="AM55" s="429">
        <v>49.226190475999999</v>
      </c>
      <c r="AN55" s="429">
        <v>49.236842105000001</v>
      </c>
      <c r="AO55" s="429">
        <v>39.845238094999999</v>
      </c>
      <c r="AP55" s="429">
        <v>41.761904762</v>
      </c>
      <c r="AQ55" s="429">
        <v>40.238095238</v>
      </c>
      <c r="AR55" s="429">
        <v>45.3</v>
      </c>
      <c r="AS55" s="429">
        <v>53.613636364000001</v>
      </c>
      <c r="AT55" s="429">
        <v>39.083333332999999</v>
      </c>
      <c r="AU55" s="429">
        <v>41.202380951999999</v>
      </c>
      <c r="AV55" s="429">
        <v>44.210869565000003</v>
      </c>
      <c r="AW55" s="429">
        <v>47.352941176000002</v>
      </c>
      <c r="AX55" s="429">
        <v>44.166666667000001</v>
      </c>
      <c r="AY55" s="429">
        <v>92.842105262999993</v>
      </c>
      <c r="AZ55" s="872">
        <v>47.828947368000001</v>
      </c>
      <c r="BA55" s="872">
        <v>41.875</v>
      </c>
      <c r="BB55" s="872">
        <v>42.607142856999999</v>
      </c>
      <c r="BC55" s="872">
        <v>41.887500000000003</v>
      </c>
      <c r="BD55" s="352">
        <v>42.854790000000001</v>
      </c>
      <c r="BE55" s="352">
        <v>46.283079999999998</v>
      </c>
      <c r="BF55" s="352">
        <v>46.097659999999998</v>
      </c>
      <c r="BG55" s="352">
        <v>48.591830000000002</v>
      </c>
      <c r="BH55" s="352">
        <v>44.361660000000001</v>
      </c>
      <c r="BI55" s="352">
        <v>42.165579999999999</v>
      </c>
      <c r="BJ55" s="352">
        <v>44.023569999999999</v>
      </c>
      <c r="BK55" s="352">
        <v>45.836849999999998</v>
      </c>
      <c r="BL55" s="352">
        <v>40.44708</v>
      </c>
      <c r="BM55" s="352">
        <v>42.913800000000002</v>
      </c>
      <c r="BN55" s="352">
        <v>42.041939999999997</v>
      </c>
      <c r="BO55" s="352">
        <v>41.130629999999996</v>
      </c>
      <c r="BP55" s="352">
        <v>44.339489999999998</v>
      </c>
      <c r="BQ55" s="352">
        <v>46.095260000000003</v>
      </c>
      <c r="BR55" s="352">
        <v>46.214440000000003</v>
      </c>
      <c r="BS55" s="352">
        <v>47.406759999999998</v>
      </c>
      <c r="BT55" s="352">
        <v>43.340870000000002</v>
      </c>
      <c r="BU55" s="352">
        <v>42.743490000000001</v>
      </c>
      <c r="BV55" s="352">
        <v>44.597250000000003</v>
      </c>
    </row>
    <row r="56" spans="1:74" ht="11.1" customHeight="1" x14ac:dyDescent="0.2">
      <c r="A56" s="51" t="s">
        <v>591</v>
      </c>
      <c r="B56" s="446" t="s">
        <v>1606</v>
      </c>
      <c r="C56" s="429">
        <v>43.232500000000002</v>
      </c>
      <c r="D56" s="429">
        <v>40.961578947</v>
      </c>
      <c r="E56" s="429">
        <v>35.341739130000001</v>
      </c>
      <c r="F56" s="429">
        <v>75.004999999999995</v>
      </c>
      <c r="G56" s="429">
        <v>62.478571428999999</v>
      </c>
      <c r="H56" s="429">
        <v>40.696190475999998</v>
      </c>
      <c r="I56" s="429">
        <v>75.810500000000005</v>
      </c>
      <c r="J56" s="429">
        <v>113.55869565</v>
      </c>
      <c r="K56" s="429">
        <v>224.09428571000001</v>
      </c>
      <c r="L56" s="429">
        <v>75.009523810000005</v>
      </c>
      <c r="M56" s="429">
        <v>95.880526316000001</v>
      </c>
      <c r="N56" s="429">
        <v>283.27142857000001</v>
      </c>
      <c r="O56" s="429">
        <v>132.94999999999999</v>
      </c>
      <c r="P56" s="429">
        <v>97.488421052999996</v>
      </c>
      <c r="Q56" s="429">
        <v>87.541304347999997</v>
      </c>
      <c r="R56" s="429">
        <v>105.29052632</v>
      </c>
      <c r="S56" s="429">
        <v>20.886818181999999</v>
      </c>
      <c r="T56" s="429">
        <v>49.663181817999998</v>
      </c>
      <c r="U56" s="429">
        <v>94.384210526000004</v>
      </c>
      <c r="V56" s="429">
        <v>90.652608696000001</v>
      </c>
      <c r="W56" s="429">
        <v>62.055</v>
      </c>
      <c r="X56" s="429">
        <v>100.48272727</v>
      </c>
      <c r="Y56" s="429">
        <v>82.177368420999997</v>
      </c>
      <c r="Z56" s="429">
        <v>55.805500000000002</v>
      </c>
      <c r="AA56" s="429">
        <v>209.24809524</v>
      </c>
      <c r="AB56" s="429">
        <v>52.073</v>
      </c>
      <c r="AC56" s="429">
        <v>37.895499999999998</v>
      </c>
      <c r="AD56" s="429">
        <v>32.375909090999997</v>
      </c>
      <c r="AE56" s="429">
        <v>32.343636363999998</v>
      </c>
      <c r="AF56" s="429">
        <v>34.020526316000002</v>
      </c>
      <c r="AG56" s="429">
        <v>70.551428571000002</v>
      </c>
      <c r="AH56" s="429">
        <v>50.288181817999998</v>
      </c>
      <c r="AI56" s="429">
        <v>62.106499999999997</v>
      </c>
      <c r="AJ56" s="429">
        <v>52.388636364</v>
      </c>
      <c r="AK56" s="429">
        <v>37.519444444000001</v>
      </c>
      <c r="AL56" s="429">
        <v>45.374761905</v>
      </c>
      <c r="AM56" s="429">
        <v>50.754285713999998</v>
      </c>
      <c r="AN56" s="429">
        <v>73.842105262999993</v>
      </c>
      <c r="AO56" s="429">
        <v>36.567142857</v>
      </c>
      <c r="AP56" s="429">
        <v>26.173333332999999</v>
      </c>
      <c r="AQ56" s="429">
        <v>36.675238094999997</v>
      </c>
      <c r="AR56" s="429">
        <v>42.4895</v>
      </c>
      <c r="AS56" s="429">
        <v>49.759090909000001</v>
      </c>
      <c r="AT56" s="429">
        <v>52.531904762000003</v>
      </c>
      <c r="AU56" s="429">
        <v>56.996190476000002</v>
      </c>
      <c r="AV56" s="429">
        <v>43.427391303999997</v>
      </c>
      <c r="AW56" s="429">
        <v>44.048823529000003</v>
      </c>
      <c r="AX56" s="429">
        <v>33.544761905000001</v>
      </c>
      <c r="AY56" s="429">
        <v>35.657894736999999</v>
      </c>
      <c r="AZ56" s="872">
        <v>27.263157894999999</v>
      </c>
      <c r="BA56" s="872">
        <v>19.882727273</v>
      </c>
      <c r="BB56" s="872">
        <v>14.303809524</v>
      </c>
      <c r="BC56" s="872">
        <v>20.5625</v>
      </c>
      <c r="BD56" s="352">
        <v>27.475110000000001</v>
      </c>
      <c r="BE56" s="352">
        <v>29.06917</v>
      </c>
      <c r="BF56" s="352">
        <v>30.001059999999999</v>
      </c>
      <c r="BG56" s="352">
        <v>29.449259999999999</v>
      </c>
      <c r="BH56" s="352">
        <v>29.173390000000001</v>
      </c>
      <c r="BI56" s="352">
        <v>30.546240000000001</v>
      </c>
      <c r="BJ56" s="352">
        <v>35.835450000000002</v>
      </c>
      <c r="BK56" s="352">
        <v>37.710880000000003</v>
      </c>
      <c r="BL56" s="352">
        <v>30.50947</v>
      </c>
      <c r="BM56" s="352">
        <v>25.045559999999998</v>
      </c>
      <c r="BN56" s="352">
        <v>22.460809999999999</v>
      </c>
      <c r="BO56" s="352">
        <v>20.122810000000001</v>
      </c>
      <c r="BP56" s="352">
        <v>21.368919999999999</v>
      </c>
      <c r="BQ56" s="352">
        <v>26.840699999999998</v>
      </c>
      <c r="BR56" s="352">
        <v>29.912790000000001</v>
      </c>
      <c r="BS56" s="352">
        <v>29.761980000000001</v>
      </c>
      <c r="BT56" s="352">
        <v>28.437180000000001</v>
      </c>
      <c r="BU56" s="352">
        <v>30.164159999999999</v>
      </c>
      <c r="BV56" s="352">
        <v>35.545360000000002</v>
      </c>
    </row>
    <row r="57" spans="1:74" ht="11.1" customHeight="1" x14ac:dyDescent="0.2">
      <c r="A57" s="53" t="s">
        <v>592</v>
      </c>
      <c r="B57" s="447" t="s">
        <v>1607</v>
      </c>
      <c r="C57" s="431">
        <v>39.200000000000003</v>
      </c>
      <c r="D57" s="431">
        <v>41.792105263000003</v>
      </c>
      <c r="E57" s="431">
        <v>36.076086957000001</v>
      </c>
      <c r="F57" s="431">
        <v>54.552500000000002</v>
      </c>
      <c r="G57" s="431">
        <v>55.416666667000001</v>
      </c>
      <c r="H57" s="431">
        <v>71.521428571000001</v>
      </c>
      <c r="I57" s="431">
        <v>84.98</v>
      </c>
      <c r="J57" s="431">
        <v>113.96391303999999</v>
      </c>
      <c r="K57" s="431">
        <v>185.8</v>
      </c>
      <c r="L57" s="431">
        <v>63.321428570999998</v>
      </c>
      <c r="M57" s="431">
        <v>74.605263158</v>
      </c>
      <c r="N57" s="431">
        <v>252.42047618999999</v>
      </c>
      <c r="O57" s="431">
        <v>128.33750000000001</v>
      </c>
      <c r="P57" s="431">
        <v>64.715789474000005</v>
      </c>
      <c r="Q57" s="431">
        <v>59.52173913</v>
      </c>
      <c r="R57" s="431">
        <v>50.842105263000001</v>
      </c>
      <c r="S57" s="431">
        <v>19.155454545000001</v>
      </c>
      <c r="T57" s="431">
        <v>24.795454544999998</v>
      </c>
      <c r="U57" s="431">
        <v>96.09</v>
      </c>
      <c r="V57" s="431">
        <v>82.195652174000003</v>
      </c>
      <c r="W57" s="431">
        <v>37.575000000000003</v>
      </c>
      <c r="X57" s="431">
        <v>52.988636364000001</v>
      </c>
      <c r="Y57" s="431">
        <v>55.592631578999999</v>
      </c>
      <c r="Z57" s="431">
        <v>41.725000000000001</v>
      </c>
      <c r="AA57" s="431">
        <v>51.699047618999998</v>
      </c>
      <c r="AB57" s="431">
        <v>27.398</v>
      </c>
      <c r="AC57" s="431">
        <v>9.75</v>
      </c>
      <c r="AD57" s="431">
        <v>0.82954545454999995</v>
      </c>
      <c r="AE57" s="431">
        <v>5.375</v>
      </c>
      <c r="AF57" s="431">
        <v>27.457368421000002</v>
      </c>
      <c r="AG57" s="431">
        <v>65</v>
      </c>
      <c r="AH57" s="431">
        <v>45.765000000000001</v>
      </c>
      <c r="AI57" s="431">
        <v>39.75</v>
      </c>
      <c r="AJ57" s="431">
        <v>36.840909091</v>
      </c>
      <c r="AK57" s="431">
        <v>29.861111111</v>
      </c>
      <c r="AL57" s="431">
        <v>38.238095238</v>
      </c>
      <c r="AM57" s="431">
        <v>38.75</v>
      </c>
      <c r="AN57" s="431">
        <v>25.342105263000001</v>
      </c>
      <c r="AO57" s="431">
        <v>19.535714286000001</v>
      </c>
      <c r="AP57" s="431">
        <v>16.02</v>
      </c>
      <c r="AQ57" s="431">
        <v>19.857142856999999</v>
      </c>
      <c r="AR57" s="431">
        <v>34.475000000000001</v>
      </c>
      <c r="AS57" s="431">
        <v>36.286363635999997</v>
      </c>
      <c r="AT57" s="431">
        <v>42.559523810000002</v>
      </c>
      <c r="AU57" s="431">
        <v>38.476190475999999</v>
      </c>
      <c r="AV57" s="431">
        <v>29.902173912999999</v>
      </c>
      <c r="AW57" s="431">
        <v>38.267647058999998</v>
      </c>
      <c r="AX57" s="431">
        <v>37.642857143000001</v>
      </c>
      <c r="AY57" s="431">
        <v>33.815789473999999</v>
      </c>
      <c r="AZ57" s="886">
        <v>21.578947368000001</v>
      </c>
      <c r="BA57" s="886">
        <v>14.227272727000001</v>
      </c>
      <c r="BB57" s="886">
        <v>5.2142857142999999</v>
      </c>
      <c r="BC57" s="886">
        <v>6.0875000000000004</v>
      </c>
      <c r="BD57" s="378">
        <v>24.14095</v>
      </c>
      <c r="BE57" s="378">
        <v>29.905280000000001</v>
      </c>
      <c r="BF57" s="378">
        <v>33.628740000000001</v>
      </c>
      <c r="BG57" s="378">
        <v>30.03435</v>
      </c>
      <c r="BH57" s="378">
        <v>27.714549999999999</v>
      </c>
      <c r="BI57" s="378">
        <v>27.709700000000002</v>
      </c>
      <c r="BJ57" s="378">
        <v>31.52431</v>
      </c>
      <c r="BK57" s="378">
        <v>35.272309999999997</v>
      </c>
      <c r="BL57" s="378">
        <v>24.764209999999999</v>
      </c>
      <c r="BM57" s="378">
        <v>21.200479999999999</v>
      </c>
      <c r="BN57" s="378">
        <v>19.20712</v>
      </c>
      <c r="BO57" s="378">
        <v>20.38542</v>
      </c>
      <c r="BP57" s="378">
        <v>24.46959</v>
      </c>
      <c r="BQ57" s="378">
        <v>30.98123</v>
      </c>
      <c r="BR57" s="378">
        <v>32.673369999999998</v>
      </c>
      <c r="BS57" s="378">
        <v>29.244800000000001</v>
      </c>
      <c r="BT57" s="378">
        <v>24.673359999999999</v>
      </c>
      <c r="BU57" s="378">
        <v>25.270330000000001</v>
      </c>
      <c r="BV57" s="378">
        <v>30.182289999999998</v>
      </c>
    </row>
    <row r="58" spans="1:74" s="336" customFormat="1" ht="12" customHeight="1" x14ac:dyDescent="0.2">
      <c r="A58" s="335"/>
      <c r="B58" s="1056" t="s">
        <v>1415</v>
      </c>
      <c r="C58" s="1057"/>
      <c r="D58" s="1057"/>
      <c r="E58" s="1057"/>
      <c r="F58" s="1057"/>
      <c r="G58" s="1057"/>
      <c r="H58" s="1057"/>
      <c r="I58" s="1057"/>
      <c r="J58" s="1057"/>
      <c r="K58" s="1057"/>
      <c r="L58" s="1057"/>
      <c r="M58" s="1057"/>
      <c r="N58" s="1057"/>
      <c r="O58" s="1057"/>
      <c r="P58" s="1057"/>
      <c r="Q58" s="1057"/>
      <c r="R58" s="780"/>
      <c r="AY58" s="339"/>
      <c r="AZ58" s="339"/>
      <c r="BA58" s="339"/>
      <c r="BB58" s="339"/>
      <c r="BC58" s="339"/>
      <c r="BD58" s="339"/>
      <c r="BE58" s="339"/>
      <c r="BF58" s="339"/>
      <c r="BG58" s="339"/>
      <c r="BH58" s="339"/>
      <c r="BI58" s="339"/>
    </row>
    <row r="59" spans="1:74" s="180" customFormat="1" ht="12" customHeight="1" x14ac:dyDescent="0.2">
      <c r="A59" s="179"/>
      <c r="B59" s="1043" t="s">
        <v>1416</v>
      </c>
      <c r="C59" s="963"/>
      <c r="D59" s="963"/>
      <c r="E59" s="963"/>
      <c r="F59" s="963"/>
      <c r="G59" s="963"/>
      <c r="H59" s="963"/>
      <c r="I59" s="963"/>
      <c r="J59" s="963"/>
      <c r="K59" s="963"/>
      <c r="L59" s="963"/>
      <c r="M59" s="963"/>
      <c r="N59" s="963"/>
      <c r="O59" s="963"/>
      <c r="P59" s="963"/>
      <c r="Q59" s="964"/>
      <c r="R59" s="780"/>
      <c r="AY59" s="669"/>
      <c r="AZ59" s="669"/>
      <c r="BA59" s="669"/>
      <c r="BB59" s="669"/>
      <c r="BC59" s="669"/>
      <c r="BD59" s="669"/>
      <c r="BE59" s="669"/>
      <c r="BF59" s="669"/>
      <c r="BG59" s="669"/>
      <c r="BH59" s="669"/>
      <c r="BI59" s="669"/>
      <c r="BJ59" s="207"/>
    </row>
    <row r="60" spans="1:74" s="180" customFormat="1" ht="12" customHeight="1" x14ac:dyDescent="0.2">
      <c r="A60" s="179"/>
      <c r="B60" s="1055" t="s">
        <v>1417</v>
      </c>
      <c r="C60" s="1055"/>
      <c r="D60" s="1055"/>
      <c r="E60" s="1055"/>
      <c r="F60" s="1055"/>
      <c r="G60" s="1055"/>
      <c r="H60" s="1055"/>
      <c r="I60" s="1055"/>
      <c r="J60" s="1055"/>
      <c r="K60" s="1055"/>
      <c r="L60" s="1055"/>
      <c r="M60" s="1055"/>
      <c r="N60" s="1055"/>
      <c r="O60" s="1055"/>
      <c r="P60" s="1055"/>
      <c r="Q60" s="1055"/>
      <c r="R60" s="780"/>
      <c r="AY60" s="669"/>
      <c r="AZ60" s="669"/>
      <c r="BA60" s="669"/>
      <c r="BB60" s="669"/>
      <c r="BC60" s="669"/>
      <c r="BD60" s="670"/>
      <c r="BE60" s="670"/>
      <c r="BF60" s="670"/>
      <c r="BG60" s="669"/>
      <c r="BH60" s="669"/>
      <c r="BI60" s="669"/>
      <c r="BJ60" s="207"/>
    </row>
    <row r="61" spans="1:74" s="180" customFormat="1" ht="24" customHeight="1" x14ac:dyDescent="0.2">
      <c r="A61" s="181"/>
      <c r="B61" s="1043" t="s">
        <v>1425</v>
      </c>
      <c r="C61" s="963"/>
      <c r="D61" s="963"/>
      <c r="E61" s="963"/>
      <c r="F61" s="963"/>
      <c r="G61" s="963"/>
      <c r="H61" s="963"/>
      <c r="I61" s="963"/>
      <c r="J61" s="963"/>
      <c r="K61" s="963"/>
      <c r="L61" s="963"/>
      <c r="M61" s="963"/>
      <c r="N61" s="963"/>
      <c r="O61" s="963"/>
      <c r="P61" s="963"/>
      <c r="Q61" s="964"/>
      <c r="R61" s="780"/>
      <c r="AY61" s="669"/>
      <c r="AZ61" s="669"/>
      <c r="BA61" s="669"/>
      <c r="BB61" s="669"/>
      <c r="BC61" s="669"/>
      <c r="BD61" s="670"/>
      <c r="BE61" s="670"/>
      <c r="BF61" s="670"/>
      <c r="BG61" s="669"/>
      <c r="BH61" s="669"/>
      <c r="BI61" s="669"/>
      <c r="BJ61" s="207"/>
    </row>
    <row r="62" spans="1:74" s="180" customFormat="1" ht="12.75" hidden="1" x14ac:dyDescent="0.2">
      <c r="A62" s="181"/>
      <c r="B62" s="1043" t="s">
        <v>1581</v>
      </c>
      <c r="C62" s="963"/>
      <c r="D62" s="963"/>
      <c r="E62" s="963"/>
      <c r="F62" s="963"/>
      <c r="G62" s="963"/>
      <c r="H62" s="963"/>
      <c r="I62" s="963"/>
      <c r="J62" s="963"/>
      <c r="K62" s="963"/>
      <c r="L62" s="963"/>
      <c r="M62" s="963"/>
      <c r="N62" s="963"/>
      <c r="O62" s="963"/>
      <c r="P62" s="963"/>
      <c r="Q62" s="964"/>
      <c r="R62" s="780"/>
      <c r="AY62" s="669"/>
      <c r="AZ62" s="669"/>
      <c r="BA62" s="669"/>
      <c r="BB62" s="669"/>
      <c r="BC62" s="669"/>
      <c r="BD62" s="670"/>
      <c r="BE62" s="670"/>
      <c r="BF62" s="670"/>
      <c r="BG62" s="669"/>
      <c r="BH62" s="669"/>
      <c r="BI62" s="669"/>
      <c r="BJ62" s="207"/>
    </row>
    <row r="63" spans="1:74" s="180" customFormat="1" ht="12" customHeight="1" x14ac:dyDescent="0.2">
      <c r="A63" s="181"/>
      <c r="B63" s="773" t="s">
        <v>808</v>
      </c>
      <c r="C63" s="773"/>
      <c r="D63" s="773"/>
      <c r="E63" s="773"/>
      <c r="F63" s="773"/>
      <c r="G63" s="773"/>
      <c r="H63" s="774"/>
      <c r="I63" s="773"/>
      <c r="J63" s="773"/>
      <c r="K63" s="773"/>
      <c r="L63" s="773"/>
      <c r="M63" s="773"/>
      <c r="N63" s="773"/>
      <c r="O63" s="773"/>
      <c r="P63" s="773"/>
      <c r="Q63" s="773"/>
      <c r="R63" s="775"/>
      <c r="AY63" s="669"/>
      <c r="AZ63" s="669"/>
      <c r="BA63" s="669"/>
      <c r="BB63" s="669"/>
      <c r="BC63" s="669"/>
      <c r="BD63" s="670"/>
      <c r="BE63" s="670"/>
      <c r="BF63" s="670"/>
      <c r="BG63" s="669"/>
      <c r="BH63" s="669"/>
      <c r="BI63" s="669"/>
      <c r="BJ63" s="207"/>
    </row>
    <row r="64" spans="1:74" s="180" customFormat="1" ht="12" customHeight="1" x14ac:dyDescent="0.2">
      <c r="A64" s="181"/>
      <c r="B64" s="976" t="str">
        <f>Dates!$G$2</f>
        <v>EIA completed modeling and analysis for this report on Thursday, June 4, 2026.</v>
      </c>
      <c r="C64" s="977"/>
      <c r="D64" s="977"/>
      <c r="E64" s="977"/>
      <c r="F64" s="977"/>
      <c r="G64" s="977"/>
      <c r="H64" s="977"/>
      <c r="I64" s="977"/>
      <c r="J64" s="977"/>
      <c r="K64" s="977"/>
      <c r="L64" s="977"/>
      <c r="M64" s="977"/>
      <c r="N64" s="977"/>
      <c r="O64" s="977"/>
      <c r="P64" s="977"/>
      <c r="Q64" s="977"/>
      <c r="R64" s="776"/>
      <c r="AY64" s="669"/>
      <c r="AZ64" s="669"/>
      <c r="BA64" s="669"/>
      <c r="BB64" s="669"/>
      <c r="BC64" s="669"/>
      <c r="BD64" s="670"/>
      <c r="BE64" s="670"/>
      <c r="BF64" s="670"/>
      <c r="BG64" s="669"/>
      <c r="BH64" s="669"/>
      <c r="BI64" s="669"/>
      <c r="BJ64" s="207"/>
    </row>
    <row r="65" spans="1:74" s="112" customFormat="1" ht="12" customHeight="1" x14ac:dyDescent="0.2">
      <c r="A65" s="50"/>
      <c r="B65" s="967" t="s">
        <v>1402</v>
      </c>
      <c r="C65" s="968"/>
      <c r="D65" s="968"/>
      <c r="E65" s="968"/>
      <c r="F65" s="968"/>
      <c r="G65" s="968"/>
      <c r="H65" s="968"/>
      <c r="I65" s="968"/>
      <c r="J65" s="968"/>
      <c r="K65" s="968"/>
      <c r="L65" s="968"/>
      <c r="M65" s="968"/>
      <c r="N65" s="968"/>
      <c r="O65" s="968"/>
      <c r="P65" s="968"/>
      <c r="Q65" s="968"/>
      <c r="R65" s="780"/>
      <c r="AY65" s="828"/>
      <c r="AZ65" s="828"/>
      <c r="BA65" s="828"/>
      <c r="BB65" s="828"/>
      <c r="BC65" s="828"/>
      <c r="BD65" s="668"/>
      <c r="BE65" s="668"/>
      <c r="BF65" s="668"/>
      <c r="BG65" s="828"/>
      <c r="BH65" s="828"/>
      <c r="BI65" s="828"/>
      <c r="BJ65" s="206"/>
    </row>
    <row r="66" spans="1:74" s="180" customFormat="1" ht="12" customHeight="1" x14ac:dyDescent="0.2">
      <c r="A66" s="181"/>
      <c r="B66" s="975" t="s">
        <v>798</v>
      </c>
      <c r="C66" s="968"/>
      <c r="D66" s="968"/>
      <c r="E66" s="968"/>
      <c r="F66" s="968"/>
      <c r="G66" s="968"/>
      <c r="H66" s="968"/>
      <c r="I66" s="968"/>
      <c r="J66" s="968"/>
      <c r="K66" s="968"/>
      <c r="L66" s="968"/>
      <c r="M66" s="968"/>
      <c r="N66" s="968"/>
      <c r="O66" s="968"/>
      <c r="P66" s="968"/>
      <c r="Q66" s="968"/>
      <c r="R66" s="780"/>
      <c r="AY66" s="669"/>
      <c r="AZ66" s="669"/>
      <c r="BA66" s="669"/>
      <c r="BB66" s="669"/>
      <c r="BC66" s="669"/>
      <c r="BD66" s="670"/>
      <c r="BE66" s="670"/>
      <c r="BF66" s="670"/>
      <c r="BG66" s="669"/>
      <c r="BH66" s="669"/>
      <c r="BI66" s="669"/>
      <c r="BJ66" s="207"/>
    </row>
    <row r="67" spans="1:74" s="180" customFormat="1" ht="12.75" x14ac:dyDescent="0.2">
      <c r="A67" s="181"/>
      <c r="B67" s="975" t="s">
        <v>66</v>
      </c>
      <c r="C67" s="968"/>
      <c r="D67" s="968"/>
      <c r="E67" s="968"/>
      <c r="F67" s="968"/>
      <c r="G67" s="968"/>
      <c r="H67" s="968"/>
      <c r="I67" s="968"/>
      <c r="J67" s="968"/>
      <c r="K67" s="968"/>
      <c r="L67" s="968"/>
      <c r="M67" s="968"/>
      <c r="N67" s="968"/>
      <c r="O67" s="968"/>
      <c r="P67" s="968"/>
      <c r="Q67" s="968"/>
      <c r="R67" s="780"/>
      <c r="AY67" s="669"/>
      <c r="AZ67" s="669"/>
      <c r="BA67" s="669"/>
      <c r="BB67" s="669"/>
      <c r="BC67" s="669"/>
      <c r="BD67" s="670"/>
      <c r="BE67" s="670"/>
      <c r="BF67" s="670"/>
      <c r="BG67" s="669"/>
      <c r="BH67" s="669"/>
      <c r="BI67" s="669"/>
      <c r="BJ67" s="207"/>
    </row>
    <row r="68" spans="1:74" s="180" customFormat="1" x14ac:dyDescent="0.2">
      <c r="A68" s="181"/>
      <c r="B68" s="956" t="s">
        <v>821</v>
      </c>
      <c r="C68" s="956"/>
      <c r="D68" s="956"/>
      <c r="E68" s="956"/>
      <c r="F68" s="956"/>
      <c r="G68" s="956"/>
      <c r="H68" s="956"/>
      <c r="I68" s="956"/>
      <c r="J68" s="956"/>
      <c r="K68" s="956"/>
      <c r="L68" s="956"/>
      <c r="M68" s="956"/>
      <c r="N68" s="956"/>
      <c r="O68" s="956"/>
      <c r="P68" s="956"/>
      <c r="Q68" s="956"/>
      <c r="R68" s="956"/>
      <c r="AY68" s="669"/>
      <c r="AZ68" s="669"/>
      <c r="BA68" s="669"/>
      <c r="BB68" s="669"/>
      <c r="BC68" s="669"/>
      <c r="BD68" s="670"/>
      <c r="BE68" s="670"/>
      <c r="BF68" s="670"/>
      <c r="BG68" s="669"/>
      <c r="BH68" s="669"/>
      <c r="BI68" s="669"/>
      <c r="BJ68" s="207"/>
    </row>
    <row r="69" spans="1:74" s="180" customFormat="1" ht="24.75" customHeight="1" x14ac:dyDescent="0.2">
      <c r="A69" s="179"/>
      <c r="B69" s="1051" t="s">
        <v>1599</v>
      </c>
      <c r="C69" s="963"/>
      <c r="D69" s="963"/>
      <c r="E69" s="963"/>
      <c r="F69" s="963"/>
      <c r="G69" s="963"/>
      <c r="H69" s="963"/>
      <c r="I69" s="963"/>
      <c r="J69" s="963"/>
      <c r="K69" s="963"/>
      <c r="L69" s="963"/>
      <c r="M69" s="963"/>
      <c r="N69" s="963"/>
      <c r="O69" s="963"/>
      <c r="P69" s="963"/>
      <c r="Q69" s="964"/>
      <c r="R69" s="780"/>
      <c r="AY69" s="669"/>
      <c r="AZ69" s="669"/>
      <c r="BA69" s="669"/>
      <c r="BB69" s="669"/>
      <c r="BC69" s="669"/>
      <c r="BD69" s="670"/>
      <c r="BE69" s="670"/>
      <c r="BF69" s="670"/>
      <c r="BG69" s="669"/>
      <c r="BH69" s="669"/>
      <c r="BI69" s="669"/>
      <c r="BJ69" s="207"/>
    </row>
    <row r="70" spans="1:74" s="180" customFormat="1" ht="14.25" x14ac:dyDescent="0.2">
      <c r="A70" s="179"/>
      <c r="B70" s="962" t="s">
        <v>799</v>
      </c>
      <c r="C70" s="964"/>
      <c r="D70" s="964"/>
      <c r="E70" s="964"/>
      <c r="F70" s="964"/>
      <c r="G70" s="964"/>
      <c r="H70" s="964"/>
      <c r="I70" s="964"/>
      <c r="J70" s="964"/>
      <c r="K70" s="964"/>
      <c r="L70" s="964"/>
      <c r="M70" s="964"/>
      <c r="N70" s="964"/>
      <c r="O70" s="964"/>
      <c r="P70" s="964"/>
      <c r="Q70" s="1052"/>
      <c r="R70" s="780"/>
      <c r="AY70" s="669"/>
      <c r="AZ70" s="669"/>
      <c r="BA70" s="669"/>
      <c r="BB70" s="669"/>
      <c r="BC70" s="669"/>
      <c r="BD70" s="670"/>
      <c r="BE70" s="670"/>
      <c r="BF70" s="670"/>
      <c r="BG70" s="669"/>
      <c r="BH70" s="669"/>
      <c r="BI70" s="669"/>
      <c r="BJ70" s="207"/>
    </row>
    <row r="71" spans="1:74" s="180" customFormat="1" ht="12" customHeight="1" x14ac:dyDescent="0.2">
      <c r="A71" s="179"/>
      <c r="B71" s="1053" t="s">
        <v>823</v>
      </c>
      <c r="C71" s="964"/>
      <c r="D71" s="964"/>
      <c r="E71" s="964"/>
      <c r="F71" s="964"/>
      <c r="G71" s="964"/>
      <c r="H71" s="964"/>
      <c r="I71" s="964"/>
      <c r="J71" s="964"/>
      <c r="K71" s="964"/>
      <c r="L71" s="964"/>
      <c r="M71" s="964"/>
      <c r="N71" s="964"/>
      <c r="O71" s="964"/>
      <c r="P71" s="964"/>
      <c r="Q71" s="964"/>
      <c r="R71" s="780"/>
      <c r="AY71" s="669"/>
      <c r="AZ71" s="669"/>
      <c r="BA71" s="669"/>
      <c r="BB71" s="669"/>
      <c r="BC71" s="669"/>
      <c r="BD71" s="670"/>
      <c r="BE71" s="670"/>
      <c r="BF71" s="670"/>
      <c r="BG71" s="669"/>
      <c r="BH71" s="669"/>
      <c r="BI71" s="669"/>
      <c r="BJ71" s="207"/>
    </row>
    <row r="72" spans="1:74" s="182" customFormat="1" ht="12" customHeight="1" x14ac:dyDescent="0.2">
      <c r="A72" s="49"/>
      <c r="B72" s="1007"/>
      <c r="C72" s="1050"/>
      <c r="D72" s="1050"/>
      <c r="E72" s="1050"/>
      <c r="F72" s="1050"/>
      <c r="G72" s="1050"/>
      <c r="H72" s="1050"/>
      <c r="I72" s="1050"/>
      <c r="J72" s="1050"/>
      <c r="K72" s="1050"/>
      <c r="L72" s="1050"/>
      <c r="M72" s="1050"/>
      <c r="N72" s="1050"/>
      <c r="O72" s="1050"/>
      <c r="P72" s="1050"/>
      <c r="Q72" s="1008"/>
      <c r="AY72" s="829"/>
      <c r="AZ72" s="829"/>
      <c r="BA72" s="829"/>
      <c r="BB72" s="829"/>
      <c r="BC72" s="829"/>
      <c r="BD72" s="671"/>
      <c r="BE72" s="671"/>
      <c r="BF72" s="671"/>
      <c r="BG72" s="829"/>
      <c r="BH72" s="829"/>
      <c r="BI72" s="829"/>
      <c r="BJ72" s="203"/>
    </row>
    <row r="73" spans="1:74" ht="12.6" customHeight="1" x14ac:dyDescent="0.2">
      <c r="B73" s="1007"/>
      <c r="C73" s="1008"/>
      <c r="D73" s="1008"/>
      <c r="E73" s="1008"/>
      <c r="F73" s="1008"/>
      <c r="G73" s="1008"/>
      <c r="H73" s="1008"/>
      <c r="I73" s="1008"/>
      <c r="J73" s="1008"/>
      <c r="K73" s="1008"/>
      <c r="L73" s="1008"/>
      <c r="M73" s="1008"/>
      <c r="N73" s="1008"/>
      <c r="O73" s="1008"/>
      <c r="P73" s="1008"/>
      <c r="Q73" s="958"/>
      <c r="BK73" s="142"/>
      <c r="BL73" s="142"/>
      <c r="BM73" s="142"/>
      <c r="BN73" s="142"/>
      <c r="BO73" s="142"/>
      <c r="BP73" s="142"/>
      <c r="BQ73" s="142"/>
      <c r="BR73" s="142"/>
      <c r="BS73" s="142"/>
      <c r="BT73" s="142"/>
      <c r="BU73" s="142"/>
      <c r="BV73" s="142"/>
    </row>
    <row r="74" spans="1:74" ht="12.6" customHeight="1" x14ac:dyDescent="0.2">
      <c r="B74" s="1005"/>
      <c r="C74" s="958"/>
      <c r="D74" s="958"/>
      <c r="E74" s="958"/>
      <c r="F74" s="958"/>
      <c r="G74" s="958"/>
      <c r="H74" s="958"/>
      <c r="I74" s="958"/>
      <c r="J74" s="958"/>
      <c r="K74" s="958"/>
      <c r="L74" s="958"/>
      <c r="M74" s="958"/>
      <c r="N74" s="958"/>
      <c r="O74" s="958"/>
      <c r="P74" s="958"/>
      <c r="Q74" s="958"/>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AY3:BJ3"/>
    <mergeCell ref="BK3:BV3"/>
    <mergeCell ref="B66:Q66"/>
    <mergeCell ref="B60:Q60"/>
    <mergeCell ref="B58:Q58"/>
    <mergeCell ref="O3:Z3"/>
    <mergeCell ref="AA3:AL3"/>
    <mergeCell ref="B62:Q62"/>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0" customWidth="1"/>
    <col min="56" max="58" width="6.5703125" style="672" customWidth="1"/>
    <col min="59" max="61" width="6.5703125" style="830" customWidth="1"/>
    <col min="62" max="62" width="6.5703125" style="141" customWidth="1"/>
    <col min="63" max="74" width="6.5703125" style="55" customWidth="1"/>
    <col min="75" max="16384" width="9.5703125" style="55"/>
  </cols>
  <sheetData>
    <row r="1" spans="1:74" ht="15.6" customHeight="1" x14ac:dyDescent="0.2">
      <c r="A1" s="978" t="s">
        <v>477</v>
      </c>
      <c r="B1" s="1058" t="s">
        <v>756</v>
      </c>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1059"/>
    </row>
    <row r="2" spans="1:74" ht="13.35" customHeight="1"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15"/>
      <c r="BA5" s="915"/>
      <c r="BB5" s="915"/>
      <c r="BC5" s="915"/>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636</v>
      </c>
      <c r="B6" s="738" t="s">
        <v>1378</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299.02180757000002</v>
      </c>
      <c r="AX6" s="299">
        <v>337.71572591</v>
      </c>
      <c r="AY6" s="299">
        <v>355.94017092000001</v>
      </c>
      <c r="AZ6" s="892">
        <v>323.03452278999998</v>
      </c>
      <c r="BA6" s="892">
        <v>314.30822664999999</v>
      </c>
      <c r="BB6" s="892">
        <v>295.27049615999999</v>
      </c>
      <c r="BC6" s="892">
        <v>316.92365583999998</v>
      </c>
      <c r="BD6" s="462">
        <v>357.26710000000003</v>
      </c>
      <c r="BE6" s="462">
        <v>412.21449999999999</v>
      </c>
      <c r="BF6" s="462">
        <v>417.72879999999998</v>
      </c>
      <c r="BG6" s="462">
        <v>361.3519</v>
      </c>
      <c r="BH6" s="462">
        <v>328.46010000000001</v>
      </c>
      <c r="BI6" s="462">
        <v>308.2783</v>
      </c>
      <c r="BJ6" s="462">
        <v>341.14940000000001</v>
      </c>
      <c r="BK6" s="462">
        <v>355.57150000000001</v>
      </c>
      <c r="BL6" s="462">
        <v>325.41149999999999</v>
      </c>
      <c r="BM6" s="462">
        <v>324.76979999999998</v>
      </c>
      <c r="BN6" s="462">
        <v>308.65159999999997</v>
      </c>
      <c r="BO6" s="462">
        <v>331.37509999999997</v>
      </c>
      <c r="BP6" s="462">
        <v>374.42930000000001</v>
      </c>
      <c r="BQ6" s="462">
        <v>427.35550000000001</v>
      </c>
      <c r="BR6" s="462">
        <v>430.63310000000001</v>
      </c>
      <c r="BS6" s="462">
        <v>372.40219999999999</v>
      </c>
      <c r="BT6" s="462">
        <v>338.33699999999999</v>
      </c>
      <c r="BU6" s="462">
        <v>317.1848</v>
      </c>
      <c r="BV6" s="462">
        <v>350.4708</v>
      </c>
    </row>
    <row r="7" spans="1:74" ht="11.1" customHeight="1" x14ac:dyDescent="0.2">
      <c r="A7" s="54" t="s">
        <v>626</v>
      </c>
      <c r="B7" s="736" t="s">
        <v>1001</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8.2833042399999997</v>
      </c>
      <c r="AX7" s="452">
        <v>10.34442374</v>
      </c>
      <c r="AY7" s="452">
        <v>10.599690649999999</v>
      </c>
      <c r="AZ7" s="893">
        <v>10.02565704</v>
      </c>
      <c r="BA7" s="893">
        <v>9.6334618899999995</v>
      </c>
      <c r="BB7" s="893">
        <v>8.6100016539999995</v>
      </c>
      <c r="BC7" s="893">
        <v>8.4939998156000005</v>
      </c>
      <c r="BD7" s="456">
        <v>9.3696490000000008</v>
      </c>
      <c r="BE7" s="456">
        <v>11.415469999999999</v>
      </c>
      <c r="BF7" s="456">
        <v>11.422599999999999</v>
      </c>
      <c r="BG7" s="456">
        <v>9.2437909999999999</v>
      </c>
      <c r="BH7" s="456">
        <v>8.6912389999999995</v>
      </c>
      <c r="BI7" s="456">
        <v>8.1586350000000003</v>
      </c>
      <c r="BJ7" s="456">
        <v>9.8673680000000008</v>
      </c>
      <c r="BK7" s="456">
        <v>10.06643</v>
      </c>
      <c r="BL7" s="456">
        <v>9.5042919999999995</v>
      </c>
      <c r="BM7" s="456">
        <v>9.4766270000000006</v>
      </c>
      <c r="BN7" s="456">
        <v>8.6108829999999994</v>
      </c>
      <c r="BO7" s="456">
        <v>8.3184850000000008</v>
      </c>
      <c r="BP7" s="456">
        <v>9.4624000000000006</v>
      </c>
      <c r="BQ7" s="456">
        <v>11.509690000000001</v>
      </c>
      <c r="BR7" s="456">
        <v>11.43047</v>
      </c>
      <c r="BS7" s="456">
        <v>9.2183150000000005</v>
      </c>
      <c r="BT7" s="456">
        <v>8.6537179999999996</v>
      </c>
      <c r="BU7" s="456">
        <v>8.1245700000000003</v>
      </c>
      <c r="BV7" s="456">
        <v>9.8314509999999995</v>
      </c>
    </row>
    <row r="8" spans="1:74" ht="11.1" customHeight="1" x14ac:dyDescent="0.2">
      <c r="A8" s="54" t="s">
        <v>627</v>
      </c>
      <c r="B8" s="737" t="s">
        <v>1002</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25.681721809999999</v>
      </c>
      <c r="AX8" s="452">
        <v>31.978583059999998</v>
      </c>
      <c r="AY8" s="452">
        <v>33.471668530000002</v>
      </c>
      <c r="AZ8" s="893">
        <v>31.098801269999999</v>
      </c>
      <c r="BA8" s="893">
        <v>28.723952359999998</v>
      </c>
      <c r="BB8" s="893">
        <v>25.679999913</v>
      </c>
      <c r="BC8" s="893">
        <v>26.226000240000001</v>
      </c>
      <c r="BD8" s="456">
        <v>30.665140000000001</v>
      </c>
      <c r="BE8" s="456">
        <v>37.180720000000001</v>
      </c>
      <c r="BF8" s="456">
        <v>36.721150000000002</v>
      </c>
      <c r="BG8" s="456">
        <v>30.93872</v>
      </c>
      <c r="BH8" s="456">
        <v>27.757290000000001</v>
      </c>
      <c r="BI8" s="456">
        <v>26.90436</v>
      </c>
      <c r="BJ8" s="456">
        <v>31.28978</v>
      </c>
      <c r="BK8" s="456">
        <v>32.805660000000003</v>
      </c>
      <c r="BL8" s="456">
        <v>29.693629999999999</v>
      </c>
      <c r="BM8" s="456">
        <v>29.080919999999999</v>
      </c>
      <c r="BN8" s="456">
        <v>27.175460000000001</v>
      </c>
      <c r="BO8" s="456">
        <v>27.516729999999999</v>
      </c>
      <c r="BP8" s="456">
        <v>31.567789999999999</v>
      </c>
      <c r="BQ8" s="456">
        <v>38.33466</v>
      </c>
      <c r="BR8" s="456">
        <v>37.542520000000003</v>
      </c>
      <c r="BS8" s="456">
        <v>31.603580000000001</v>
      </c>
      <c r="BT8" s="456">
        <v>28.34198</v>
      </c>
      <c r="BU8" s="456">
        <v>27.472100000000001</v>
      </c>
      <c r="BV8" s="456">
        <v>31.961559999999999</v>
      </c>
    </row>
    <row r="9" spans="1:74" ht="11.1" customHeight="1" x14ac:dyDescent="0.2">
      <c r="A9" s="54" t="s">
        <v>628</v>
      </c>
      <c r="B9" s="736" t="s">
        <v>1003</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43.389551339999997</v>
      </c>
      <c r="AX9" s="452">
        <v>50.001504590000003</v>
      </c>
      <c r="AY9" s="452">
        <v>51.70065151</v>
      </c>
      <c r="AZ9" s="893">
        <v>46.321268230000001</v>
      </c>
      <c r="BA9" s="893">
        <v>45.911222389999999</v>
      </c>
      <c r="BB9" s="893">
        <v>41.850012589000002</v>
      </c>
      <c r="BC9" s="893">
        <v>43.524002488000001</v>
      </c>
      <c r="BD9" s="456">
        <v>49.691330000000001</v>
      </c>
      <c r="BE9" s="456">
        <v>56.410989999999998</v>
      </c>
      <c r="BF9" s="456">
        <v>56.245449999999998</v>
      </c>
      <c r="BG9" s="456">
        <v>47.287970000000001</v>
      </c>
      <c r="BH9" s="456">
        <v>44.78595</v>
      </c>
      <c r="BI9" s="456">
        <v>44.029690000000002</v>
      </c>
      <c r="BJ9" s="456">
        <v>49.745440000000002</v>
      </c>
      <c r="BK9" s="456">
        <v>51.408650000000002</v>
      </c>
      <c r="BL9" s="456">
        <v>46.61009</v>
      </c>
      <c r="BM9" s="456">
        <v>47.705680000000001</v>
      </c>
      <c r="BN9" s="456">
        <v>43.652189999999997</v>
      </c>
      <c r="BO9" s="456">
        <v>46.058419999999998</v>
      </c>
      <c r="BP9" s="456">
        <v>51.983690000000003</v>
      </c>
      <c r="BQ9" s="456">
        <v>58.205530000000003</v>
      </c>
      <c r="BR9" s="456">
        <v>57.816659999999999</v>
      </c>
      <c r="BS9" s="456">
        <v>48.510980000000004</v>
      </c>
      <c r="BT9" s="456">
        <v>45.953629999999997</v>
      </c>
      <c r="BU9" s="456">
        <v>45.161209999999997</v>
      </c>
      <c r="BV9" s="456">
        <v>50.981929999999998</v>
      </c>
    </row>
    <row r="10" spans="1:74" ht="11.1" customHeight="1" x14ac:dyDescent="0.2">
      <c r="A10" s="54" t="s">
        <v>629</v>
      </c>
      <c r="B10" s="736" t="s">
        <v>1004</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24.82163778</v>
      </c>
      <c r="AX10" s="452">
        <v>28.87513921</v>
      </c>
      <c r="AY10" s="452">
        <v>30.260099159999999</v>
      </c>
      <c r="AZ10" s="893">
        <v>26.480638989999999</v>
      </c>
      <c r="BA10" s="893">
        <v>26.675740789999999</v>
      </c>
      <c r="BB10" s="893">
        <v>24.419995865000001</v>
      </c>
      <c r="BC10" s="893">
        <v>25.295998587</v>
      </c>
      <c r="BD10" s="456">
        <v>28.525680000000001</v>
      </c>
      <c r="BE10" s="456">
        <v>33.00217</v>
      </c>
      <c r="BF10" s="456">
        <v>32.762970000000003</v>
      </c>
      <c r="BG10" s="456">
        <v>27.494820000000001</v>
      </c>
      <c r="BH10" s="456">
        <v>26.393809999999998</v>
      </c>
      <c r="BI10" s="456">
        <v>25.993970000000001</v>
      </c>
      <c r="BJ10" s="456">
        <v>29.66968</v>
      </c>
      <c r="BK10" s="456">
        <v>30.532039999999999</v>
      </c>
      <c r="BL10" s="456">
        <v>27.755230000000001</v>
      </c>
      <c r="BM10" s="456">
        <v>28.072569999999999</v>
      </c>
      <c r="BN10" s="456">
        <v>25.19706</v>
      </c>
      <c r="BO10" s="456">
        <v>25.764479999999999</v>
      </c>
      <c r="BP10" s="456">
        <v>29.485849999999999</v>
      </c>
      <c r="BQ10" s="456">
        <v>33.746589999999998</v>
      </c>
      <c r="BR10" s="456">
        <v>33.363860000000003</v>
      </c>
      <c r="BS10" s="456">
        <v>27.953890000000001</v>
      </c>
      <c r="BT10" s="456">
        <v>26.814119999999999</v>
      </c>
      <c r="BU10" s="456">
        <v>26.38635</v>
      </c>
      <c r="BV10" s="456">
        <v>30.092110000000002</v>
      </c>
    </row>
    <row r="11" spans="1:74" ht="11.1" customHeight="1" x14ac:dyDescent="0.2">
      <c r="A11" s="54" t="s">
        <v>630</v>
      </c>
      <c r="B11" s="736" t="s">
        <v>1005</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65.121466400000003</v>
      </c>
      <c r="AX11" s="452">
        <v>74.368069610000006</v>
      </c>
      <c r="AY11" s="452">
        <v>79.397821100000002</v>
      </c>
      <c r="AZ11" s="893">
        <v>72.311542739999993</v>
      </c>
      <c r="BA11" s="893">
        <v>67.274094930000004</v>
      </c>
      <c r="BB11" s="893">
        <v>63.899994505000002</v>
      </c>
      <c r="BC11" s="893">
        <v>71.454989479999995</v>
      </c>
      <c r="BD11" s="456">
        <v>79.194320000000005</v>
      </c>
      <c r="BE11" s="456">
        <v>90.881159999999994</v>
      </c>
      <c r="BF11" s="456">
        <v>92.078659999999999</v>
      </c>
      <c r="BG11" s="456">
        <v>79.532529999999994</v>
      </c>
      <c r="BH11" s="456">
        <v>71.340549999999993</v>
      </c>
      <c r="BI11" s="456">
        <v>67.198660000000004</v>
      </c>
      <c r="BJ11" s="456">
        <v>73.422659999999993</v>
      </c>
      <c r="BK11" s="456">
        <v>76.641390000000001</v>
      </c>
      <c r="BL11" s="456">
        <v>70.331680000000006</v>
      </c>
      <c r="BM11" s="456">
        <v>68.899000000000001</v>
      </c>
      <c r="BN11" s="456">
        <v>66.487260000000006</v>
      </c>
      <c r="BO11" s="456">
        <v>73.188090000000003</v>
      </c>
      <c r="BP11" s="456">
        <v>82.996790000000004</v>
      </c>
      <c r="BQ11" s="456">
        <v>93.631529999999998</v>
      </c>
      <c r="BR11" s="456">
        <v>94.160120000000006</v>
      </c>
      <c r="BS11" s="456">
        <v>81.190749999999994</v>
      </c>
      <c r="BT11" s="456">
        <v>72.816760000000002</v>
      </c>
      <c r="BU11" s="456">
        <v>68.592060000000004</v>
      </c>
      <c r="BV11" s="456">
        <v>74.963849999999994</v>
      </c>
    </row>
    <row r="12" spans="1:74" ht="11.1" customHeight="1" x14ac:dyDescent="0.2">
      <c r="A12" s="54" t="s">
        <v>631</v>
      </c>
      <c r="B12" s="736" t="s">
        <v>1006</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28.532242920000002</v>
      </c>
      <c r="AZ12" s="893">
        <v>27.763313109999999</v>
      </c>
      <c r="BA12" s="893">
        <v>24.09633037</v>
      </c>
      <c r="BB12" s="893">
        <v>23.309997041999999</v>
      </c>
      <c r="BC12" s="893">
        <v>24.768999999999998</v>
      </c>
      <c r="BD12" s="456">
        <v>27.516780000000001</v>
      </c>
      <c r="BE12" s="456">
        <v>31.418800000000001</v>
      </c>
      <c r="BF12" s="456">
        <v>32.235860000000002</v>
      </c>
      <c r="BG12" s="456">
        <v>28.545750000000002</v>
      </c>
      <c r="BH12" s="456">
        <v>25.045359999999999</v>
      </c>
      <c r="BI12" s="456">
        <v>23.39845</v>
      </c>
      <c r="BJ12" s="456">
        <v>26.72973</v>
      </c>
      <c r="BK12" s="456">
        <v>27.69641</v>
      </c>
      <c r="BL12" s="456">
        <v>27.079969999999999</v>
      </c>
      <c r="BM12" s="456">
        <v>24.69548</v>
      </c>
      <c r="BN12" s="456">
        <v>23.970880000000001</v>
      </c>
      <c r="BO12" s="456">
        <v>24.805820000000001</v>
      </c>
      <c r="BP12" s="456">
        <v>27.914870000000001</v>
      </c>
      <c r="BQ12" s="456">
        <v>31.852969999999999</v>
      </c>
      <c r="BR12" s="456">
        <v>32.216009999999997</v>
      </c>
      <c r="BS12" s="456">
        <v>28.485150000000001</v>
      </c>
      <c r="BT12" s="456">
        <v>24.958680000000001</v>
      </c>
      <c r="BU12" s="456">
        <v>23.30331</v>
      </c>
      <c r="BV12" s="456">
        <v>26.624960000000002</v>
      </c>
    </row>
    <row r="13" spans="1:74" ht="11.1" customHeight="1" x14ac:dyDescent="0.2">
      <c r="A13" s="54" t="s">
        <v>632</v>
      </c>
      <c r="B13" s="736" t="s">
        <v>1007</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54.401475570000002</v>
      </c>
      <c r="AX13" s="452">
        <v>56.897923259999999</v>
      </c>
      <c r="AY13" s="452">
        <v>60.624908079999997</v>
      </c>
      <c r="AZ13" s="893">
        <v>54.930070890000003</v>
      </c>
      <c r="BA13" s="893">
        <v>54.480408699999998</v>
      </c>
      <c r="BB13" s="893">
        <v>53.820011710999999</v>
      </c>
      <c r="BC13" s="893">
        <v>59.799002889999997</v>
      </c>
      <c r="BD13" s="456">
        <v>70.04222</v>
      </c>
      <c r="BE13" s="456">
        <v>78.952079999999995</v>
      </c>
      <c r="BF13" s="456">
        <v>82.523309999999995</v>
      </c>
      <c r="BG13" s="456">
        <v>73.024929999999998</v>
      </c>
      <c r="BH13" s="456">
        <v>64.615830000000003</v>
      </c>
      <c r="BI13" s="456">
        <v>56.8187</v>
      </c>
      <c r="BJ13" s="456">
        <v>59.474089999999997</v>
      </c>
      <c r="BK13" s="456">
        <v>63.380339999999997</v>
      </c>
      <c r="BL13" s="456">
        <v>58.906199999999998</v>
      </c>
      <c r="BM13" s="456">
        <v>58.476730000000003</v>
      </c>
      <c r="BN13" s="456">
        <v>59.430959999999999</v>
      </c>
      <c r="BO13" s="456">
        <v>66.431970000000007</v>
      </c>
      <c r="BP13" s="456">
        <v>76.536720000000003</v>
      </c>
      <c r="BQ13" s="456">
        <v>85.694410000000005</v>
      </c>
      <c r="BR13" s="456">
        <v>89.262730000000005</v>
      </c>
      <c r="BS13" s="456">
        <v>79.231449999999995</v>
      </c>
      <c r="BT13" s="456">
        <v>70.091949999999997</v>
      </c>
      <c r="BU13" s="456">
        <v>61.634540000000001</v>
      </c>
      <c r="BV13" s="456">
        <v>64.298599999999993</v>
      </c>
    </row>
    <row r="14" spans="1:74" ht="11.1" customHeight="1" x14ac:dyDescent="0.2">
      <c r="A14" s="54" t="s">
        <v>633</v>
      </c>
      <c r="B14" s="736" t="s">
        <v>1008</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22.990515169999998</v>
      </c>
      <c r="AX14" s="452">
        <v>24.498210010000001</v>
      </c>
      <c r="AY14" s="452">
        <v>25.276739750000001</v>
      </c>
      <c r="AZ14" s="893">
        <v>22.425363409999999</v>
      </c>
      <c r="BA14" s="893">
        <v>24.86497687</v>
      </c>
      <c r="BB14" s="893">
        <v>23.070001654999999</v>
      </c>
      <c r="BC14" s="893">
        <v>25.947003222999999</v>
      </c>
      <c r="BD14" s="456">
        <v>29.316849999999999</v>
      </c>
      <c r="BE14" s="456">
        <v>34.611879999999999</v>
      </c>
      <c r="BF14" s="456">
        <v>33.95505</v>
      </c>
      <c r="BG14" s="456">
        <v>28.647179999999999</v>
      </c>
      <c r="BH14" s="456">
        <v>25.222639999999998</v>
      </c>
      <c r="BI14" s="456">
        <v>23.790669999999999</v>
      </c>
      <c r="BJ14" s="456">
        <v>25.872910000000001</v>
      </c>
      <c r="BK14" s="456">
        <v>26.1859</v>
      </c>
      <c r="BL14" s="456">
        <v>23.231079999999999</v>
      </c>
      <c r="BM14" s="456">
        <v>25.062149999999999</v>
      </c>
      <c r="BN14" s="456">
        <v>23.422029999999999</v>
      </c>
      <c r="BO14" s="456">
        <v>27.016030000000001</v>
      </c>
      <c r="BP14" s="456">
        <v>30.604839999999999</v>
      </c>
      <c r="BQ14" s="456">
        <v>35.438290000000002</v>
      </c>
      <c r="BR14" s="456">
        <v>34.597659999999998</v>
      </c>
      <c r="BS14" s="456">
        <v>29.166219999999999</v>
      </c>
      <c r="BT14" s="456">
        <v>25.669779999999999</v>
      </c>
      <c r="BU14" s="456">
        <v>24.197600000000001</v>
      </c>
      <c r="BV14" s="456">
        <v>26.294219999999999</v>
      </c>
    </row>
    <row r="15" spans="1:74" ht="11.1" customHeight="1" x14ac:dyDescent="0.2">
      <c r="A15" s="54" t="s">
        <v>634</v>
      </c>
      <c r="B15" s="736" t="s">
        <v>1009</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29.984869509999999</v>
      </c>
      <c r="AX15" s="452">
        <v>32.686065560000003</v>
      </c>
      <c r="AY15" s="452">
        <v>34.683900020000003</v>
      </c>
      <c r="AZ15" s="893">
        <v>30.4917488</v>
      </c>
      <c r="BA15" s="893">
        <v>31.331965329999999</v>
      </c>
      <c r="BB15" s="893">
        <v>29.369999527000001</v>
      </c>
      <c r="BC15" s="893">
        <v>30.163000694000001</v>
      </c>
      <c r="BD15" s="456">
        <v>31.723700000000001</v>
      </c>
      <c r="BE15" s="456">
        <v>37.04815</v>
      </c>
      <c r="BF15" s="456">
        <v>38.462499999999999</v>
      </c>
      <c r="BG15" s="456">
        <v>35.354709999999997</v>
      </c>
      <c r="BH15" s="456">
        <v>33.270940000000003</v>
      </c>
      <c r="BI15" s="456">
        <v>30.680489999999999</v>
      </c>
      <c r="BJ15" s="456">
        <v>33.703800000000001</v>
      </c>
      <c r="BK15" s="456">
        <v>35.46837</v>
      </c>
      <c r="BL15" s="456">
        <v>31.098610000000001</v>
      </c>
      <c r="BM15" s="456">
        <v>31.97784</v>
      </c>
      <c r="BN15" s="456">
        <v>29.456969999999998</v>
      </c>
      <c r="BO15" s="456">
        <v>31.015609999999999</v>
      </c>
      <c r="BP15" s="456">
        <v>32.646059999999999</v>
      </c>
      <c r="BQ15" s="456">
        <v>37.639899999999997</v>
      </c>
      <c r="BR15" s="456">
        <v>38.912149999999997</v>
      </c>
      <c r="BS15" s="456">
        <v>35.749809999999997</v>
      </c>
      <c r="BT15" s="456">
        <v>33.687860000000001</v>
      </c>
      <c r="BU15" s="456">
        <v>30.995899999999999</v>
      </c>
      <c r="BV15" s="456">
        <v>34.034680000000002</v>
      </c>
    </row>
    <row r="16" spans="1:74" ht="11.25" customHeight="1" x14ac:dyDescent="0.2">
      <c r="A16" s="54" t="s">
        <v>635</v>
      </c>
      <c r="B16" s="736" t="s">
        <v>1010</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1.29393515</v>
      </c>
      <c r="AX16" s="452">
        <v>1.3766619099999999</v>
      </c>
      <c r="AY16" s="452">
        <v>1.3924491999999999</v>
      </c>
      <c r="AZ16" s="893">
        <v>1.1861183</v>
      </c>
      <c r="BA16" s="893">
        <v>1.3160730300000001</v>
      </c>
      <c r="BB16" s="893">
        <v>1.2404816999999999</v>
      </c>
      <c r="BC16" s="893">
        <v>1.25065811</v>
      </c>
      <c r="BD16" s="456">
        <v>1.2213970000000001</v>
      </c>
      <c r="BE16" s="456">
        <v>1.293058</v>
      </c>
      <c r="BF16" s="456">
        <v>1.3212109999999999</v>
      </c>
      <c r="BG16" s="456">
        <v>1.2814939999999999</v>
      </c>
      <c r="BH16" s="456">
        <v>1.3364769999999999</v>
      </c>
      <c r="BI16" s="456">
        <v>1.3047010000000001</v>
      </c>
      <c r="BJ16" s="456">
        <v>1.3739749999999999</v>
      </c>
      <c r="BK16" s="456">
        <v>1.3863110000000001</v>
      </c>
      <c r="BL16" s="456">
        <v>1.200698</v>
      </c>
      <c r="BM16" s="456">
        <v>1.3227679999999999</v>
      </c>
      <c r="BN16" s="456">
        <v>1.2479480000000001</v>
      </c>
      <c r="BO16" s="456">
        <v>1.2594939999999999</v>
      </c>
      <c r="BP16" s="456">
        <v>1.230283</v>
      </c>
      <c r="BQ16" s="456">
        <v>1.301938</v>
      </c>
      <c r="BR16" s="456">
        <v>1.33097</v>
      </c>
      <c r="BS16" s="456">
        <v>1.2920149999999999</v>
      </c>
      <c r="BT16" s="456">
        <v>1.3485370000000001</v>
      </c>
      <c r="BU16" s="456">
        <v>1.3172079999999999</v>
      </c>
      <c r="BV16" s="456">
        <v>1.3874759999999999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16"/>
      <c r="BA17" s="916"/>
      <c r="BB17" s="916"/>
      <c r="BC17" s="916"/>
      <c r="BD17" s="865"/>
      <c r="BE17" s="865"/>
      <c r="BF17" s="865"/>
      <c r="BG17" s="865"/>
      <c r="BH17" s="865"/>
      <c r="BI17" s="455"/>
      <c r="BJ17" s="455"/>
      <c r="BK17" s="455"/>
      <c r="BL17" s="455"/>
      <c r="BM17" s="455"/>
      <c r="BN17" s="455"/>
      <c r="BO17" s="455"/>
      <c r="BP17" s="455"/>
      <c r="BQ17" s="455"/>
      <c r="BR17" s="455"/>
      <c r="BS17" s="455"/>
      <c r="BT17" s="455"/>
      <c r="BU17" s="455"/>
      <c r="BV17" s="455"/>
    </row>
    <row r="18" spans="1:74" s="57" customFormat="1" ht="11.1" customHeight="1" x14ac:dyDescent="0.2">
      <c r="A18" s="460" t="s">
        <v>603</v>
      </c>
      <c r="B18" s="738" t="s">
        <v>1032</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101.22240745000001</v>
      </c>
      <c r="AX18" s="299">
        <v>129.66674415</v>
      </c>
      <c r="AY18" s="299">
        <v>145.11501149</v>
      </c>
      <c r="AZ18" s="892">
        <v>128.05468195</v>
      </c>
      <c r="BA18" s="892">
        <v>108.8677275</v>
      </c>
      <c r="BB18" s="892">
        <v>94.286655940000003</v>
      </c>
      <c r="BC18" s="892">
        <v>103.60124736</v>
      </c>
      <c r="BD18" s="462">
        <v>129.11709999999999</v>
      </c>
      <c r="BE18" s="462">
        <v>164.8329</v>
      </c>
      <c r="BF18" s="462">
        <v>167.3835</v>
      </c>
      <c r="BG18" s="462">
        <v>132.43039999999999</v>
      </c>
      <c r="BH18" s="462">
        <v>108.2486</v>
      </c>
      <c r="BI18" s="462">
        <v>102.3853</v>
      </c>
      <c r="BJ18" s="462">
        <v>127.96469999999999</v>
      </c>
      <c r="BK18" s="462">
        <v>137.89330000000001</v>
      </c>
      <c r="BL18" s="462">
        <v>124.83159999999999</v>
      </c>
      <c r="BM18" s="462">
        <v>111.982</v>
      </c>
      <c r="BN18" s="462">
        <v>96.744910000000004</v>
      </c>
      <c r="BO18" s="462">
        <v>104.4988</v>
      </c>
      <c r="BP18" s="462">
        <v>135.78890000000001</v>
      </c>
      <c r="BQ18" s="462">
        <v>169.44460000000001</v>
      </c>
      <c r="BR18" s="462">
        <v>168.91210000000001</v>
      </c>
      <c r="BS18" s="462">
        <v>133.41390000000001</v>
      </c>
      <c r="BT18" s="462">
        <v>108.9074</v>
      </c>
      <c r="BU18" s="462">
        <v>102.7321</v>
      </c>
      <c r="BV18" s="462">
        <v>128.22130000000001</v>
      </c>
    </row>
    <row r="19" spans="1:74" ht="11.1" customHeight="1" x14ac:dyDescent="0.2">
      <c r="A19" s="54" t="s">
        <v>593</v>
      </c>
      <c r="B19" s="736" t="s">
        <v>1001</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4.7418804400000001</v>
      </c>
      <c r="AY19" s="452">
        <v>5.0100799800000004</v>
      </c>
      <c r="AZ19" s="893">
        <v>4.7022271</v>
      </c>
      <c r="BA19" s="893">
        <v>4.2341673699999998</v>
      </c>
      <c r="BB19" s="893">
        <v>3.5867068434</v>
      </c>
      <c r="BC19" s="893">
        <v>3.400204343</v>
      </c>
      <c r="BD19" s="456">
        <v>3.8649900000000001</v>
      </c>
      <c r="BE19" s="456">
        <v>5.2869590000000004</v>
      </c>
      <c r="BF19" s="456">
        <v>5.3098029999999996</v>
      </c>
      <c r="BG19" s="456">
        <v>3.8283809999999998</v>
      </c>
      <c r="BH19" s="456">
        <v>3.4109910000000001</v>
      </c>
      <c r="BI19" s="456">
        <v>3.4005350000000001</v>
      </c>
      <c r="BJ19" s="456">
        <v>4.425872</v>
      </c>
      <c r="BK19" s="456">
        <v>4.6432700000000002</v>
      </c>
      <c r="BL19" s="456">
        <v>4.3538459999999999</v>
      </c>
      <c r="BM19" s="456">
        <v>4.1433489999999997</v>
      </c>
      <c r="BN19" s="456">
        <v>3.632158</v>
      </c>
      <c r="BO19" s="456">
        <v>3.3362820000000002</v>
      </c>
      <c r="BP19" s="456">
        <v>3.9568349999999999</v>
      </c>
      <c r="BQ19" s="456">
        <v>5.4360169999999997</v>
      </c>
      <c r="BR19" s="456">
        <v>5.3811200000000001</v>
      </c>
      <c r="BS19" s="456">
        <v>3.8652989999999998</v>
      </c>
      <c r="BT19" s="456">
        <v>3.4341360000000001</v>
      </c>
      <c r="BU19" s="456">
        <v>3.4201130000000002</v>
      </c>
      <c r="BV19" s="456">
        <v>4.4483759999999997</v>
      </c>
    </row>
    <row r="20" spans="1:74" ht="11.1" customHeight="1" x14ac:dyDescent="0.2">
      <c r="A20" s="54" t="s">
        <v>594</v>
      </c>
      <c r="B20" s="737" t="s">
        <v>1002</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9.5051761700000004</v>
      </c>
      <c r="AX20" s="452">
        <v>12.98801754</v>
      </c>
      <c r="AY20" s="452">
        <v>14.186567139999999</v>
      </c>
      <c r="AZ20" s="893">
        <v>13.077313289999999</v>
      </c>
      <c r="BA20" s="893">
        <v>10.65139608</v>
      </c>
      <c r="BB20" s="893">
        <v>8.4877772287000006</v>
      </c>
      <c r="BC20" s="893">
        <v>8.5586117297000008</v>
      </c>
      <c r="BD20" s="456">
        <v>11.06781</v>
      </c>
      <c r="BE20" s="456">
        <v>15.37297</v>
      </c>
      <c r="BF20" s="456">
        <v>15.366580000000001</v>
      </c>
      <c r="BG20" s="456">
        <v>11.17864</v>
      </c>
      <c r="BH20" s="456">
        <v>9.1157120000000003</v>
      </c>
      <c r="BI20" s="456">
        <v>9.2933660000000007</v>
      </c>
      <c r="BJ20" s="456">
        <v>12.000450000000001</v>
      </c>
      <c r="BK20" s="456">
        <v>12.86899</v>
      </c>
      <c r="BL20" s="456">
        <v>11.958830000000001</v>
      </c>
      <c r="BM20" s="456">
        <v>10.57734</v>
      </c>
      <c r="BN20" s="456">
        <v>8.7720769999999995</v>
      </c>
      <c r="BO20" s="456">
        <v>8.456493</v>
      </c>
      <c r="BP20" s="456">
        <v>11.53148</v>
      </c>
      <c r="BQ20" s="456">
        <v>15.94675</v>
      </c>
      <c r="BR20" s="456">
        <v>15.491009999999999</v>
      </c>
      <c r="BS20" s="456">
        <v>11.24169</v>
      </c>
      <c r="BT20" s="456">
        <v>9.1474240000000009</v>
      </c>
      <c r="BU20" s="456">
        <v>9.3158159999999999</v>
      </c>
      <c r="BV20" s="456">
        <v>12.018610000000001</v>
      </c>
    </row>
    <row r="21" spans="1:74" ht="11.1" customHeight="1" x14ac:dyDescent="0.2">
      <c r="A21" s="54" t="s">
        <v>595</v>
      </c>
      <c r="B21" s="736" t="s">
        <v>1003</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13.57091018</v>
      </c>
      <c r="AX21" s="452">
        <v>17.97815743</v>
      </c>
      <c r="AY21" s="452">
        <v>19.216343500000001</v>
      </c>
      <c r="AZ21" s="893">
        <v>16.79981124</v>
      </c>
      <c r="BA21" s="893">
        <v>14.10798292</v>
      </c>
      <c r="BB21" s="893">
        <v>11.600409603999999</v>
      </c>
      <c r="BC21" s="893">
        <v>11.600986446</v>
      </c>
      <c r="BD21" s="456">
        <v>15.860200000000001</v>
      </c>
      <c r="BE21" s="456">
        <v>20.6662</v>
      </c>
      <c r="BF21" s="456">
        <v>20.33465</v>
      </c>
      <c r="BG21" s="456">
        <v>14.266120000000001</v>
      </c>
      <c r="BH21" s="456">
        <v>12.71078</v>
      </c>
      <c r="BI21" s="456">
        <v>13.42024</v>
      </c>
      <c r="BJ21" s="456">
        <v>16.948789999999999</v>
      </c>
      <c r="BK21" s="456">
        <v>17.758859999999999</v>
      </c>
      <c r="BL21" s="456">
        <v>16.448450000000001</v>
      </c>
      <c r="BM21" s="456">
        <v>14.6799</v>
      </c>
      <c r="BN21" s="456">
        <v>12.092739999999999</v>
      </c>
      <c r="BO21" s="456">
        <v>12.07808</v>
      </c>
      <c r="BP21" s="456">
        <v>17.021409999999999</v>
      </c>
      <c r="BQ21" s="456">
        <v>21.084409999999998</v>
      </c>
      <c r="BR21" s="456">
        <v>20.50273</v>
      </c>
      <c r="BS21" s="456">
        <v>14.345090000000001</v>
      </c>
      <c r="BT21" s="456">
        <v>12.755879999999999</v>
      </c>
      <c r="BU21" s="456">
        <v>13.45449</v>
      </c>
      <c r="BV21" s="456">
        <v>16.97381</v>
      </c>
    </row>
    <row r="22" spans="1:74" ht="11.1" customHeight="1" x14ac:dyDescent="0.2">
      <c r="A22" s="54" t="s">
        <v>596</v>
      </c>
      <c r="B22" s="736" t="s">
        <v>1004</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10.331633890000001</v>
      </c>
      <c r="AY22" s="452">
        <v>11.480273090000001</v>
      </c>
      <c r="AZ22" s="893">
        <v>9.3990597000000005</v>
      </c>
      <c r="BA22" s="893">
        <v>8.3612508299999995</v>
      </c>
      <c r="BB22" s="893">
        <v>6.9648054034999998</v>
      </c>
      <c r="BC22" s="893">
        <v>7.3067305463999999</v>
      </c>
      <c r="BD22" s="456">
        <v>9.3387119999999992</v>
      </c>
      <c r="BE22" s="456">
        <v>12.266109999999999</v>
      </c>
      <c r="BF22" s="456">
        <v>11.75137</v>
      </c>
      <c r="BG22" s="456">
        <v>8.6016200000000005</v>
      </c>
      <c r="BH22" s="456">
        <v>7.6660060000000003</v>
      </c>
      <c r="BI22" s="456">
        <v>7.8984880000000004</v>
      </c>
      <c r="BJ22" s="456">
        <v>10.476760000000001</v>
      </c>
      <c r="BK22" s="456">
        <v>11.27422</v>
      </c>
      <c r="BL22" s="456">
        <v>10.031750000000001</v>
      </c>
      <c r="BM22" s="456">
        <v>9.0872430000000008</v>
      </c>
      <c r="BN22" s="456">
        <v>7.2487769999999996</v>
      </c>
      <c r="BO22" s="456">
        <v>7.358409</v>
      </c>
      <c r="BP22" s="456">
        <v>9.7144659999999998</v>
      </c>
      <c r="BQ22" s="456">
        <v>12.56094</v>
      </c>
      <c r="BR22" s="456">
        <v>11.93698</v>
      </c>
      <c r="BS22" s="456">
        <v>8.7149850000000004</v>
      </c>
      <c r="BT22" s="456">
        <v>7.7539959999999999</v>
      </c>
      <c r="BU22" s="456">
        <v>7.977894</v>
      </c>
      <c r="BV22" s="456">
        <v>10.573029999999999</v>
      </c>
    </row>
    <row r="23" spans="1:74" ht="11.1" customHeight="1" x14ac:dyDescent="0.2">
      <c r="A23" s="54" t="s">
        <v>597</v>
      </c>
      <c r="B23" s="736" t="s">
        <v>1005</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26.518015389999999</v>
      </c>
      <c r="AX23" s="452">
        <v>34.163596509999998</v>
      </c>
      <c r="AY23" s="452">
        <v>38.038329580000003</v>
      </c>
      <c r="AZ23" s="893">
        <v>34.869512589999999</v>
      </c>
      <c r="BA23" s="893">
        <v>27.39801585</v>
      </c>
      <c r="BB23" s="893">
        <v>24.680004249</v>
      </c>
      <c r="BC23" s="893">
        <v>29.024574064999999</v>
      </c>
      <c r="BD23" s="456">
        <v>34.630220000000001</v>
      </c>
      <c r="BE23" s="456">
        <v>41.445830000000001</v>
      </c>
      <c r="BF23" s="456">
        <v>42.660159999999998</v>
      </c>
      <c r="BG23" s="456">
        <v>34.98498</v>
      </c>
      <c r="BH23" s="456">
        <v>28.522079999999999</v>
      </c>
      <c r="BI23" s="456">
        <v>26.826029999999999</v>
      </c>
      <c r="BJ23" s="456">
        <v>32.212330000000001</v>
      </c>
      <c r="BK23" s="456">
        <v>34.213999999999999</v>
      </c>
      <c r="BL23" s="456">
        <v>31.938780000000001</v>
      </c>
      <c r="BM23" s="456">
        <v>27.653939999999999</v>
      </c>
      <c r="BN23" s="456">
        <v>25.713979999999999</v>
      </c>
      <c r="BO23" s="456">
        <v>28.747160000000001</v>
      </c>
      <c r="BP23" s="456">
        <v>36.485120000000002</v>
      </c>
      <c r="BQ23" s="456">
        <v>42.69746</v>
      </c>
      <c r="BR23" s="456">
        <v>43.14414</v>
      </c>
      <c r="BS23" s="456">
        <v>35.332389999999997</v>
      </c>
      <c r="BT23" s="456">
        <v>28.755839999999999</v>
      </c>
      <c r="BU23" s="456">
        <v>26.918780000000002</v>
      </c>
      <c r="BV23" s="456">
        <v>32.239069999999998</v>
      </c>
    </row>
    <row r="24" spans="1:74" ht="11.1" customHeight="1" x14ac:dyDescent="0.2">
      <c r="A24" s="54" t="s">
        <v>598</v>
      </c>
      <c r="B24" s="736" t="s">
        <v>1006</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7.91499547</v>
      </c>
      <c r="AX24" s="452">
        <v>10.84314498</v>
      </c>
      <c r="AY24" s="452">
        <v>12.2533852</v>
      </c>
      <c r="AZ24" s="893">
        <v>12.2872752</v>
      </c>
      <c r="BA24" s="893">
        <v>8.3293971399999993</v>
      </c>
      <c r="BB24" s="893">
        <v>7.3995789192999997</v>
      </c>
      <c r="BC24" s="893">
        <v>8.3704439997000009</v>
      </c>
      <c r="BD24" s="456">
        <v>10.395899999999999</v>
      </c>
      <c r="BE24" s="456">
        <v>12.929489999999999</v>
      </c>
      <c r="BF24" s="456">
        <v>13.44708</v>
      </c>
      <c r="BG24" s="456">
        <v>11.05096</v>
      </c>
      <c r="BH24" s="456">
        <v>8.6205590000000001</v>
      </c>
      <c r="BI24" s="456">
        <v>8.0591559999999998</v>
      </c>
      <c r="BJ24" s="456">
        <v>10.732239999999999</v>
      </c>
      <c r="BK24" s="456">
        <v>11.33541</v>
      </c>
      <c r="BL24" s="456">
        <v>11.6538</v>
      </c>
      <c r="BM24" s="456">
        <v>8.8275129999999997</v>
      </c>
      <c r="BN24" s="456">
        <v>7.8679519999999998</v>
      </c>
      <c r="BO24" s="456">
        <v>8.3365329999999993</v>
      </c>
      <c r="BP24" s="456">
        <v>10.68497</v>
      </c>
      <c r="BQ24" s="456">
        <v>13.34834</v>
      </c>
      <c r="BR24" s="456">
        <v>13.5174</v>
      </c>
      <c r="BS24" s="456">
        <v>11.10317</v>
      </c>
      <c r="BT24" s="456">
        <v>8.6479189999999999</v>
      </c>
      <c r="BU24" s="456">
        <v>8.0726139999999997</v>
      </c>
      <c r="BV24" s="456">
        <v>10.7385</v>
      </c>
    </row>
    <row r="25" spans="1:74" ht="11.1" customHeight="1" x14ac:dyDescent="0.2">
      <c r="A25" s="54" t="s">
        <v>599</v>
      </c>
      <c r="B25" s="736" t="s">
        <v>1007</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14.92211095</v>
      </c>
      <c r="AX25" s="452">
        <v>18.076282379999999</v>
      </c>
      <c r="AY25" s="452">
        <v>20.742763119999999</v>
      </c>
      <c r="AZ25" s="893">
        <v>17.934036219999999</v>
      </c>
      <c r="BA25" s="893">
        <v>15.25184713</v>
      </c>
      <c r="BB25" s="893">
        <v>14.672929623</v>
      </c>
      <c r="BC25" s="893">
        <v>17.574416948</v>
      </c>
      <c r="BD25" s="456">
        <v>22.794280000000001</v>
      </c>
      <c r="BE25" s="456">
        <v>28.656179999999999</v>
      </c>
      <c r="BF25" s="456">
        <v>30.256139999999998</v>
      </c>
      <c r="BG25" s="456">
        <v>24.64592</v>
      </c>
      <c r="BH25" s="456">
        <v>19.103590000000001</v>
      </c>
      <c r="BI25" s="456">
        <v>15.117139999999999</v>
      </c>
      <c r="BJ25" s="456">
        <v>19.296949999999999</v>
      </c>
      <c r="BK25" s="456">
        <v>20.65286</v>
      </c>
      <c r="BL25" s="456">
        <v>18.807670000000002</v>
      </c>
      <c r="BM25" s="456">
        <v>16.21181</v>
      </c>
      <c r="BN25" s="456">
        <v>14.51417</v>
      </c>
      <c r="BO25" s="456">
        <v>17.573170000000001</v>
      </c>
      <c r="BP25" s="456">
        <v>24.038489999999999</v>
      </c>
      <c r="BQ25" s="456">
        <v>29.595189999999999</v>
      </c>
      <c r="BR25" s="456">
        <v>30.444009999999999</v>
      </c>
      <c r="BS25" s="456">
        <v>24.779959999999999</v>
      </c>
      <c r="BT25" s="456">
        <v>19.177569999999999</v>
      </c>
      <c r="BU25" s="456">
        <v>15.151579999999999</v>
      </c>
      <c r="BV25" s="456">
        <v>19.322990000000001</v>
      </c>
    </row>
    <row r="26" spans="1:74" ht="11.1" customHeight="1" x14ac:dyDescent="0.2">
      <c r="A26" s="54" t="s">
        <v>600</v>
      </c>
      <c r="B26" s="736" t="s">
        <v>1008</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7.1356835700000003</v>
      </c>
      <c r="AX26" s="452">
        <v>8.1588898800000003</v>
      </c>
      <c r="AY26" s="452">
        <v>8.6810106400000002</v>
      </c>
      <c r="AZ26" s="893">
        <v>7.2524991099999996</v>
      </c>
      <c r="BA26" s="893">
        <v>7.95226042</v>
      </c>
      <c r="BB26" s="893">
        <v>7.0823099690999998</v>
      </c>
      <c r="BC26" s="893">
        <v>8.2020993946999994</v>
      </c>
      <c r="BD26" s="456">
        <v>10.48603</v>
      </c>
      <c r="BE26" s="456">
        <v>14.02905</v>
      </c>
      <c r="BF26" s="456">
        <v>13.57077</v>
      </c>
      <c r="BG26" s="456">
        <v>10.330880000000001</v>
      </c>
      <c r="BH26" s="456">
        <v>7.8431009999999999</v>
      </c>
      <c r="BI26" s="456">
        <v>7.4224480000000002</v>
      </c>
      <c r="BJ26" s="456">
        <v>8.9658390000000008</v>
      </c>
      <c r="BK26" s="456">
        <v>9.1447000000000003</v>
      </c>
      <c r="BL26" s="456">
        <v>7.6341609999999998</v>
      </c>
      <c r="BM26" s="456">
        <v>7.9431200000000004</v>
      </c>
      <c r="BN26" s="456">
        <v>7.0782970000000001</v>
      </c>
      <c r="BO26" s="456">
        <v>8.6570459999999994</v>
      </c>
      <c r="BP26" s="456">
        <v>11.16774</v>
      </c>
      <c r="BQ26" s="456">
        <v>14.34643</v>
      </c>
      <c r="BR26" s="456">
        <v>13.724410000000001</v>
      </c>
      <c r="BS26" s="456">
        <v>10.42653</v>
      </c>
      <c r="BT26" s="456">
        <v>7.8993339999999996</v>
      </c>
      <c r="BU26" s="456">
        <v>7.4645330000000003</v>
      </c>
      <c r="BV26" s="456">
        <v>9.0077739999999995</v>
      </c>
    </row>
    <row r="27" spans="1:74" ht="11.1" customHeight="1" x14ac:dyDescent="0.2">
      <c r="A27" s="54" t="s">
        <v>601</v>
      </c>
      <c r="B27" s="736" t="s">
        <v>1009</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10.325272999999999</v>
      </c>
      <c r="AX27" s="452">
        <v>11.91353215</v>
      </c>
      <c r="AY27" s="452">
        <v>15.00275469</v>
      </c>
      <c r="AZ27" s="893">
        <v>11.34488735</v>
      </c>
      <c r="BA27" s="893">
        <v>12.145952319999999</v>
      </c>
      <c r="BB27" s="893">
        <v>9.4275821010000005</v>
      </c>
      <c r="BC27" s="893">
        <v>9.1877825938999997</v>
      </c>
      <c r="BD27" s="456">
        <v>10.322850000000001</v>
      </c>
      <c r="BE27" s="456">
        <v>13.793749999999999</v>
      </c>
      <c r="BF27" s="456">
        <v>14.29025</v>
      </c>
      <c r="BG27" s="456">
        <v>13.16221</v>
      </c>
      <c r="BH27" s="456">
        <v>10.85342</v>
      </c>
      <c r="BI27" s="456">
        <v>10.538399999999999</v>
      </c>
      <c r="BJ27" s="456">
        <v>12.44007</v>
      </c>
      <c r="BK27" s="456">
        <v>15.50437</v>
      </c>
      <c r="BL27" s="456">
        <v>11.62176</v>
      </c>
      <c r="BM27" s="456">
        <v>12.42787</v>
      </c>
      <c r="BN27" s="456">
        <v>9.4444839999999992</v>
      </c>
      <c r="BO27" s="456">
        <v>9.5835559999999997</v>
      </c>
      <c r="BP27" s="456">
        <v>10.83487</v>
      </c>
      <c r="BQ27" s="456">
        <v>14.0449</v>
      </c>
      <c r="BR27" s="456">
        <v>14.375500000000001</v>
      </c>
      <c r="BS27" s="456">
        <v>13.22573</v>
      </c>
      <c r="BT27" s="456">
        <v>10.93455</v>
      </c>
      <c r="BU27" s="456">
        <v>10.54852</v>
      </c>
      <c r="BV27" s="456">
        <v>12.43568</v>
      </c>
    </row>
    <row r="28" spans="1:74" ht="11.1" customHeight="1" x14ac:dyDescent="0.2">
      <c r="A28" s="54" t="s">
        <v>602</v>
      </c>
      <c r="B28" s="736" t="s">
        <v>1010</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0.41492499999999999</v>
      </c>
      <c r="AX28" s="452">
        <v>0.47160895000000003</v>
      </c>
      <c r="AY28" s="452">
        <v>0.50350455000000005</v>
      </c>
      <c r="AZ28" s="893">
        <v>0.38806016999999998</v>
      </c>
      <c r="BA28" s="893">
        <v>0.43545746000000002</v>
      </c>
      <c r="BB28" s="893">
        <v>0.384552</v>
      </c>
      <c r="BC28" s="893">
        <v>0.37539728999999999</v>
      </c>
      <c r="BD28" s="456">
        <v>0.35612919999999998</v>
      </c>
      <c r="BE28" s="456">
        <v>0.38640200000000002</v>
      </c>
      <c r="BF28" s="456">
        <v>0.39670820000000001</v>
      </c>
      <c r="BG28" s="456">
        <v>0.38070929999999997</v>
      </c>
      <c r="BH28" s="456">
        <v>0.40240670000000001</v>
      </c>
      <c r="BI28" s="456">
        <v>0.40945160000000003</v>
      </c>
      <c r="BJ28" s="456">
        <v>0.46540809999999999</v>
      </c>
      <c r="BK28" s="456">
        <v>0.49664570000000002</v>
      </c>
      <c r="BL28" s="456">
        <v>0.38256600000000002</v>
      </c>
      <c r="BM28" s="456">
        <v>0.42994640000000001</v>
      </c>
      <c r="BN28" s="456">
        <v>0.38027899999999998</v>
      </c>
      <c r="BO28" s="456">
        <v>0.372054</v>
      </c>
      <c r="BP28" s="456">
        <v>0.3535354</v>
      </c>
      <c r="BQ28" s="456">
        <v>0.38415579999999999</v>
      </c>
      <c r="BR28" s="456">
        <v>0.39479959999999997</v>
      </c>
      <c r="BS28" s="456">
        <v>0.37908730000000002</v>
      </c>
      <c r="BT28" s="456">
        <v>0.40074219999999999</v>
      </c>
      <c r="BU28" s="456">
        <v>0.40775119999999998</v>
      </c>
      <c r="BV28" s="456">
        <v>0.46340890000000001</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17"/>
      <c r="BA29" s="917"/>
      <c r="BB29" s="917"/>
      <c r="BC29" s="91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614</v>
      </c>
      <c r="B30" s="738" t="s">
        <v>986</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114.82161456</v>
      </c>
      <c r="AX30" s="299">
        <v>122.52159207</v>
      </c>
      <c r="AY30" s="299">
        <v>126.11966185</v>
      </c>
      <c r="AZ30" s="892">
        <v>115.69149597000001</v>
      </c>
      <c r="BA30" s="892">
        <v>119.62152555999999</v>
      </c>
      <c r="BB30" s="892">
        <v>115.40184214999999</v>
      </c>
      <c r="BC30" s="892">
        <v>124.04461947999999</v>
      </c>
      <c r="BD30" s="462">
        <v>134.3399</v>
      </c>
      <c r="BE30" s="462">
        <v>149.21420000000001</v>
      </c>
      <c r="BF30" s="462">
        <v>151.68430000000001</v>
      </c>
      <c r="BG30" s="462">
        <v>136.22309999999999</v>
      </c>
      <c r="BH30" s="462">
        <v>128.77160000000001</v>
      </c>
      <c r="BI30" s="462">
        <v>120.0954</v>
      </c>
      <c r="BJ30" s="462">
        <v>125.37130000000001</v>
      </c>
      <c r="BK30" s="462">
        <v>130.048</v>
      </c>
      <c r="BL30" s="462">
        <v>119.1939</v>
      </c>
      <c r="BM30" s="462">
        <v>124.31610000000001</v>
      </c>
      <c r="BN30" s="462">
        <v>121.67870000000001</v>
      </c>
      <c r="BO30" s="462">
        <v>132.3014</v>
      </c>
      <c r="BP30" s="462">
        <v>141.4555</v>
      </c>
      <c r="BQ30" s="462">
        <v>156.1001</v>
      </c>
      <c r="BR30" s="462">
        <v>159.17500000000001</v>
      </c>
      <c r="BS30" s="462">
        <v>142.86519999999999</v>
      </c>
      <c r="BT30" s="462">
        <v>134.92160000000001</v>
      </c>
      <c r="BU30" s="462">
        <v>125.92740000000001</v>
      </c>
      <c r="BV30" s="462">
        <v>131.64920000000001</v>
      </c>
    </row>
    <row r="31" spans="1:74" ht="11.1" customHeight="1" x14ac:dyDescent="0.2">
      <c r="A31" s="54" t="s">
        <v>604</v>
      </c>
      <c r="B31" s="736" t="s">
        <v>1001</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3.63389161</v>
      </c>
      <c r="AX31" s="452">
        <v>4.3493090700000003</v>
      </c>
      <c r="AY31" s="452">
        <v>4.3457162399999998</v>
      </c>
      <c r="AZ31" s="893">
        <v>4.1447149699999999</v>
      </c>
      <c r="BA31" s="893">
        <v>4.1850630799999999</v>
      </c>
      <c r="BB31" s="893">
        <v>3.8103574620999998</v>
      </c>
      <c r="BC31" s="893">
        <v>3.8487481885000001</v>
      </c>
      <c r="BD31" s="456">
        <v>4.2082139999999999</v>
      </c>
      <c r="BE31" s="456">
        <v>4.7772639999999997</v>
      </c>
      <c r="BF31" s="456">
        <v>4.785393</v>
      </c>
      <c r="BG31" s="456">
        <v>4.1783289999999997</v>
      </c>
      <c r="BH31" s="456">
        <v>3.9845790000000001</v>
      </c>
      <c r="BI31" s="456">
        <v>3.5698989999999999</v>
      </c>
      <c r="BJ31" s="456">
        <v>4.190601</v>
      </c>
      <c r="BK31" s="456">
        <v>4.190747</v>
      </c>
      <c r="BL31" s="456">
        <v>3.98658</v>
      </c>
      <c r="BM31" s="456">
        <v>4.1276950000000001</v>
      </c>
      <c r="BN31" s="456">
        <v>3.7783720000000001</v>
      </c>
      <c r="BO31" s="456">
        <v>3.7516630000000002</v>
      </c>
      <c r="BP31" s="456">
        <v>4.226693</v>
      </c>
      <c r="BQ31" s="456">
        <v>4.7448810000000003</v>
      </c>
      <c r="BR31" s="456">
        <v>4.7458819999999999</v>
      </c>
      <c r="BS31" s="456">
        <v>4.139608</v>
      </c>
      <c r="BT31" s="456">
        <v>3.949573</v>
      </c>
      <c r="BU31" s="456">
        <v>3.540178</v>
      </c>
      <c r="BV31" s="456">
        <v>4.1575240000000004</v>
      </c>
    </row>
    <row r="32" spans="1:74" ht="11.1" customHeight="1" x14ac:dyDescent="0.2">
      <c r="A32" s="54" t="s">
        <v>605</v>
      </c>
      <c r="B32" s="737" t="s">
        <v>1002</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12.82838207</v>
      </c>
      <c r="AY32" s="452">
        <v>13.22424923</v>
      </c>
      <c r="AZ32" s="893">
        <v>12.6534893</v>
      </c>
      <c r="BA32" s="893">
        <v>11.96363446</v>
      </c>
      <c r="BB32" s="893">
        <v>11.45908884</v>
      </c>
      <c r="BC32" s="893">
        <v>11.658686286</v>
      </c>
      <c r="BD32" s="456">
        <v>13.20317</v>
      </c>
      <c r="BE32" s="456">
        <v>14.802210000000001</v>
      </c>
      <c r="BF32" s="456">
        <v>14.92666</v>
      </c>
      <c r="BG32" s="456">
        <v>13.352959999999999</v>
      </c>
      <c r="BH32" s="456">
        <v>12.509309999999999</v>
      </c>
      <c r="BI32" s="456">
        <v>12.041829999999999</v>
      </c>
      <c r="BJ32" s="456">
        <v>13.05175</v>
      </c>
      <c r="BK32" s="456">
        <v>13.740259999999999</v>
      </c>
      <c r="BL32" s="456">
        <v>12.417540000000001</v>
      </c>
      <c r="BM32" s="456">
        <v>12.294449999999999</v>
      </c>
      <c r="BN32" s="456">
        <v>12.30475</v>
      </c>
      <c r="BO32" s="456">
        <v>12.644500000000001</v>
      </c>
      <c r="BP32" s="456">
        <v>13.53102</v>
      </c>
      <c r="BQ32" s="456">
        <v>15.26038</v>
      </c>
      <c r="BR32" s="456">
        <v>15.46003</v>
      </c>
      <c r="BS32" s="456">
        <v>13.81526</v>
      </c>
      <c r="BT32" s="456">
        <v>12.93737</v>
      </c>
      <c r="BU32" s="456">
        <v>12.4679</v>
      </c>
      <c r="BV32" s="456">
        <v>13.56658</v>
      </c>
    </row>
    <row r="33" spans="1:74" ht="11.1" customHeight="1" x14ac:dyDescent="0.2">
      <c r="A33" s="54" t="s">
        <v>606</v>
      </c>
      <c r="B33" s="736" t="s">
        <v>1003</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14.85395076</v>
      </c>
      <c r="AX33" s="452">
        <v>16.681288630000001</v>
      </c>
      <c r="AY33" s="452">
        <v>17.251142300000001</v>
      </c>
      <c r="AZ33" s="893">
        <v>15.27428881</v>
      </c>
      <c r="BA33" s="893">
        <v>15.971108340000001</v>
      </c>
      <c r="BB33" s="893">
        <v>14.779310836000001</v>
      </c>
      <c r="BC33" s="893">
        <v>16.102744093999998</v>
      </c>
      <c r="BD33" s="456">
        <v>17.409079999999999</v>
      </c>
      <c r="BE33" s="456">
        <v>18.773109999999999</v>
      </c>
      <c r="BF33" s="456">
        <v>18.814609999999998</v>
      </c>
      <c r="BG33" s="456">
        <v>16.784030000000001</v>
      </c>
      <c r="BH33" s="456">
        <v>16.044650000000001</v>
      </c>
      <c r="BI33" s="456">
        <v>15.24159</v>
      </c>
      <c r="BJ33" s="456">
        <v>17.000710000000002</v>
      </c>
      <c r="BK33" s="456">
        <v>17.982610000000001</v>
      </c>
      <c r="BL33" s="456">
        <v>15.63307</v>
      </c>
      <c r="BM33" s="456">
        <v>16.816279999999999</v>
      </c>
      <c r="BN33" s="456">
        <v>15.63104</v>
      </c>
      <c r="BO33" s="456">
        <v>17.426279999999998</v>
      </c>
      <c r="BP33" s="456">
        <v>18.247720000000001</v>
      </c>
      <c r="BQ33" s="456">
        <v>19.823930000000001</v>
      </c>
      <c r="BR33" s="456">
        <v>19.903670000000002</v>
      </c>
      <c r="BS33" s="456">
        <v>17.695930000000001</v>
      </c>
      <c r="BT33" s="456">
        <v>16.95627</v>
      </c>
      <c r="BU33" s="456">
        <v>16.14639</v>
      </c>
      <c r="BV33" s="456">
        <v>18.00855</v>
      </c>
    </row>
    <row r="34" spans="1:74" ht="11.1" customHeight="1" x14ac:dyDescent="0.2">
      <c r="A34" s="54" t="s">
        <v>607</v>
      </c>
      <c r="B34" s="736" t="s">
        <v>1004</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10.210023209999999</v>
      </c>
      <c r="AZ34" s="893">
        <v>8.9762847000000008</v>
      </c>
      <c r="BA34" s="893">
        <v>9.5370979299999998</v>
      </c>
      <c r="BB34" s="893">
        <v>8.8734260870000004</v>
      </c>
      <c r="BC34" s="893">
        <v>9.2683172666000004</v>
      </c>
      <c r="BD34" s="456">
        <v>10.0692</v>
      </c>
      <c r="BE34" s="456">
        <v>11.359260000000001</v>
      </c>
      <c r="BF34" s="456">
        <v>11.32555</v>
      </c>
      <c r="BG34" s="456">
        <v>9.9926709999999996</v>
      </c>
      <c r="BH34" s="456">
        <v>9.7488139999999994</v>
      </c>
      <c r="BI34" s="456">
        <v>9.2629160000000006</v>
      </c>
      <c r="BJ34" s="456">
        <v>10.093</v>
      </c>
      <c r="BK34" s="456">
        <v>10.44037</v>
      </c>
      <c r="BL34" s="456">
        <v>9.41615</v>
      </c>
      <c r="BM34" s="456">
        <v>9.9444710000000001</v>
      </c>
      <c r="BN34" s="456">
        <v>9.0933810000000008</v>
      </c>
      <c r="BO34" s="456">
        <v>9.4250959999999999</v>
      </c>
      <c r="BP34" s="456">
        <v>10.40335</v>
      </c>
      <c r="BQ34" s="456">
        <v>11.596539999999999</v>
      </c>
      <c r="BR34" s="456">
        <v>11.54533</v>
      </c>
      <c r="BS34" s="456">
        <v>10.17684</v>
      </c>
      <c r="BT34" s="456">
        <v>9.9291199999999993</v>
      </c>
      <c r="BU34" s="456">
        <v>9.4344959999999993</v>
      </c>
      <c r="BV34" s="456">
        <v>10.281610000000001</v>
      </c>
    </row>
    <row r="35" spans="1:74" ht="11.1" customHeight="1" x14ac:dyDescent="0.2">
      <c r="A35" s="54" t="s">
        <v>608</v>
      </c>
      <c r="B35" s="736" t="s">
        <v>1005</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29.60048243</v>
      </c>
      <c r="AY35" s="452">
        <v>30.39069915</v>
      </c>
      <c r="AZ35" s="893">
        <v>27.411294250000001</v>
      </c>
      <c r="BA35" s="893">
        <v>28.601539249999998</v>
      </c>
      <c r="BB35" s="893">
        <v>27.958193232999999</v>
      </c>
      <c r="BC35" s="893">
        <v>30.485149447000001</v>
      </c>
      <c r="BD35" s="456">
        <v>32.466909999999999</v>
      </c>
      <c r="BE35" s="456">
        <v>36.666260000000001</v>
      </c>
      <c r="BF35" s="456">
        <v>36.83334</v>
      </c>
      <c r="BG35" s="456">
        <v>32.572699999999998</v>
      </c>
      <c r="BH35" s="456">
        <v>30.788409999999999</v>
      </c>
      <c r="BI35" s="456">
        <v>28.768219999999999</v>
      </c>
      <c r="BJ35" s="456">
        <v>30.055569999999999</v>
      </c>
      <c r="BK35" s="456">
        <v>30.85792</v>
      </c>
      <c r="BL35" s="456">
        <v>27.858560000000001</v>
      </c>
      <c r="BM35" s="456">
        <v>29.45269</v>
      </c>
      <c r="BN35" s="456">
        <v>28.887370000000001</v>
      </c>
      <c r="BO35" s="456">
        <v>31.806239999999999</v>
      </c>
      <c r="BP35" s="456">
        <v>33.978969999999997</v>
      </c>
      <c r="BQ35" s="456">
        <v>37.727559999999997</v>
      </c>
      <c r="BR35" s="456">
        <v>38.005859999999998</v>
      </c>
      <c r="BS35" s="456">
        <v>33.5379</v>
      </c>
      <c r="BT35" s="456">
        <v>31.713450000000002</v>
      </c>
      <c r="BU35" s="456">
        <v>29.75656</v>
      </c>
      <c r="BV35" s="456">
        <v>31.215969999999999</v>
      </c>
    </row>
    <row r="36" spans="1:74" ht="11.1" customHeight="1" x14ac:dyDescent="0.2">
      <c r="A36" s="54" t="s">
        <v>609</v>
      </c>
      <c r="B36" s="736" t="s">
        <v>1006</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6.8778444399999996</v>
      </c>
      <c r="AX36" s="452">
        <v>7.4129406700000002</v>
      </c>
      <c r="AY36" s="452">
        <v>7.7461308300000002</v>
      </c>
      <c r="AZ36" s="893">
        <v>7.2659534199999998</v>
      </c>
      <c r="BA36" s="893">
        <v>7.1011896700000001</v>
      </c>
      <c r="BB36" s="893">
        <v>7.2962527808999997</v>
      </c>
      <c r="BC36" s="893">
        <v>7.6169914822999996</v>
      </c>
      <c r="BD36" s="456">
        <v>8.2557460000000003</v>
      </c>
      <c r="BE36" s="456">
        <v>9.3297819999999998</v>
      </c>
      <c r="BF36" s="456">
        <v>9.5844159999999992</v>
      </c>
      <c r="BG36" s="456">
        <v>8.6776180000000007</v>
      </c>
      <c r="BH36" s="456">
        <v>7.7516720000000001</v>
      </c>
      <c r="BI36" s="456">
        <v>6.9115450000000003</v>
      </c>
      <c r="BJ36" s="456">
        <v>7.4081279999999996</v>
      </c>
      <c r="BK36" s="456">
        <v>7.6878489999999999</v>
      </c>
      <c r="BL36" s="456">
        <v>7.1906660000000002</v>
      </c>
      <c r="BM36" s="456">
        <v>7.1333710000000004</v>
      </c>
      <c r="BN36" s="456">
        <v>7.2971579999999996</v>
      </c>
      <c r="BO36" s="456">
        <v>7.5654789999999998</v>
      </c>
      <c r="BP36" s="456">
        <v>8.3356410000000007</v>
      </c>
      <c r="BQ36" s="456">
        <v>9.3531069999999996</v>
      </c>
      <c r="BR36" s="456">
        <v>9.5222909999999992</v>
      </c>
      <c r="BS36" s="456">
        <v>8.6072950000000006</v>
      </c>
      <c r="BT36" s="456">
        <v>7.6891210000000001</v>
      </c>
      <c r="BU36" s="456">
        <v>6.8600390000000004</v>
      </c>
      <c r="BV36" s="456">
        <v>7.359737</v>
      </c>
    </row>
    <row r="37" spans="1:74" ht="11.1" customHeight="1" x14ac:dyDescent="0.2">
      <c r="A37" s="54" t="s">
        <v>610</v>
      </c>
      <c r="B37" s="736" t="s">
        <v>1007</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19.08780106</v>
      </c>
      <c r="AX37" s="452">
        <v>17.478410050000001</v>
      </c>
      <c r="AY37" s="452">
        <v>19.255806209999999</v>
      </c>
      <c r="AZ37" s="893">
        <v>17.558882669999999</v>
      </c>
      <c r="BA37" s="893">
        <v>19.227464359999999</v>
      </c>
      <c r="BB37" s="893">
        <v>18.272676444999998</v>
      </c>
      <c r="BC37" s="893">
        <v>20.177207113000001</v>
      </c>
      <c r="BD37" s="456">
        <v>23.223040000000001</v>
      </c>
      <c r="BE37" s="456">
        <v>25.155830000000002</v>
      </c>
      <c r="BF37" s="456">
        <v>26.259260000000001</v>
      </c>
      <c r="BG37" s="456">
        <v>24.12866</v>
      </c>
      <c r="BH37" s="456">
        <v>22.041989999999998</v>
      </c>
      <c r="BI37" s="456">
        <v>20.452249999999999</v>
      </c>
      <c r="BJ37" s="456">
        <v>18.2849</v>
      </c>
      <c r="BK37" s="456">
        <v>20.845980000000001</v>
      </c>
      <c r="BL37" s="456">
        <v>19.596019999999999</v>
      </c>
      <c r="BM37" s="456">
        <v>21.02262</v>
      </c>
      <c r="BN37" s="456">
        <v>21.461490000000001</v>
      </c>
      <c r="BO37" s="456">
        <v>23.876550000000002</v>
      </c>
      <c r="BP37" s="456">
        <v>26.302710000000001</v>
      </c>
      <c r="BQ37" s="456">
        <v>28.469239999999999</v>
      </c>
      <c r="BR37" s="456">
        <v>30.04194</v>
      </c>
      <c r="BS37" s="456">
        <v>27.644279999999998</v>
      </c>
      <c r="BT37" s="456">
        <v>25.148990000000001</v>
      </c>
      <c r="BU37" s="456">
        <v>23.228480000000001</v>
      </c>
      <c r="BV37" s="456">
        <v>21.080960000000001</v>
      </c>
    </row>
    <row r="38" spans="1:74" ht="11.1" customHeight="1" x14ac:dyDescent="0.2">
      <c r="A38" s="54" t="s">
        <v>611</v>
      </c>
      <c r="B38" s="736" t="s">
        <v>1008</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8.9167030700000005</v>
      </c>
      <c r="AX38" s="452">
        <v>9.0860987800000004</v>
      </c>
      <c r="AY38" s="452">
        <v>9.4333044299999997</v>
      </c>
      <c r="AZ38" s="893">
        <v>8.5750061100000003</v>
      </c>
      <c r="BA38" s="893">
        <v>9.6558546500000002</v>
      </c>
      <c r="BB38" s="893">
        <v>8.7181385802999998</v>
      </c>
      <c r="BC38" s="893">
        <v>9.8202034971999996</v>
      </c>
      <c r="BD38" s="456">
        <v>10.63599</v>
      </c>
      <c r="BE38" s="456">
        <v>11.84488</v>
      </c>
      <c r="BF38" s="456">
        <v>11.956480000000001</v>
      </c>
      <c r="BG38" s="456">
        <v>10.637119999999999</v>
      </c>
      <c r="BH38" s="456">
        <v>9.9439489999999999</v>
      </c>
      <c r="BI38" s="456">
        <v>9.3223570000000002</v>
      </c>
      <c r="BJ38" s="456">
        <v>9.5537329999999994</v>
      </c>
      <c r="BK38" s="456">
        <v>9.7836350000000003</v>
      </c>
      <c r="BL38" s="456">
        <v>8.930517</v>
      </c>
      <c r="BM38" s="456">
        <v>9.7863910000000001</v>
      </c>
      <c r="BN38" s="456">
        <v>8.9597680000000004</v>
      </c>
      <c r="BO38" s="456">
        <v>10.31657</v>
      </c>
      <c r="BP38" s="456">
        <v>11.16352</v>
      </c>
      <c r="BQ38" s="456">
        <v>12.27544</v>
      </c>
      <c r="BR38" s="456">
        <v>12.375159999999999</v>
      </c>
      <c r="BS38" s="456">
        <v>10.99933</v>
      </c>
      <c r="BT38" s="456">
        <v>10.279299999999999</v>
      </c>
      <c r="BU38" s="456">
        <v>9.6377020000000009</v>
      </c>
      <c r="BV38" s="456">
        <v>9.8821519999999996</v>
      </c>
    </row>
    <row r="39" spans="1:74" ht="11.1" customHeight="1" x14ac:dyDescent="0.2">
      <c r="A39" s="54" t="s">
        <v>612</v>
      </c>
      <c r="B39" s="736" t="s">
        <v>1009</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13.58694131</v>
      </c>
      <c r="AX39" s="452">
        <v>14.805652719999999</v>
      </c>
      <c r="AY39" s="452">
        <v>13.78714091</v>
      </c>
      <c r="AZ39" s="893">
        <v>13.40977998</v>
      </c>
      <c r="BA39" s="893">
        <v>12.92074577</v>
      </c>
      <c r="BB39" s="893">
        <v>13.791066583999999</v>
      </c>
      <c r="BC39" s="893">
        <v>14.609155011</v>
      </c>
      <c r="BD39" s="456">
        <v>14.41517</v>
      </c>
      <c r="BE39" s="456">
        <v>16.029969999999999</v>
      </c>
      <c r="BF39" s="456">
        <v>16.714600000000001</v>
      </c>
      <c r="BG39" s="456">
        <v>15.42956</v>
      </c>
      <c r="BH39" s="456">
        <v>15.47972</v>
      </c>
      <c r="BI39" s="456">
        <v>14.054209999999999</v>
      </c>
      <c r="BJ39" s="456">
        <v>15.258430000000001</v>
      </c>
      <c r="BK39" s="456">
        <v>14.04626</v>
      </c>
      <c r="BL39" s="456">
        <v>13.725429999999999</v>
      </c>
      <c r="BM39" s="456">
        <v>13.270619999999999</v>
      </c>
      <c r="BN39" s="456">
        <v>13.81335</v>
      </c>
      <c r="BO39" s="456">
        <v>15.02211</v>
      </c>
      <c r="BP39" s="456">
        <v>14.80294</v>
      </c>
      <c r="BQ39" s="456">
        <v>16.3629</v>
      </c>
      <c r="BR39" s="456">
        <v>17.07902</v>
      </c>
      <c r="BS39" s="456">
        <v>15.766360000000001</v>
      </c>
      <c r="BT39" s="456">
        <v>15.82489</v>
      </c>
      <c r="BU39" s="456">
        <v>14.369249999999999</v>
      </c>
      <c r="BV39" s="456">
        <v>15.604150000000001</v>
      </c>
    </row>
    <row r="40" spans="1:74" ht="11.1" customHeight="1" x14ac:dyDescent="0.2">
      <c r="A40" s="54" t="s">
        <v>613</v>
      </c>
      <c r="B40" s="736" t="s">
        <v>1010</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0.45968957999999999</v>
      </c>
      <c r="AX40" s="452">
        <v>0.47688057</v>
      </c>
      <c r="AY40" s="452">
        <v>0.47544934</v>
      </c>
      <c r="AZ40" s="893">
        <v>0.42180176000000003</v>
      </c>
      <c r="BA40" s="893">
        <v>0.45782805999999998</v>
      </c>
      <c r="BB40" s="893">
        <v>0.44333129999999998</v>
      </c>
      <c r="BC40" s="893">
        <v>0.45741709000000003</v>
      </c>
      <c r="BD40" s="456">
        <v>0.45341540000000002</v>
      </c>
      <c r="BE40" s="456">
        <v>0.475628</v>
      </c>
      <c r="BF40" s="456">
        <v>0.48400720000000003</v>
      </c>
      <c r="BG40" s="456">
        <v>0.46944970000000003</v>
      </c>
      <c r="BH40" s="456">
        <v>0.4785124</v>
      </c>
      <c r="BI40" s="456">
        <v>0.47060220000000003</v>
      </c>
      <c r="BJ40" s="456">
        <v>0.47449720000000001</v>
      </c>
      <c r="BK40" s="456">
        <v>0.47236860000000003</v>
      </c>
      <c r="BL40" s="456">
        <v>0.43940269999999998</v>
      </c>
      <c r="BM40" s="456">
        <v>0.46749269999999998</v>
      </c>
      <c r="BN40" s="456">
        <v>0.45206249999999998</v>
      </c>
      <c r="BO40" s="456">
        <v>0.4668774</v>
      </c>
      <c r="BP40" s="456">
        <v>0.46292610000000001</v>
      </c>
      <c r="BQ40" s="456">
        <v>0.48611670000000001</v>
      </c>
      <c r="BR40" s="456">
        <v>0.49580429999999998</v>
      </c>
      <c r="BS40" s="456">
        <v>0.482381</v>
      </c>
      <c r="BT40" s="456">
        <v>0.49354579999999998</v>
      </c>
      <c r="BU40" s="456">
        <v>0.48643409999999998</v>
      </c>
      <c r="BV40" s="456">
        <v>0.49194919999999998</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17"/>
      <c r="BA41" s="917"/>
      <c r="BB41" s="917"/>
      <c r="BC41" s="91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625</v>
      </c>
      <c r="B42" s="738" t="s">
        <v>985</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82.422327559999999</v>
      </c>
      <c r="AX42" s="299">
        <v>84.90678269</v>
      </c>
      <c r="AY42" s="299">
        <v>84.042721580000006</v>
      </c>
      <c r="AZ42" s="892">
        <v>78.653492</v>
      </c>
      <c r="BA42" s="892">
        <v>85.227762440000006</v>
      </c>
      <c r="BB42" s="892">
        <v>85.080640275999997</v>
      </c>
      <c r="BC42" s="892">
        <v>88.779325713999995</v>
      </c>
      <c r="BD42" s="462">
        <v>93.282769999999999</v>
      </c>
      <c r="BE42" s="462">
        <v>97.616349999999997</v>
      </c>
      <c r="BF42" s="462">
        <v>98.116110000000006</v>
      </c>
      <c r="BG42" s="462">
        <v>92.160820000000001</v>
      </c>
      <c r="BH42" s="462">
        <v>90.915629999999993</v>
      </c>
      <c r="BI42" s="462">
        <v>85.28389</v>
      </c>
      <c r="BJ42" s="462">
        <v>87.25376</v>
      </c>
      <c r="BK42" s="462">
        <v>87.047970000000007</v>
      </c>
      <c r="BL42" s="462">
        <v>80.818290000000005</v>
      </c>
      <c r="BM42" s="462">
        <v>87.917000000000002</v>
      </c>
      <c r="BN42" s="462">
        <v>89.710229999999996</v>
      </c>
      <c r="BO42" s="462">
        <v>94.063310000000001</v>
      </c>
      <c r="BP42" s="462">
        <v>96.655140000000003</v>
      </c>
      <c r="BQ42" s="462">
        <v>101.25839999999999</v>
      </c>
      <c r="BR42" s="462">
        <v>102.00020000000001</v>
      </c>
      <c r="BS42" s="462">
        <v>95.584569999999999</v>
      </c>
      <c r="BT42" s="462">
        <v>93.983050000000006</v>
      </c>
      <c r="BU42" s="462">
        <v>88.010900000000007</v>
      </c>
      <c r="BV42" s="462">
        <v>90.040090000000006</v>
      </c>
    </row>
    <row r="43" spans="1:74" ht="11.1" customHeight="1" x14ac:dyDescent="0.2">
      <c r="A43" s="54" t="s">
        <v>615</v>
      </c>
      <c r="B43" s="736" t="s">
        <v>1001</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1.2106132300000001</v>
      </c>
      <c r="AY43" s="452">
        <v>1.1961664299999999</v>
      </c>
      <c r="AZ43" s="893">
        <v>1.13263241</v>
      </c>
      <c r="BA43" s="893">
        <v>1.17632932</v>
      </c>
      <c r="BB43" s="893">
        <v>1.1760511302000001</v>
      </c>
      <c r="BC43" s="893">
        <v>1.2077445723</v>
      </c>
      <c r="BD43" s="456">
        <v>1.2596210000000001</v>
      </c>
      <c r="BE43" s="456">
        <v>1.31186</v>
      </c>
      <c r="BF43" s="456">
        <v>1.2867649999999999</v>
      </c>
      <c r="BG43" s="456">
        <v>1.199084</v>
      </c>
      <c r="BH43" s="456">
        <v>1.258602</v>
      </c>
      <c r="BI43" s="456">
        <v>1.1511560000000001</v>
      </c>
      <c r="BJ43" s="456">
        <v>1.2076739999999999</v>
      </c>
      <c r="BK43" s="456">
        <v>1.1871339999999999</v>
      </c>
      <c r="BL43" s="456">
        <v>1.121121</v>
      </c>
      <c r="BM43" s="456">
        <v>1.1619759999999999</v>
      </c>
      <c r="BN43" s="456">
        <v>1.163063</v>
      </c>
      <c r="BO43" s="456">
        <v>1.192876</v>
      </c>
      <c r="BP43" s="456">
        <v>1.2420169999999999</v>
      </c>
      <c r="BQ43" s="456">
        <v>1.2894019999999999</v>
      </c>
      <c r="BR43" s="456">
        <v>1.2628269999999999</v>
      </c>
      <c r="BS43" s="456">
        <v>1.175411</v>
      </c>
      <c r="BT43" s="456">
        <v>1.2329429999999999</v>
      </c>
      <c r="BU43" s="456">
        <v>1.1272340000000001</v>
      </c>
      <c r="BV43" s="456">
        <v>1.182331</v>
      </c>
    </row>
    <row r="44" spans="1:74" ht="11.1" customHeight="1" x14ac:dyDescent="0.2">
      <c r="A44" s="54" t="s">
        <v>616</v>
      </c>
      <c r="B44" s="737" t="s">
        <v>1002</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5.7028251599999997</v>
      </c>
      <c r="AZ44" s="893">
        <v>5.0213026699999999</v>
      </c>
      <c r="BA44" s="893">
        <v>5.7950851700000001</v>
      </c>
      <c r="BB44" s="893">
        <v>5.4812699132000002</v>
      </c>
      <c r="BC44" s="893">
        <v>5.7659220246</v>
      </c>
      <c r="BD44" s="456">
        <v>6.1298000000000004</v>
      </c>
      <c r="BE44" s="456">
        <v>6.7315100000000001</v>
      </c>
      <c r="BF44" s="456">
        <v>6.1613810000000004</v>
      </c>
      <c r="BG44" s="456">
        <v>6.1334080000000002</v>
      </c>
      <c r="BH44" s="456">
        <v>5.8694740000000003</v>
      </c>
      <c r="BI44" s="456">
        <v>5.30992</v>
      </c>
      <c r="BJ44" s="456">
        <v>5.9583320000000004</v>
      </c>
      <c r="BK44" s="456">
        <v>5.9036520000000001</v>
      </c>
      <c r="BL44" s="456">
        <v>5.0252699999999999</v>
      </c>
      <c r="BM44" s="456">
        <v>5.9271630000000002</v>
      </c>
      <c r="BN44" s="456">
        <v>5.8390639999999996</v>
      </c>
      <c r="BO44" s="456">
        <v>6.1637649999999997</v>
      </c>
      <c r="BP44" s="456">
        <v>6.239617</v>
      </c>
      <c r="BQ44" s="456">
        <v>6.8524940000000001</v>
      </c>
      <c r="BR44" s="456">
        <v>6.3239340000000004</v>
      </c>
      <c r="BS44" s="456">
        <v>6.2719589999999998</v>
      </c>
      <c r="BT44" s="456">
        <v>5.9936199999999999</v>
      </c>
      <c r="BU44" s="456">
        <v>5.4284739999999996</v>
      </c>
      <c r="BV44" s="456">
        <v>6.0964929999999997</v>
      </c>
    </row>
    <row r="45" spans="1:74" ht="11.1" customHeight="1" x14ac:dyDescent="0.2">
      <c r="A45" s="54" t="s">
        <v>617</v>
      </c>
      <c r="B45" s="736" t="s">
        <v>1003</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14.9233554</v>
      </c>
      <c r="AX45" s="452">
        <v>15.302271530000001</v>
      </c>
      <c r="AY45" s="452">
        <v>15.17629971</v>
      </c>
      <c r="AZ45" s="893">
        <v>14.188146189999999</v>
      </c>
      <c r="BA45" s="893">
        <v>15.786630730000001</v>
      </c>
      <c r="BB45" s="893">
        <v>15.43127687</v>
      </c>
      <c r="BC45" s="893">
        <v>15.783440507</v>
      </c>
      <c r="BD45" s="456">
        <v>16.384709999999998</v>
      </c>
      <c r="BE45" s="456">
        <v>16.93008</v>
      </c>
      <c r="BF45" s="456">
        <v>17.054349999999999</v>
      </c>
      <c r="BG45" s="456">
        <v>16.197679999999998</v>
      </c>
      <c r="BH45" s="456">
        <v>15.99375</v>
      </c>
      <c r="BI45" s="456">
        <v>15.3299</v>
      </c>
      <c r="BJ45" s="456">
        <v>15.74837</v>
      </c>
      <c r="BK45" s="456">
        <v>15.61684</v>
      </c>
      <c r="BL45" s="456">
        <v>14.47555</v>
      </c>
      <c r="BM45" s="456">
        <v>16.166049999999998</v>
      </c>
      <c r="BN45" s="456">
        <v>15.889390000000001</v>
      </c>
      <c r="BO45" s="456">
        <v>16.51641</v>
      </c>
      <c r="BP45" s="456">
        <v>16.677119999999999</v>
      </c>
      <c r="BQ45" s="456">
        <v>17.255559999999999</v>
      </c>
      <c r="BR45" s="456">
        <v>17.368410000000001</v>
      </c>
      <c r="BS45" s="456">
        <v>16.429790000000001</v>
      </c>
      <c r="BT45" s="456">
        <v>16.204699999999999</v>
      </c>
      <c r="BU45" s="456">
        <v>15.522360000000001</v>
      </c>
      <c r="BV45" s="456">
        <v>15.95199</v>
      </c>
    </row>
    <row r="46" spans="1:74" ht="11.1" customHeight="1" x14ac:dyDescent="0.2">
      <c r="A46" s="54" t="s">
        <v>618</v>
      </c>
      <c r="B46" s="736" t="s">
        <v>1004</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8.4955707900000004</v>
      </c>
      <c r="AX46" s="452">
        <v>8.7371082399999995</v>
      </c>
      <c r="AY46" s="452">
        <v>8.5650468600000007</v>
      </c>
      <c r="AZ46" s="893">
        <v>8.1010228699999995</v>
      </c>
      <c r="BA46" s="893">
        <v>8.7737672900000003</v>
      </c>
      <c r="BB46" s="893">
        <v>8.5783460140999992</v>
      </c>
      <c r="BC46" s="893">
        <v>8.7174620113000003</v>
      </c>
      <c r="BD46" s="456">
        <v>9.1143190000000001</v>
      </c>
      <c r="BE46" s="456">
        <v>9.3730919999999998</v>
      </c>
      <c r="BF46" s="456">
        <v>9.6823650000000008</v>
      </c>
      <c r="BG46" s="456">
        <v>8.896903</v>
      </c>
      <c r="BH46" s="456">
        <v>8.9754839999999998</v>
      </c>
      <c r="BI46" s="456">
        <v>8.8288480000000007</v>
      </c>
      <c r="BJ46" s="456">
        <v>9.0953680000000006</v>
      </c>
      <c r="BK46" s="456">
        <v>8.8124769999999994</v>
      </c>
      <c r="BL46" s="456">
        <v>8.3027580000000007</v>
      </c>
      <c r="BM46" s="456">
        <v>9.0365859999999998</v>
      </c>
      <c r="BN46" s="456">
        <v>8.8512620000000002</v>
      </c>
      <c r="BO46" s="456">
        <v>8.9773849999999999</v>
      </c>
      <c r="BP46" s="456">
        <v>9.3645580000000006</v>
      </c>
      <c r="BQ46" s="456">
        <v>9.5854009999999992</v>
      </c>
      <c r="BR46" s="456">
        <v>9.8778760000000005</v>
      </c>
      <c r="BS46" s="456">
        <v>9.0584509999999998</v>
      </c>
      <c r="BT46" s="456">
        <v>9.127516</v>
      </c>
      <c r="BU46" s="456">
        <v>8.9702470000000005</v>
      </c>
      <c r="BV46" s="456">
        <v>9.2329139999999992</v>
      </c>
    </row>
    <row r="47" spans="1:74" ht="11.1" customHeight="1" x14ac:dyDescent="0.2">
      <c r="A47" s="54" t="s">
        <v>619</v>
      </c>
      <c r="B47" s="736" t="s">
        <v>1005</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v>
      </c>
      <c r="AX47" s="452">
        <v>10.482188669999999</v>
      </c>
      <c r="AY47" s="452">
        <v>10.853172369999999</v>
      </c>
      <c r="AZ47" s="893">
        <v>9.9312696099999993</v>
      </c>
      <c r="BA47" s="893">
        <v>11.17215717</v>
      </c>
      <c r="BB47" s="893">
        <v>11.182403983</v>
      </c>
      <c r="BC47" s="893">
        <v>11.861013763000001</v>
      </c>
      <c r="BD47" s="456">
        <v>12.010199999999999</v>
      </c>
      <c r="BE47" s="456">
        <v>12.67675</v>
      </c>
      <c r="BF47" s="456">
        <v>12.49667</v>
      </c>
      <c r="BG47" s="456">
        <v>11.892049999999999</v>
      </c>
      <c r="BH47" s="456">
        <v>11.947649999999999</v>
      </c>
      <c r="BI47" s="456">
        <v>11.525309999999999</v>
      </c>
      <c r="BJ47" s="456">
        <v>11.070539999999999</v>
      </c>
      <c r="BK47" s="456">
        <v>11.47894</v>
      </c>
      <c r="BL47" s="456">
        <v>10.451589999999999</v>
      </c>
      <c r="BM47" s="456">
        <v>11.707710000000001</v>
      </c>
      <c r="BN47" s="456">
        <v>11.80527</v>
      </c>
      <c r="BO47" s="456">
        <v>12.549519999999999</v>
      </c>
      <c r="BP47" s="456">
        <v>12.4457</v>
      </c>
      <c r="BQ47" s="456">
        <v>13.11421</v>
      </c>
      <c r="BR47" s="456">
        <v>12.921659999999999</v>
      </c>
      <c r="BS47" s="456">
        <v>12.237679999999999</v>
      </c>
      <c r="BT47" s="456">
        <v>12.265029999999999</v>
      </c>
      <c r="BU47" s="456">
        <v>11.837580000000001</v>
      </c>
      <c r="BV47" s="456">
        <v>11.42454</v>
      </c>
    </row>
    <row r="48" spans="1:74" ht="11.1" customHeight="1" x14ac:dyDescent="0.2">
      <c r="A48" s="54" t="s">
        <v>620</v>
      </c>
      <c r="B48" s="736" t="s">
        <v>1006</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8.5327268899999993</v>
      </c>
      <c r="AZ48" s="893">
        <v>8.2100845000000007</v>
      </c>
      <c r="BA48" s="893">
        <v>8.6657435599999992</v>
      </c>
      <c r="BB48" s="893">
        <v>8.6141653420999997</v>
      </c>
      <c r="BC48" s="893">
        <v>8.7815645180999997</v>
      </c>
      <c r="BD48" s="456">
        <v>8.8651300000000006</v>
      </c>
      <c r="BE48" s="456">
        <v>9.1595279999999999</v>
      </c>
      <c r="BF48" s="456">
        <v>9.2043669999999995</v>
      </c>
      <c r="BG48" s="456">
        <v>8.8171820000000007</v>
      </c>
      <c r="BH48" s="456">
        <v>8.6731269999999991</v>
      </c>
      <c r="BI48" s="456">
        <v>8.4277479999999994</v>
      </c>
      <c r="BJ48" s="456">
        <v>8.589359</v>
      </c>
      <c r="BK48" s="456">
        <v>8.6731459999999991</v>
      </c>
      <c r="BL48" s="456">
        <v>8.2355070000000001</v>
      </c>
      <c r="BM48" s="456">
        <v>8.7345919999999992</v>
      </c>
      <c r="BN48" s="456">
        <v>8.8057660000000002</v>
      </c>
      <c r="BO48" s="456">
        <v>8.9038059999999994</v>
      </c>
      <c r="BP48" s="456">
        <v>8.8942630000000005</v>
      </c>
      <c r="BQ48" s="456">
        <v>9.1515269999999997</v>
      </c>
      <c r="BR48" s="456">
        <v>9.1763209999999997</v>
      </c>
      <c r="BS48" s="456">
        <v>8.7746849999999998</v>
      </c>
      <c r="BT48" s="456">
        <v>8.6216410000000003</v>
      </c>
      <c r="BU48" s="456">
        <v>8.3706600000000009</v>
      </c>
      <c r="BV48" s="456">
        <v>8.5267280000000003</v>
      </c>
    </row>
    <row r="49" spans="1:74" ht="11.1" customHeight="1" x14ac:dyDescent="0.2">
      <c r="A49" s="54" t="s">
        <v>621</v>
      </c>
      <c r="B49" s="736" t="s">
        <v>1007</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20.389608559999999</v>
      </c>
      <c r="AX49" s="452">
        <v>21.34138583</v>
      </c>
      <c r="AY49" s="452">
        <v>20.625529749999998</v>
      </c>
      <c r="AZ49" s="893">
        <v>19.436418589999999</v>
      </c>
      <c r="BA49" s="893">
        <v>20.00038442</v>
      </c>
      <c r="BB49" s="893">
        <v>20.864952001999999</v>
      </c>
      <c r="BC49" s="893">
        <v>22.034734146000002</v>
      </c>
      <c r="BD49" s="456">
        <v>24.009810000000002</v>
      </c>
      <c r="BE49" s="456">
        <v>25.123429999999999</v>
      </c>
      <c r="BF49" s="456">
        <v>25.99015</v>
      </c>
      <c r="BG49" s="456">
        <v>24.23273</v>
      </c>
      <c r="BH49" s="456">
        <v>23.4528</v>
      </c>
      <c r="BI49" s="456">
        <v>21.231999999999999</v>
      </c>
      <c r="BJ49" s="456">
        <v>21.876729999999998</v>
      </c>
      <c r="BK49" s="456">
        <v>21.86552</v>
      </c>
      <c r="BL49" s="456">
        <v>20.487069999999999</v>
      </c>
      <c r="BM49" s="456">
        <v>21.226959999999998</v>
      </c>
      <c r="BN49" s="456">
        <v>23.439579999999999</v>
      </c>
      <c r="BO49" s="456">
        <v>24.966470000000001</v>
      </c>
      <c r="BP49" s="456">
        <v>26.179130000000001</v>
      </c>
      <c r="BQ49" s="456">
        <v>27.612770000000001</v>
      </c>
      <c r="BR49" s="456">
        <v>28.758780000000002</v>
      </c>
      <c r="BS49" s="456">
        <v>26.7895</v>
      </c>
      <c r="BT49" s="456">
        <v>25.747879999999999</v>
      </c>
      <c r="BU49" s="456">
        <v>23.237130000000001</v>
      </c>
      <c r="BV49" s="456">
        <v>23.879100000000001</v>
      </c>
    </row>
    <row r="50" spans="1:74" ht="11.1" customHeight="1" x14ac:dyDescent="0.2">
      <c r="A50" s="54" t="s">
        <v>622</v>
      </c>
      <c r="B50" s="736" t="s">
        <v>1008</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6.9256105300000002</v>
      </c>
      <c r="AX50" s="452">
        <v>7.24007735</v>
      </c>
      <c r="AY50" s="452">
        <v>7.1485466799999999</v>
      </c>
      <c r="AZ50" s="893">
        <v>6.5855304600000002</v>
      </c>
      <c r="BA50" s="893">
        <v>7.2438975900000004</v>
      </c>
      <c r="BB50" s="893">
        <v>7.2572721725999996</v>
      </c>
      <c r="BC50" s="893">
        <v>7.9120120114999999</v>
      </c>
      <c r="BD50" s="456">
        <v>8.1821490000000008</v>
      </c>
      <c r="BE50" s="456">
        <v>8.7248490000000007</v>
      </c>
      <c r="BF50" s="456">
        <v>8.4146079999999994</v>
      </c>
      <c r="BG50" s="456">
        <v>7.6664479999999999</v>
      </c>
      <c r="BH50" s="456">
        <v>7.4227100000000004</v>
      </c>
      <c r="BI50" s="456">
        <v>7.033188</v>
      </c>
      <c r="BJ50" s="456">
        <v>7.3397509999999997</v>
      </c>
      <c r="BK50" s="456">
        <v>7.2439049999999998</v>
      </c>
      <c r="BL50" s="456">
        <v>6.6536739999999996</v>
      </c>
      <c r="BM50" s="456">
        <v>7.3197910000000004</v>
      </c>
      <c r="BN50" s="456">
        <v>7.3714519999999997</v>
      </c>
      <c r="BO50" s="456">
        <v>8.0297479999999997</v>
      </c>
      <c r="BP50" s="456">
        <v>8.2609189999999995</v>
      </c>
      <c r="BQ50" s="456">
        <v>8.8033450000000002</v>
      </c>
      <c r="BR50" s="456">
        <v>8.4849329999999998</v>
      </c>
      <c r="BS50" s="456">
        <v>7.7276470000000002</v>
      </c>
      <c r="BT50" s="456">
        <v>7.4782799999999998</v>
      </c>
      <c r="BU50" s="456">
        <v>7.0827020000000003</v>
      </c>
      <c r="BV50" s="456">
        <v>7.3907179999999997</v>
      </c>
    </row>
    <row r="51" spans="1:74" ht="11.1" customHeight="1" x14ac:dyDescent="0.2">
      <c r="A51" s="54" t="s">
        <v>623</v>
      </c>
      <c r="B51" s="736" t="s">
        <v>1009</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6.0083121999999998</v>
      </c>
      <c r="AX51" s="452">
        <v>5.9003276900000001</v>
      </c>
      <c r="AY51" s="452">
        <v>5.82891242</v>
      </c>
      <c r="AZ51" s="893">
        <v>5.67082833</v>
      </c>
      <c r="BA51" s="893">
        <v>6.1909796799999999</v>
      </c>
      <c r="BB51" s="893">
        <v>6.0823044480000004</v>
      </c>
      <c r="BC51" s="893">
        <v>6.2975881204000004</v>
      </c>
      <c r="BD51" s="456">
        <v>6.9151819999999997</v>
      </c>
      <c r="BE51" s="456">
        <v>7.1542180000000002</v>
      </c>
      <c r="BF51" s="456">
        <v>7.3849559999999999</v>
      </c>
      <c r="BG51" s="456">
        <v>6.694</v>
      </c>
      <c r="BH51" s="456">
        <v>6.8664699999999996</v>
      </c>
      <c r="BI51" s="456">
        <v>6.0211740000000002</v>
      </c>
      <c r="BJ51" s="456">
        <v>5.933567</v>
      </c>
      <c r="BK51" s="456">
        <v>5.8490599999999997</v>
      </c>
      <c r="BL51" s="456">
        <v>5.6870219999999998</v>
      </c>
      <c r="BM51" s="456">
        <v>6.2108400000000001</v>
      </c>
      <c r="BN51" s="456">
        <v>6.1297709999999999</v>
      </c>
      <c r="BO51" s="456">
        <v>6.342765</v>
      </c>
      <c r="BP51" s="456">
        <v>6.937989</v>
      </c>
      <c r="BQ51" s="456">
        <v>7.1620600000000003</v>
      </c>
      <c r="BR51" s="456">
        <v>7.3850879999999997</v>
      </c>
      <c r="BS51" s="456">
        <v>6.6889060000000002</v>
      </c>
      <c r="BT51" s="456">
        <v>6.8571879999999998</v>
      </c>
      <c r="BU51" s="456">
        <v>6.0114780000000003</v>
      </c>
      <c r="BV51" s="456">
        <v>5.9231550000000004</v>
      </c>
    </row>
    <row r="52" spans="1:74" s="735" customFormat="1" ht="11.1" customHeight="1" x14ac:dyDescent="0.2">
      <c r="A52" s="314" t="s">
        <v>624</v>
      </c>
      <c r="B52" s="734" t="s">
        <v>1010</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0.41932057</v>
      </c>
      <c r="AX52" s="557">
        <v>0.42817239000000001</v>
      </c>
      <c r="AY52" s="557">
        <v>0.41349531</v>
      </c>
      <c r="AZ52" s="918">
        <v>0.37625636000000001</v>
      </c>
      <c r="BA52" s="918">
        <v>0.42278751999999997</v>
      </c>
      <c r="BB52" s="918">
        <v>0.41259839999999998</v>
      </c>
      <c r="BC52" s="918">
        <v>0.41784404000000003</v>
      </c>
      <c r="BD52" s="459">
        <v>0.41185240000000001</v>
      </c>
      <c r="BE52" s="459">
        <v>0.43102770000000001</v>
      </c>
      <c r="BF52" s="459">
        <v>0.440496</v>
      </c>
      <c r="BG52" s="459">
        <v>0.43133510000000003</v>
      </c>
      <c r="BH52" s="459">
        <v>0.45555790000000002</v>
      </c>
      <c r="BI52" s="459">
        <v>0.42464770000000002</v>
      </c>
      <c r="BJ52" s="459">
        <v>0.4340695</v>
      </c>
      <c r="BK52" s="459">
        <v>0.41729640000000001</v>
      </c>
      <c r="BL52" s="459">
        <v>0.3787297</v>
      </c>
      <c r="BM52" s="459">
        <v>0.42532890000000001</v>
      </c>
      <c r="BN52" s="459">
        <v>0.4156067</v>
      </c>
      <c r="BO52" s="459">
        <v>0.42056270000000001</v>
      </c>
      <c r="BP52" s="459">
        <v>0.41382200000000002</v>
      </c>
      <c r="BQ52" s="459">
        <v>0.43166510000000002</v>
      </c>
      <c r="BR52" s="459">
        <v>0.44036609999999998</v>
      </c>
      <c r="BS52" s="459">
        <v>0.43054720000000002</v>
      </c>
      <c r="BT52" s="459">
        <v>0.45424900000000001</v>
      </c>
      <c r="BU52" s="459">
        <v>0.42302240000000002</v>
      </c>
      <c r="BV52" s="459">
        <v>0.43211840000000001</v>
      </c>
    </row>
    <row r="53" spans="1:74" s="336" customFormat="1" ht="12" customHeight="1" x14ac:dyDescent="0.2">
      <c r="A53" s="335"/>
      <c r="B53" s="1045" t="s">
        <v>1419</v>
      </c>
      <c r="C53" s="1052"/>
      <c r="D53" s="1052"/>
      <c r="E53" s="1052"/>
      <c r="F53" s="1052"/>
      <c r="G53" s="1052"/>
      <c r="H53" s="1052"/>
      <c r="I53" s="1052"/>
      <c r="J53" s="1052"/>
      <c r="K53" s="1052"/>
      <c r="L53" s="1052"/>
      <c r="M53" s="1052"/>
      <c r="N53" s="1052"/>
      <c r="O53" s="1052"/>
      <c r="P53" s="1052"/>
      <c r="Q53" s="1052"/>
      <c r="R53" s="779"/>
      <c r="AZ53" s="339"/>
      <c r="BA53" s="339"/>
      <c r="BB53" s="339"/>
      <c r="BC53" s="339"/>
      <c r="BD53" s="339"/>
      <c r="BE53" s="339"/>
      <c r="BF53" s="339"/>
      <c r="BG53" s="339"/>
      <c r="BH53" s="339"/>
      <c r="BI53" s="339"/>
    </row>
    <row r="54" spans="1:74" s="184" customFormat="1" ht="12" customHeight="1" x14ac:dyDescent="0.2">
      <c r="A54" s="183"/>
      <c r="B54" s="773" t="s">
        <v>808</v>
      </c>
      <c r="C54" s="773"/>
      <c r="D54" s="773"/>
      <c r="E54" s="773"/>
      <c r="F54" s="773"/>
      <c r="G54" s="773"/>
      <c r="H54" s="774"/>
      <c r="I54" s="773"/>
      <c r="J54" s="773"/>
      <c r="K54" s="773"/>
      <c r="L54" s="773"/>
      <c r="M54" s="773"/>
      <c r="N54" s="773"/>
      <c r="O54" s="773"/>
      <c r="P54" s="773"/>
      <c r="Q54" s="773"/>
      <c r="R54" s="775"/>
      <c r="AZ54" s="673"/>
      <c r="BA54" s="673"/>
      <c r="BB54" s="673"/>
      <c r="BC54" s="673"/>
      <c r="BD54" s="673"/>
      <c r="BE54" s="673"/>
      <c r="BF54" s="673"/>
      <c r="BG54" s="673"/>
      <c r="BH54" s="847"/>
      <c r="BI54" s="673"/>
      <c r="BJ54" s="205"/>
    </row>
    <row r="55" spans="1:74" s="184" customFormat="1" ht="12" customHeight="1" x14ac:dyDescent="0.2">
      <c r="A55" s="183"/>
      <c r="B55" s="976" t="str">
        <f>Dates!$G$2</f>
        <v>EIA completed modeling and analysis for this report on Thursday, June 4, 2026.</v>
      </c>
      <c r="C55" s="977"/>
      <c r="D55" s="977"/>
      <c r="E55" s="977"/>
      <c r="F55" s="977"/>
      <c r="G55" s="977"/>
      <c r="H55" s="977"/>
      <c r="I55" s="977"/>
      <c r="J55" s="977"/>
      <c r="K55" s="977"/>
      <c r="L55" s="977"/>
      <c r="M55" s="977"/>
      <c r="N55" s="977"/>
      <c r="O55" s="977"/>
      <c r="P55" s="977"/>
      <c r="Q55" s="977"/>
      <c r="R55" s="776"/>
      <c r="AZ55" s="673"/>
      <c r="BA55" s="673"/>
      <c r="BB55" s="673"/>
      <c r="BC55" s="673"/>
      <c r="BD55" s="674"/>
      <c r="BE55" s="674"/>
      <c r="BF55" s="674"/>
      <c r="BG55" s="673"/>
      <c r="BH55" s="635"/>
      <c r="BI55" s="673"/>
      <c r="BJ55" s="205"/>
    </row>
    <row r="56" spans="1:74" s="184" customFormat="1" ht="12.75" x14ac:dyDescent="0.2">
      <c r="A56" s="183"/>
      <c r="B56" s="967" t="s">
        <v>1402</v>
      </c>
      <c r="C56" s="968"/>
      <c r="D56" s="968"/>
      <c r="E56" s="968"/>
      <c r="F56" s="968"/>
      <c r="G56" s="968"/>
      <c r="H56" s="968"/>
      <c r="I56" s="968"/>
      <c r="J56" s="968"/>
      <c r="K56" s="968"/>
      <c r="L56" s="968"/>
      <c r="M56" s="968"/>
      <c r="N56" s="968"/>
      <c r="O56" s="968"/>
      <c r="P56" s="968"/>
      <c r="Q56" s="968"/>
      <c r="R56" s="779"/>
      <c r="AZ56" s="673"/>
      <c r="BA56" s="673"/>
      <c r="BB56" s="673"/>
      <c r="BC56" s="673"/>
      <c r="BD56" s="674"/>
      <c r="BE56" s="674"/>
      <c r="BF56" s="674"/>
      <c r="BG56" s="673"/>
      <c r="BH56" s="635"/>
      <c r="BI56" s="673"/>
      <c r="BJ56" s="205"/>
    </row>
    <row r="57" spans="1:74" s="184" customFormat="1" ht="12" customHeight="1" x14ac:dyDescent="0.2">
      <c r="A57" s="183"/>
      <c r="B57" s="1051" t="s">
        <v>800</v>
      </c>
      <c r="C57" s="1060"/>
      <c r="D57" s="1060"/>
      <c r="E57" s="1060"/>
      <c r="F57" s="1060"/>
      <c r="G57" s="1060"/>
      <c r="H57" s="1060"/>
      <c r="I57" s="1060"/>
      <c r="J57" s="1060"/>
      <c r="K57" s="1060"/>
      <c r="L57" s="1060"/>
      <c r="M57" s="1060"/>
      <c r="N57" s="1060"/>
      <c r="O57" s="1060"/>
      <c r="P57" s="1060"/>
      <c r="Q57" s="1052"/>
      <c r="R57" s="779"/>
      <c r="AZ57" s="673"/>
      <c r="BA57" s="673"/>
      <c r="BB57" s="673"/>
      <c r="BC57" s="673"/>
      <c r="BD57" s="674"/>
      <c r="BE57" s="674"/>
      <c r="BF57" s="674"/>
      <c r="BG57" s="673"/>
      <c r="BH57" s="635"/>
      <c r="BI57" s="673"/>
      <c r="BJ57" s="205"/>
    </row>
    <row r="58" spans="1:74" s="184" customFormat="1" ht="12" customHeight="1" x14ac:dyDescent="0.2">
      <c r="A58" s="183"/>
      <c r="B58" s="1051" t="s">
        <v>801</v>
      </c>
      <c r="C58" s="1060"/>
      <c r="D58" s="1060"/>
      <c r="E58" s="1060"/>
      <c r="F58" s="1060"/>
      <c r="G58" s="1060"/>
      <c r="H58" s="1060"/>
      <c r="I58" s="1060"/>
      <c r="J58" s="1060"/>
      <c r="K58" s="1060"/>
      <c r="L58" s="1060"/>
      <c r="M58" s="1060"/>
      <c r="N58" s="1060"/>
      <c r="O58" s="1060"/>
      <c r="P58" s="1060"/>
      <c r="Q58" s="1052"/>
      <c r="R58" s="779"/>
      <c r="AZ58" s="673"/>
      <c r="BA58" s="673"/>
      <c r="BB58" s="673"/>
      <c r="BC58" s="673"/>
      <c r="BD58" s="674"/>
      <c r="BE58" s="674"/>
      <c r="BF58" s="674"/>
      <c r="BG58" s="673"/>
      <c r="BH58" s="635"/>
      <c r="BI58" s="673"/>
      <c r="BJ58" s="205"/>
    </row>
    <row r="59" spans="1:74" s="184" customFormat="1" ht="12" customHeight="1" x14ac:dyDescent="0.2">
      <c r="A59" s="183"/>
      <c r="B59" s="956" t="s">
        <v>821</v>
      </c>
      <c r="C59" s="956"/>
      <c r="D59" s="956"/>
      <c r="E59" s="956"/>
      <c r="F59" s="956"/>
      <c r="G59" s="956"/>
      <c r="H59" s="956"/>
      <c r="I59" s="956"/>
      <c r="J59" s="956"/>
      <c r="K59" s="956"/>
      <c r="L59" s="956"/>
      <c r="M59" s="956"/>
      <c r="N59" s="956"/>
      <c r="O59" s="956"/>
      <c r="P59" s="956"/>
      <c r="Q59" s="956"/>
      <c r="R59" s="956"/>
      <c r="AY59" s="673"/>
      <c r="AZ59" s="673"/>
      <c r="BA59" s="673"/>
      <c r="BB59" s="673"/>
      <c r="BC59" s="673"/>
      <c r="BD59" s="674"/>
      <c r="BE59" s="674"/>
      <c r="BF59" s="674"/>
      <c r="BG59" s="673"/>
      <c r="BH59" s="635"/>
      <c r="BI59" s="673"/>
      <c r="BJ59" s="205"/>
    </row>
    <row r="60" spans="1:74" s="184" customFormat="1" ht="12" customHeight="1" x14ac:dyDescent="0.2">
      <c r="A60" s="183"/>
      <c r="B60" s="1051" t="s">
        <v>1600</v>
      </c>
      <c r="C60" s="963"/>
      <c r="D60" s="963"/>
      <c r="E60" s="963"/>
      <c r="F60" s="963"/>
      <c r="G60" s="963"/>
      <c r="H60" s="963"/>
      <c r="I60" s="963"/>
      <c r="J60" s="963"/>
      <c r="K60" s="963"/>
      <c r="L60" s="963"/>
      <c r="M60" s="963"/>
      <c r="N60" s="963"/>
      <c r="O60" s="963"/>
      <c r="P60" s="963"/>
      <c r="Q60" s="964"/>
      <c r="R60" s="779"/>
      <c r="AY60" s="673"/>
      <c r="AZ60" s="673"/>
      <c r="BA60" s="673"/>
      <c r="BB60" s="673"/>
      <c r="BC60" s="673"/>
      <c r="BD60" s="674"/>
      <c r="BE60" s="674"/>
      <c r="BF60" s="674"/>
      <c r="BG60" s="673"/>
      <c r="BH60" s="635"/>
      <c r="BI60" s="673"/>
      <c r="BJ60" s="205"/>
    </row>
    <row r="61" spans="1:74" s="184" customFormat="1" ht="12" customHeight="1" x14ac:dyDescent="0.2">
      <c r="A61" s="183"/>
      <c r="B61" s="962" t="s">
        <v>799</v>
      </c>
      <c r="C61" s="964"/>
      <c r="D61" s="964"/>
      <c r="E61" s="964"/>
      <c r="F61" s="964"/>
      <c r="G61" s="964"/>
      <c r="H61" s="964"/>
      <c r="I61" s="964"/>
      <c r="J61" s="964"/>
      <c r="K61" s="964"/>
      <c r="L61" s="964"/>
      <c r="M61" s="964"/>
      <c r="N61" s="964"/>
      <c r="O61" s="964"/>
      <c r="P61" s="964"/>
      <c r="Q61" s="1052"/>
      <c r="R61" s="779"/>
      <c r="AY61" s="673"/>
      <c r="AZ61" s="673"/>
      <c r="BA61" s="673"/>
      <c r="BB61" s="673"/>
      <c r="BC61" s="673"/>
      <c r="BD61" s="674"/>
      <c r="BE61" s="674"/>
      <c r="BF61" s="674"/>
      <c r="BG61" s="673"/>
      <c r="BH61" s="635"/>
      <c r="BI61" s="673"/>
      <c r="BJ61" s="205"/>
    </row>
    <row r="62" spans="1:74" s="184" customFormat="1" ht="12" customHeight="1" x14ac:dyDescent="0.2">
      <c r="A62" s="183"/>
      <c r="B62" s="1053" t="s">
        <v>1418</v>
      </c>
      <c r="C62" s="964"/>
      <c r="D62" s="964"/>
      <c r="E62" s="964"/>
      <c r="F62" s="964"/>
      <c r="G62" s="964"/>
      <c r="H62" s="964"/>
      <c r="I62" s="964"/>
      <c r="J62" s="964"/>
      <c r="K62" s="964"/>
      <c r="L62" s="964"/>
      <c r="M62" s="964"/>
      <c r="N62" s="964"/>
      <c r="O62" s="964"/>
      <c r="P62" s="964"/>
      <c r="Q62" s="964"/>
      <c r="R62" s="779"/>
      <c r="AY62" s="673"/>
      <c r="AZ62" s="673"/>
      <c r="BA62" s="673"/>
      <c r="BB62" s="673"/>
      <c r="BC62" s="673"/>
      <c r="BD62" s="674"/>
      <c r="BE62" s="674"/>
      <c r="BF62" s="674"/>
      <c r="BG62" s="673"/>
      <c r="BH62" s="635"/>
      <c r="BI62" s="673"/>
      <c r="BJ62" s="205"/>
    </row>
    <row r="63" spans="1:74" s="182" customFormat="1" ht="12" customHeight="1" x14ac:dyDescent="0.2">
      <c r="A63" s="55"/>
      <c r="B63" s="1005"/>
      <c r="C63" s="958"/>
      <c r="D63" s="958"/>
      <c r="E63" s="958"/>
      <c r="F63" s="958"/>
      <c r="G63" s="958"/>
      <c r="H63" s="958"/>
      <c r="I63" s="958"/>
      <c r="J63" s="958"/>
      <c r="K63" s="958"/>
      <c r="L63" s="958"/>
      <c r="M63" s="958"/>
      <c r="N63" s="958"/>
      <c r="O63" s="958"/>
      <c r="P63" s="958"/>
      <c r="Q63" s="958"/>
      <c r="AY63" s="829"/>
      <c r="AZ63" s="829"/>
      <c r="BA63" s="829"/>
      <c r="BB63" s="829"/>
      <c r="BC63" s="829"/>
      <c r="BD63" s="671"/>
      <c r="BE63" s="671"/>
      <c r="BF63" s="671"/>
      <c r="BG63" s="829"/>
      <c r="BH63" s="635"/>
      <c r="BI63" s="829"/>
      <c r="BJ63" s="203"/>
    </row>
    <row r="64" spans="1:74" x14ac:dyDescent="0.2">
      <c r="BH64" s="635"/>
      <c r="BK64" s="141"/>
      <c r="BL64" s="141"/>
      <c r="BM64" s="141"/>
      <c r="BN64" s="141"/>
      <c r="BO64" s="141"/>
      <c r="BP64" s="141"/>
      <c r="BQ64" s="141"/>
      <c r="BR64" s="141"/>
      <c r="BS64" s="141"/>
      <c r="BT64" s="141"/>
      <c r="BU64" s="141"/>
      <c r="BV64" s="141"/>
    </row>
    <row r="65" spans="60:74" x14ac:dyDescent="0.2">
      <c r="BH65" s="635"/>
      <c r="BK65" s="141"/>
      <c r="BL65" s="141"/>
      <c r="BM65" s="141"/>
      <c r="BN65" s="141"/>
      <c r="BO65" s="141"/>
      <c r="BP65" s="141"/>
      <c r="BQ65" s="141"/>
      <c r="BR65" s="141"/>
      <c r="BS65" s="141"/>
      <c r="BT65" s="141"/>
      <c r="BU65" s="141"/>
      <c r="BV65" s="141"/>
    </row>
    <row r="66" spans="60:74" x14ac:dyDescent="0.2">
      <c r="BH66" s="635"/>
      <c r="BK66" s="141"/>
      <c r="BL66" s="141"/>
      <c r="BM66" s="141"/>
      <c r="BN66" s="141"/>
      <c r="BO66" s="141"/>
      <c r="BP66" s="141"/>
      <c r="BQ66" s="141"/>
      <c r="BR66" s="141"/>
      <c r="BS66" s="141"/>
      <c r="BT66" s="141"/>
      <c r="BU66" s="141"/>
      <c r="BV66" s="141"/>
    </row>
    <row r="67" spans="60:74" x14ac:dyDescent="0.2">
      <c r="BH67" s="635"/>
      <c r="BK67" s="141"/>
      <c r="BL67" s="141"/>
      <c r="BM67" s="141"/>
      <c r="BN67" s="141"/>
      <c r="BO67" s="141"/>
      <c r="BP67" s="141"/>
      <c r="BQ67" s="141"/>
      <c r="BR67" s="141"/>
      <c r="BS67" s="141"/>
      <c r="BT67" s="141"/>
      <c r="BU67" s="141"/>
      <c r="BV67" s="141"/>
    </row>
    <row r="68" spans="60:74" x14ac:dyDescent="0.2">
      <c r="BH68" s="635"/>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N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8" t="s">
        <v>477</v>
      </c>
      <c r="B1" s="1061" t="s">
        <v>757</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55" customFormat="1" ht="13.35" customHeight="1"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8"/>
      <c r="B5" s="60" t="s">
        <v>1379</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19"/>
      <c r="BA5" s="919"/>
      <c r="BB5" s="919"/>
      <c r="BC5" s="919"/>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1147</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13.09</v>
      </c>
      <c r="AN6" s="429">
        <v>13.18</v>
      </c>
      <c r="AO6" s="429">
        <v>13.23</v>
      </c>
      <c r="AP6" s="429">
        <v>13.09</v>
      </c>
      <c r="AQ6" s="429">
        <v>13.13</v>
      </c>
      <c r="AR6" s="429">
        <v>13.86</v>
      </c>
      <c r="AS6" s="429">
        <v>14.36</v>
      </c>
      <c r="AT6" s="429">
        <v>14.22</v>
      </c>
      <c r="AU6" s="429">
        <v>14.21</v>
      </c>
      <c r="AV6" s="429">
        <v>13.66</v>
      </c>
      <c r="AW6" s="429">
        <v>13.43</v>
      </c>
      <c r="AX6" s="429">
        <v>13.73</v>
      </c>
      <c r="AY6" s="429">
        <v>14.17</v>
      </c>
      <c r="AZ6" s="872">
        <v>14.36</v>
      </c>
      <c r="BA6" s="872">
        <v>14.08</v>
      </c>
      <c r="BB6" s="872">
        <v>13.78556</v>
      </c>
      <c r="BC6" s="872">
        <v>13.64987</v>
      </c>
      <c r="BD6" s="352">
        <v>14.298</v>
      </c>
      <c r="BE6" s="352">
        <v>14.768140000000001</v>
      </c>
      <c r="BF6" s="352">
        <v>14.658440000000001</v>
      </c>
      <c r="BG6" s="352">
        <v>14.57483</v>
      </c>
      <c r="BH6" s="352">
        <v>13.91262</v>
      </c>
      <c r="BI6" s="352">
        <v>13.64005</v>
      </c>
      <c r="BJ6" s="352">
        <v>13.9567</v>
      </c>
      <c r="BK6" s="352">
        <v>14.241770000000001</v>
      </c>
      <c r="BL6" s="352">
        <v>14.503729999999999</v>
      </c>
      <c r="BM6" s="352">
        <v>14.24896</v>
      </c>
      <c r="BN6" s="352">
        <v>13.900729999999999</v>
      </c>
      <c r="BO6" s="352">
        <v>13.71303</v>
      </c>
      <c r="BP6" s="352">
        <v>14.42286</v>
      </c>
      <c r="BQ6" s="352">
        <v>14.895210000000001</v>
      </c>
      <c r="BR6" s="352">
        <v>14.74891</v>
      </c>
      <c r="BS6" s="352">
        <v>14.66034</v>
      </c>
      <c r="BT6" s="352">
        <v>13.976129999999999</v>
      </c>
      <c r="BU6" s="352">
        <v>13.749370000000001</v>
      </c>
      <c r="BV6" s="352">
        <v>14.098560000000001</v>
      </c>
    </row>
    <row r="7" spans="1:74" ht="11.1" customHeight="1" x14ac:dyDescent="0.2">
      <c r="A7" s="108" t="s">
        <v>103</v>
      </c>
      <c r="B7" s="739" t="s">
        <v>1001</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25.000716611000001</v>
      </c>
      <c r="AN7" s="429">
        <v>25.896338714999999</v>
      </c>
      <c r="AO7" s="429">
        <v>25.228356425000001</v>
      </c>
      <c r="AP7" s="429">
        <v>24.716548722999999</v>
      </c>
      <c r="AQ7" s="429">
        <v>24.150823656</v>
      </c>
      <c r="AR7" s="429">
        <v>23.816392888999999</v>
      </c>
      <c r="AS7" s="429">
        <v>24.473983638</v>
      </c>
      <c r="AT7" s="429">
        <v>24.923274134</v>
      </c>
      <c r="AU7" s="429">
        <v>24.196131011999999</v>
      </c>
      <c r="AV7" s="429">
        <v>23.734608009999999</v>
      </c>
      <c r="AW7" s="429">
        <v>24.40336434</v>
      </c>
      <c r="AX7" s="429">
        <v>25.142850926000001</v>
      </c>
      <c r="AY7" s="429">
        <v>26.166207660000001</v>
      </c>
      <c r="AZ7" s="872">
        <v>26.51</v>
      </c>
      <c r="BA7" s="872">
        <v>25.67</v>
      </c>
      <c r="BB7" s="872">
        <v>25.495899999999999</v>
      </c>
      <c r="BC7" s="872">
        <v>25.07124</v>
      </c>
      <c r="BD7" s="352">
        <v>24.8428</v>
      </c>
      <c r="BE7" s="352">
        <v>25.454239999999999</v>
      </c>
      <c r="BF7" s="352">
        <v>25.811250000000001</v>
      </c>
      <c r="BG7" s="352">
        <v>25.20158</v>
      </c>
      <c r="BH7" s="352">
        <v>24.711880000000001</v>
      </c>
      <c r="BI7" s="352">
        <v>25.4236</v>
      </c>
      <c r="BJ7" s="352">
        <v>26.187080000000002</v>
      </c>
      <c r="BK7" s="352">
        <v>27.174109999999999</v>
      </c>
      <c r="BL7" s="352">
        <v>27.438880000000001</v>
      </c>
      <c r="BM7" s="352">
        <v>26.462990000000001</v>
      </c>
      <c r="BN7" s="352">
        <v>26.24793</v>
      </c>
      <c r="BO7" s="352">
        <v>25.757300000000001</v>
      </c>
      <c r="BP7" s="352">
        <v>25.431999999999999</v>
      </c>
      <c r="BQ7" s="352">
        <v>26.0762</v>
      </c>
      <c r="BR7" s="352">
        <v>26.47814</v>
      </c>
      <c r="BS7" s="352">
        <v>25.880500000000001</v>
      </c>
      <c r="BT7" s="352">
        <v>25.383420000000001</v>
      </c>
      <c r="BU7" s="352">
        <v>26.105599999999999</v>
      </c>
      <c r="BV7" s="352">
        <v>26.86957</v>
      </c>
    </row>
    <row r="8" spans="1:74" ht="11.1" customHeight="1" x14ac:dyDescent="0.2">
      <c r="A8" s="108" t="s">
        <v>104</v>
      </c>
      <c r="B8" s="609" t="s">
        <v>1002</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17.196430122999999</v>
      </c>
      <c r="AN8" s="429">
        <v>17.611620005999999</v>
      </c>
      <c r="AO8" s="429">
        <v>17.054852422</v>
      </c>
      <c r="AP8" s="429">
        <v>16.630021337999999</v>
      </c>
      <c r="AQ8" s="429">
        <v>16.827603530000001</v>
      </c>
      <c r="AR8" s="429">
        <v>18.636947225</v>
      </c>
      <c r="AS8" s="429">
        <v>19.478023394000001</v>
      </c>
      <c r="AT8" s="429">
        <v>19.380652162000001</v>
      </c>
      <c r="AU8" s="429">
        <v>18.679007971000001</v>
      </c>
      <c r="AV8" s="429">
        <v>17.923563591000001</v>
      </c>
      <c r="AW8" s="429">
        <v>17.902681199</v>
      </c>
      <c r="AX8" s="429">
        <v>18.544991798000002</v>
      </c>
      <c r="AY8" s="429">
        <v>19.947166325000001</v>
      </c>
      <c r="AZ8" s="872">
        <v>20.46</v>
      </c>
      <c r="BA8" s="872">
        <v>19.149999999999999</v>
      </c>
      <c r="BB8" s="872">
        <v>18.417380000000001</v>
      </c>
      <c r="BC8" s="872">
        <v>18.52026</v>
      </c>
      <c r="BD8" s="352">
        <v>20.120570000000001</v>
      </c>
      <c r="BE8" s="352">
        <v>20.694500000000001</v>
      </c>
      <c r="BF8" s="352">
        <v>20.653279999999999</v>
      </c>
      <c r="BG8" s="352">
        <v>19.75141</v>
      </c>
      <c r="BH8" s="352">
        <v>18.713249999999999</v>
      </c>
      <c r="BI8" s="352">
        <v>18.443169999999999</v>
      </c>
      <c r="BJ8" s="352">
        <v>18.974119999999999</v>
      </c>
      <c r="BK8" s="352">
        <v>20.113520000000001</v>
      </c>
      <c r="BL8" s="352">
        <v>20.669730000000001</v>
      </c>
      <c r="BM8" s="352">
        <v>19.38907</v>
      </c>
      <c r="BN8" s="352">
        <v>18.631830000000001</v>
      </c>
      <c r="BO8" s="352">
        <v>18.582609999999999</v>
      </c>
      <c r="BP8" s="352">
        <v>20.380140000000001</v>
      </c>
      <c r="BQ8" s="352">
        <v>21.080269999999999</v>
      </c>
      <c r="BR8" s="352">
        <v>21.063669999999998</v>
      </c>
      <c r="BS8" s="352">
        <v>20.138960000000001</v>
      </c>
      <c r="BT8" s="352">
        <v>19.050979999999999</v>
      </c>
      <c r="BU8" s="352">
        <v>18.76239</v>
      </c>
      <c r="BV8" s="352">
        <v>19.33146</v>
      </c>
    </row>
    <row r="9" spans="1:74" ht="11.1" customHeight="1" x14ac:dyDescent="0.2">
      <c r="A9" s="108" t="s">
        <v>105</v>
      </c>
      <c r="B9" s="739" t="s">
        <v>1003</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12.642192185000001</v>
      </c>
      <c r="AN9" s="429">
        <v>12.813618735</v>
      </c>
      <c r="AO9" s="429">
        <v>12.884686705</v>
      </c>
      <c r="AP9" s="429">
        <v>12.788086664</v>
      </c>
      <c r="AQ9" s="429">
        <v>12.740300656000001</v>
      </c>
      <c r="AR9" s="429">
        <v>13.577439878</v>
      </c>
      <c r="AS9" s="429">
        <v>13.955241743</v>
      </c>
      <c r="AT9" s="429">
        <v>13.798212744000001</v>
      </c>
      <c r="AU9" s="429">
        <v>13.626556402</v>
      </c>
      <c r="AV9" s="429">
        <v>13.375174099000001</v>
      </c>
      <c r="AW9" s="429">
        <v>13.458808748999999</v>
      </c>
      <c r="AX9" s="429">
        <v>13.403006671</v>
      </c>
      <c r="AY9" s="429">
        <v>13.878965836000001</v>
      </c>
      <c r="AZ9" s="872">
        <v>14.16</v>
      </c>
      <c r="BA9" s="872">
        <v>13.95</v>
      </c>
      <c r="BB9" s="872">
        <v>13.64242</v>
      </c>
      <c r="BC9" s="872">
        <v>13.477830000000001</v>
      </c>
      <c r="BD9" s="352">
        <v>14.17191</v>
      </c>
      <c r="BE9" s="352">
        <v>14.56739</v>
      </c>
      <c r="BF9" s="352">
        <v>14.55528</v>
      </c>
      <c r="BG9" s="352">
        <v>14.18521</v>
      </c>
      <c r="BH9" s="352">
        <v>13.849320000000001</v>
      </c>
      <c r="BI9" s="352">
        <v>13.86647</v>
      </c>
      <c r="BJ9" s="352">
        <v>13.731299999999999</v>
      </c>
      <c r="BK9" s="352">
        <v>14.01085</v>
      </c>
      <c r="BL9" s="352">
        <v>14.444000000000001</v>
      </c>
      <c r="BM9" s="352">
        <v>14.24755</v>
      </c>
      <c r="BN9" s="352">
        <v>13.87379</v>
      </c>
      <c r="BO9" s="352">
        <v>13.62856</v>
      </c>
      <c r="BP9" s="352">
        <v>14.43525</v>
      </c>
      <c r="BQ9" s="352">
        <v>14.80402</v>
      </c>
      <c r="BR9" s="352">
        <v>14.77647</v>
      </c>
      <c r="BS9" s="352">
        <v>14.398429999999999</v>
      </c>
      <c r="BT9" s="352">
        <v>14.078889999999999</v>
      </c>
      <c r="BU9" s="352">
        <v>14.116289999999999</v>
      </c>
      <c r="BV9" s="352">
        <v>13.988289999999999</v>
      </c>
    </row>
    <row r="10" spans="1:74" ht="11.1" customHeight="1" x14ac:dyDescent="0.2">
      <c r="A10" s="108" t="s">
        <v>106</v>
      </c>
      <c r="B10" s="739" t="s">
        <v>1004</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10.067178071000001</v>
      </c>
      <c r="AN10" s="429">
        <v>10.132594471999999</v>
      </c>
      <c r="AO10" s="429">
        <v>10.144785753000001</v>
      </c>
      <c r="AP10" s="429">
        <v>10.035526188</v>
      </c>
      <c r="AQ10" s="429">
        <v>10.501450411</v>
      </c>
      <c r="AR10" s="429">
        <v>12.064191052</v>
      </c>
      <c r="AS10" s="429">
        <v>12.256495536999999</v>
      </c>
      <c r="AT10" s="429">
        <v>12.045604187</v>
      </c>
      <c r="AU10" s="429">
        <v>11.937694501999999</v>
      </c>
      <c r="AV10" s="429">
        <v>10.486359854</v>
      </c>
      <c r="AW10" s="429">
        <v>10.430355478999999</v>
      </c>
      <c r="AX10" s="429">
        <v>10.232709639999999</v>
      </c>
      <c r="AY10" s="429">
        <v>10.637248737</v>
      </c>
      <c r="AZ10" s="872">
        <v>10.64</v>
      </c>
      <c r="BA10" s="872">
        <v>10.59</v>
      </c>
      <c r="BB10" s="872">
        <v>10.236219999999999</v>
      </c>
      <c r="BC10" s="872">
        <v>10.61389</v>
      </c>
      <c r="BD10" s="352">
        <v>12.106769999999999</v>
      </c>
      <c r="BE10" s="352">
        <v>12.20538</v>
      </c>
      <c r="BF10" s="352">
        <v>12.01211</v>
      </c>
      <c r="BG10" s="352">
        <v>11.893090000000001</v>
      </c>
      <c r="BH10" s="352">
        <v>10.401719999999999</v>
      </c>
      <c r="BI10" s="352">
        <v>10.357749999999999</v>
      </c>
      <c r="BJ10" s="352">
        <v>10.184939999999999</v>
      </c>
      <c r="BK10" s="352">
        <v>10.54419</v>
      </c>
      <c r="BL10" s="352">
        <v>10.672459999999999</v>
      </c>
      <c r="BM10" s="352">
        <v>10.646179999999999</v>
      </c>
      <c r="BN10" s="352">
        <v>10.32034</v>
      </c>
      <c r="BO10" s="352">
        <v>10.68732</v>
      </c>
      <c r="BP10" s="352">
        <v>12.204549999999999</v>
      </c>
      <c r="BQ10" s="352">
        <v>12.32441</v>
      </c>
      <c r="BR10" s="352">
        <v>12.12241</v>
      </c>
      <c r="BS10" s="352">
        <v>12.02261</v>
      </c>
      <c r="BT10" s="352">
        <v>10.516389999999999</v>
      </c>
      <c r="BU10" s="352">
        <v>10.487690000000001</v>
      </c>
      <c r="BV10" s="352">
        <v>10.32342</v>
      </c>
    </row>
    <row r="11" spans="1:74" ht="11.1" customHeight="1" x14ac:dyDescent="0.2">
      <c r="A11" s="108" t="s">
        <v>107</v>
      </c>
      <c r="B11" s="739" t="s">
        <v>1005</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12.246707228</v>
      </c>
      <c r="AN11" s="429">
        <v>12.342483781</v>
      </c>
      <c r="AO11" s="429">
        <v>12.341750529</v>
      </c>
      <c r="AP11" s="429">
        <v>12.270612973</v>
      </c>
      <c r="AQ11" s="429">
        <v>12.163900558</v>
      </c>
      <c r="AR11" s="429">
        <v>12.759304378</v>
      </c>
      <c r="AS11" s="429">
        <v>12.999124448</v>
      </c>
      <c r="AT11" s="429">
        <v>12.761606046000001</v>
      </c>
      <c r="AU11" s="429">
        <v>12.887732940999999</v>
      </c>
      <c r="AV11" s="429">
        <v>12.673910771999999</v>
      </c>
      <c r="AW11" s="429">
        <v>12.735684682</v>
      </c>
      <c r="AX11" s="429">
        <v>12.729996479</v>
      </c>
      <c r="AY11" s="429">
        <v>13.573319891000001</v>
      </c>
      <c r="AZ11" s="872">
        <v>13.82</v>
      </c>
      <c r="BA11" s="872">
        <v>12.97</v>
      </c>
      <c r="BB11" s="872">
        <v>12.89085</v>
      </c>
      <c r="BC11" s="872">
        <v>12.79012</v>
      </c>
      <c r="BD11" s="352">
        <v>13.48</v>
      </c>
      <c r="BE11" s="352">
        <v>13.659330000000001</v>
      </c>
      <c r="BF11" s="352">
        <v>13.48921</v>
      </c>
      <c r="BG11" s="352">
        <v>13.507059999999999</v>
      </c>
      <c r="BH11" s="352">
        <v>13.12262</v>
      </c>
      <c r="BI11" s="352">
        <v>13.043839999999999</v>
      </c>
      <c r="BJ11" s="352">
        <v>13.08187</v>
      </c>
      <c r="BK11" s="352">
        <v>13.78585</v>
      </c>
      <c r="BL11" s="352">
        <v>14.079029999999999</v>
      </c>
      <c r="BM11" s="352">
        <v>13.17731</v>
      </c>
      <c r="BN11" s="352">
        <v>13.07447</v>
      </c>
      <c r="BO11" s="352">
        <v>12.933260000000001</v>
      </c>
      <c r="BP11" s="352">
        <v>13.615970000000001</v>
      </c>
      <c r="BQ11" s="352">
        <v>13.737220000000001</v>
      </c>
      <c r="BR11" s="352">
        <v>13.441330000000001</v>
      </c>
      <c r="BS11" s="352">
        <v>13.47203</v>
      </c>
      <c r="BT11" s="352">
        <v>13.09516</v>
      </c>
      <c r="BU11" s="352">
        <v>13.090590000000001</v>
      </c>
      <c r="BV11" s="352">
        <v>13.17281</v>
      </c>
    </row>
    <row r="12" spans="1:74" ht="11.1" customHeight="1" x14ac:dyDescent="0.2">
      <c r="A12" s="108" t="s">
        <v>108</v>
      </c>
      <c r="B12" s="739" t="s">
        <v>1006</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11.395902827</v>
      </c>
      <c r="AN12" s="429">
        <v>11.444653710000001</v>
      </c>
      <c r="AO12" s="429">
        <v>11.638766278</v>
      </c>
      <c r="AP12" s="429">
        <v>11.638658698</v>
      </c>
      <c r="AQ12" s="429">
        <v>11.501077208</v>
      </c>
      <c r="AR12" s="429">
        <v>11.910141413</v>
      </c>
      <c r="AS12" s="429">
        <v>11.916538726000001</v>
      </c>
      <c r="AT12" s="429">
        <v>11.787852136</v>
      </c>
      <c r="AU12" s="429">
        <v>11.745421350000001</v>
      </c>
      <c r="AV12" s="429">
        <v>11.373264066999999</v>
      </c>
      <c r="AW12" s="429">
        <v>11.431486808000001</v>
      </c>
      <c r="AX12" s="429">
        <v>11.551690933</v>
      </c>
      <c r="AY12" s="429">
        <v>12.199203938</v>
      </c>
      <c r="AZ12" s="872">
        <v>11.95</v>
      </c>
      <c r="BA12" s="872">
        <v>12.35</v>
      </c>
      <c r="BB12" s="872">
        <v>12.207599999999999</v>
      </c>
      <c r="BC12" s="872">
        <v>11.90419</v>
      </c>
      <c r="BD12" s="352">
        <v>12.267049999999999</v>
      </c>
      <c r="BE12" s="352">
        <v>12.157500000000001</v>
      </c>
      <c r="BF12" s="352">
        <v>12.06063</v>
      </c>
      <c r="BG12" s="352">
        <v>12.000260000000001</v>
      </c>
      <c r="BH12" s="352">
        <v>11.551819999999999</v>
      </c>
      <c r="BI12" s="352">
        <v>11.59445</v>
      </c>
      <c r="BJ12" s="352">
        <v>11.743180000000001</v>
      </c>
      <c r="BK12" s="352">
        <v>12.1813</v>
      </c>
      <c r="BL12" s="352">
        <v>12.0809</v>
      </c>
      <c r="BM12" s="352">
        <v>12.497529999999999</v>
      </c>
      <c r="BN12" s="352">
        <v>12.330859999999999</v>
      </c>
      <c r="BO12" s="352">
        <v>12.119490000000001</v>
      </c>
      <c r="BP12" s="352">
        <v>12.505000000000001</v>
      </c>
      <c r="BQ12" s="352">
        <v>12.411910000000001</v>
      </c>
      <c r="BR12" s="352">
        <v>12.31842</v>
      </c>
      <c r="BS12" s="352">
        <v>12.25159</v>
      </c>
      <c r="BT12" s="352">
        <v>11.803039999999999</v>
      </c>
      <c r="BU12" s="352">
        <v>11.85324</v>
      </c>
      <c r="BV12" s="352">
        <v>12.006460000000001</v>
      </c>
    </row>
    <row r="13" spans="1:74" ht="11.1" customHeight="1" x14ac:dyDescent="0.2">
      <c r="A13" s="108" t="s">
        <v>109</v>
      </c>
      <c r="B13" s="739" t="s">
        <v>1007</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9.6365727873000004</v>
      </c>
      <c r="AN13" s="429">
        <v>9.5083339854000002</v>
      </c>
      <c r="AO13" s="429">
        <v>9.6562354840999998</v>
      </c>
      <c r="AP13" s="429">
        <v>9.6666330129000002</v>
      </c>
      <c r="AQ13" s="429">
        <v>9.9063597198999993</v>
      </c>
      <c r="AR13" s="429">
        <v>10.105328917</v>
      </c>
      <c r="AS13" s="429">
        <v>10.50487345</v>
      </c>
      <c r="AT13" s="429">
        <v>10.485518237000001</v>
      </c>
      <c r="AU13" s="429">
        <v>10.437501264</v>
      </c>
      <c r="AV13" s="429">
        <v>10.083513799</v>
      </c>
      <c r="AW13" s="429">
        <v>9.6027136200999994</v>
      </c>
      <c r="AX13" s="429">
        <v>9.9685484150000008</v>
      </c>
      <c r="AY13" s="429">
        <v>10.31700273</v>
      </c>
      <c r="AZ13" s="872">
        <v>10.17</v>
      </c>
      <c r="BA13" s="872">
        <v>9.9499999999999993</v>
      </c>
      <c r="BB13" s="872">
        <v>9.9003010000000007</v>
      </c>
      <c r="BC13" s="872">
        <v>9.9112659999999995</v>
      </c>
      <c r="BD13" s="352">
        <v>9.9949110000000001</v>
      </c>
      <c r="BE13" s="352">
        <v>10.42596</v>
      </c>
      <c r="BF13" s="352">
        <v>10.395810000000001</v>
      </c>
      <c r="BG13" s="352">
        <v>10.43389</v>
      </c>
      <c r="BH13" s="352">
        <v>10.04242</v>
      </c>
      <c r="BI13" s="352">
        <v>9.5734270000000006</v>
      </c>
      <c r="BJ13" s="352">
        <v>10.14532</v>
      </c>
      <c r="BK13" s="352">
        <v>10.235010000000001</v>
      </c>
      <c r="BL13" s="352">
        <v>10.469889999999999</v>
      </c>
      <c r="BM13" s="352">
        <v>10.16023</v>
      </c>
      <c r="BN13" s="352">
        <v>9.7907630000000001</v>
      </c>
      <c r="BO13" s="352">
        <v>9.766</v>
      </c>
      <c r="BP13" s="352">
        <v>10.05842</v>
      </c>
      <c r="BQ13" s="352">
        <v>10.461040000000001</v>
      </c>
      <c r="BR13" s="352">
        <v>10.383660000000001</v>
      </c>
      <c r="BS13" s="352">
        <v>10.37764</v>
      </c>
      <c r="BT13" s="352">
        <v>9.9904580000000003</v>
      </c>
      <c r="BU13" s="352">
        <v>9.4931280000000005</v>
      </c>
      <c r="BV13" s="352">
        <v>10.05335</v>
      </c>
    </row>
    <row r="14" spans="1:74" ht="11.1" customHeight="1" x14ac:dyDescent="0.2">
      <c r="A14" s="108" t="s">
        <v>110</v>
      </c>
      <c r="B14" s="739" t="s">
        <v>1008</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10.728631099999999</v>
      </c>
      <c r="AN14" s="429">
        <v>10.847654042</v>
      </c>
      <c r="AO14" s="429">
        <v>10.935173029</v>
      </c>
      <c r="AP14" s="429">
        <v>11.048077982000001</v>
      </c>
      <c r="AQ14" s="429">
        <v>11.224741848000001</v>
      </c>
      <c r="AR14" s="429">
        <v>11.871555928999999</v>
      </c>
      <c r="AS14" s="429">
        <v>12.206905214000001</v>
      </c>
      <c r="AT14" s="429">
        <v>12.229996599</v>
      </c>
      <c r="AU14" s="429">
        <v>12.126162085000001</v>
      </c>
      <c r="AV14" s="429">
        <v>11.279994822000001</v>
      </c>
      <c r="AW14" s="429">
        <v>11.095978059</v>
      </c>
      <c r="AX14" s="429">
        <v>10.906775003</v>
      </c>
      <c r="AY14" s="429">
        <v>11.184362037</v>
      </c>
      <c r="AZ14" s="872">
        <v>11.31</v>
      </c>
      <c r="BA14" s="872">
        <v>11.34</v>
      </c>
      <c r="BB14" s="872">
        <v>11.340590000000001</v>
      </c>
      <c r="BC14" s="872">
        <v>11.43703</v>
      </c>
      <c r="BD14" s="352">
        <v>12.065250000000001</v>
      </c>
      <c r="BE14" s="352">
        <v>12.450900000000001</v>
      </c>
      <c r="BF14" s="352">
        <v>12.34625</v>
      </c>
      <c r="BG14" s="352">
        <v>12.12002</v>
      </c>
      <c r="BH14" s="352">
        <v>11.20726</v>
      </c>
      <c r="BI14" s="352">
        <v>11.013529999999999</v>
      </c>
      <c r="BJ14" s="352">
        <v>10.886509999999999</v>
      </c>
      <c r="BK14" s="352">
        <v>11.105869999999999</v>
      </c>
      <c r="BL14" s="352">
        <v>11.284840000000001</v>
      </c>
      <c r="BM14" s="352">
        <v>11.310280000000001</v>
      </c>
      <c r="BN14" s="352">
        <v>11.41934</v>
      </c>
      <c r="BO14" s="352">
        <v>11.566140000000001</v>
      </c>
      <c r="BP14" s="352">
        <v>12.15428</v>
      </c>
      <c r="BQ14" s="352">
        <v>12.56884</v>
      </c>
      <c r="BR14" s="352">
        <v>12.497680000000001</v>
      </c>
      <c r="BS14" s="352">
        <v>12.32633</v>
      </c>
      <c r="BT14" s="352">
        <v>11.42733</v>
      </c>
      <c r="BU14" s="352">
        <v>11.254200000000001</v>
      </c>
      <c r="BV14" s="352">
        <v>11.14809</v>
      </c>
    </row>
    <row r="15" spans="1:74" ht="11.1" customHeight="1" x14ac:dyDescent="0.2">
      <c r="A15" s="108" t="s">
        <v>111</v>
      </c>
      <c r="B15" s="739" t="s">
        <v>1011</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19.343417892000002</v>
      </c>
      <c r="AN15" s="429">
        <v>19.403813281000001</v>
      </c>
      <c r="AO15" s="429">
        <v>19.647696546999999</v>
      </c>
      <c r="AP15" s="429">
        <v>19.693705687000001</v>
      </c>
      <c r="AQ15" s="429">
        <v>20.43677611</v>
      </c>
      <c r="AR15" s="429">
        <v>21.879781646000001</v>
      </c>
      <c r="AS15" s="429">
        <v>23.295971367</v>
      </c>
      <c r="AT15" s="429">
        <v>23.069874601999999</v>
      </c>
      <c r="AU15" s="429">
        <v>23.812862001999999</v>
      </c>
      <c r="AV15" s="429">
        <v>22.151402792999999</v>
      </c>
      <c r="AW15" s="429">
        <v>20.043119441999998</v>
      </c>
      <c r="AX15" s="429">
        <v>20.994007858</v>
      </c>
      <c r="AY15" s="429">
        <v>19.694655389000001</v>
      </c>
      <c r="AZ15" s="872">
        <v>20.25</v>
      </c>
      <c r="BA15" s="872">
        <v>21.41</v>
      </c>
      <c r="BB15" s="872">
        <v>20.887609999999999</v>
      </c>
      <c r="BC15" s="872">
        <v>20.999669999999998</v>
      </c>
      <c r="BD15" s="352">
        <v>22.373280000000001</v>
      </c>
      <c r="BE15" s="352">
        <v>23.847919999999998</v>
      </c>
      <c r="BF15" s="352">
        <v>23.559470000000001</v>
      </c>
      <c r="BG15" s="352">
        <v>24.231860000000001</v>
      </c>
      <c r="BH15" s="352">
        <v>22.234590000000001</v>
      </c>
      <c r="BI15" s="352">
        <v>20.35793</v>
      </c>
      <c r="BJ15" s="352">
        <v>21.32658</v>
      </c>
      <c r="BK15" s="352">
        <v>20.011130000000001</v>
      </c>
      <c r="BL15" s="352">
        <v>20.55564</v>
      </c>
      <c r="BM15" s="352">
        <v>21.75835</v>
      </c>
      <c r="BN15" s="352">
        <v>21.574310000000001</v>
      </c>
      <c r="BO15" s="352">
        <v>21.447849999999999</v>
      </c>
      <c r="BP15" s="352">
        <v>22.789249999999999</v>
      </c>
      <c r="BQ15" s="352">
        <v>24.27159</v>
      </c>
      <c r="BR15" s="352">
        <v>23.988679999999999</v>
      </c>
      <c r="BS15" s="352">
        <v>24.704540000000001</v>
      </c>
      <c r="BT15" s="352">
        <v>22.39677</v>
      </c>
      <c r="BU15" s="352">
        <v>20.801359999999999</v>
      </c>
      <c r="BV15" s="352">
        <v>21.833469999999998</v>
      </c>
    </row>
    <row r="16" spans="1:74" ht="11.1" customHeight="1" x14ac:dyDescent="0.2">
      <c r="A16" s="108"/>
      <c r="B16" s="73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1032</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20"/>
      <c r="BA17" s="920"/>
      <c r="BB17" s="920"/>
      <c r="BC17" s="920"/>
      <c r="BD17" s="866"/>
      <c r="BE17" s="866"/>
      <c r="BF17" s="866"/>
      <c r="BG17" s="866"/>
      <c r="BH17" s="866"/>
      <c r="BI17" s="866"/>
      <c r="BJ17" s="463"/>
      <c r="BK17" s="463"/>
      <c r="BL17" s="463"/>
      <c r="BM17" s="463"/>
      <c r="BN17" s="463"/>
      <c r="BO17" s="463"/>
      <c r="BP17" s="463"/>
      <c r="BQ17" s="463"/>
      <c r="BR17" s="463"/>
      <c r="BS17" s="463"/>
      <c r="BT17" s="463"/>
      <c r="BU17" s="463"/>
      <c r="BV17" s="463"/>
    </row>
    <row r="18" spans="1:74" s="539" customFormat="1" ht="11.1" customHeight="1" x14ac:dyDescent="0.2">
      <c r="A18" s="537" t="s">
        <v>331</v>
      </c>
      <c r="B18" s="578" t="s">
        <v>1147</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16.43</v>
      </c>
      <c r="AO18" s="429">
        <v>17.09</v>
      </c>
      <c r="AP18" s="429">
        <v>17.55</v>
      </c>
      <c r="AQ18" s="429">
        <v>17.37</v>
      </c>
      <c r="AR18" s="429">
        <v>17.47</v>
      </c>
      <c r="AS18" s="429">
        <v>17.45</v>
      </c>
      <c r="AT18" s="429">
        <v>17.61</v>
      </c>
      <c r="AU18" s="429">
        <v>18.079999999999998</v>
      </c>
      <c r="AV18" s="429">
        <v>17.97</v>
      </c>
      <c r="AW18" s="429">
        <v>17.78</v>
      </c>
      <c r="AX18" s="429">
        <v>17.239999999999998</v>
      </c>
      <c r="AY18" s="429">
        <v>17.45</v>
      </c>
      <c r="AZ18" s="872">
        <v>17.649999999999999</v>
      </c>
      <c r="BA18" s="872">
        <v>18.559999999999999</v>
      </c>
      <c r="BB18" s="872">
        <v>18.785589999999999</v>
      </c>
      <c r="BC18" s="872">
        <v>18.336970000000001</v>
      </c>
      <c r="BD18" s="352">
        <v>18.478899999999999</v>
      </c>
      <c r="BE18" s="352">
        <v>18.331659999999999</v>
      </c>
      <c r="BF18" s="352">
        <v>18.256869999999999</v>
      </c>
      <c r="BG18" s="352">
        <v>18.674430000000001</v>
      </c>
      <c r="BH18" s="352">
        <v>18.518789999999999</v>
      </c>
      <c r="BI18" s="352">
        <v>18.272629999999999</v>
      </c>
      <c r="BJ18" s="352">
        <v>17.738019999999999</v>
      </c>
      <c r="BK18" s="352">
        <v>18.02327</v>
      </c>
      <c r="BL18" s="352">
        <v>18.047419999999999</v>
      </c>
      <c r="BM18" s="352">
        <v>18.840699999999998</v>
      </c>
      <c r="BN18" s="352">
        <v>19.250029999999999</v>
      </c>
      <c r="BO18" s="352">
        <v>18.775880000000001</v>
      </c>
      <c r="BP18" s="352">
        <v>18.759979999999999</v>
      </c>
      <c r="BQ18" s="352">
        <v>18.657219999999999</v>
      </c>
      <c r="BR18" s="352">
        <v>18.60915</v>
      </c>
      <c r="BS18" s="352">
        <v>19.051369999999999</v>
      </c>
      <c r="BT18" s="352">
        <v>18.79177</v>
      </c>
      <c r="BU18" s="352">
        <v>18.665800000000001</v>
      </c>
      <c r="BV18" s="352">
        <v>18.147179999999999</v>
      </c>
    </row>
    <row r="19" spans="1:74" ht="11.1" customHeight="1" x14ac:dyDescent="0.2">
      <c r="A19" s="58" t="s">
        <v>322</v>
      </c>
      <c r="B19" s="739" t="s">
        <v>1001</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29.648928494</v>
      </c>
      <c r="AO19" s="429">
        <v>29.519077249999999</v>
      </c>
      <c r="AP19" s="429">
        <v>29.589511160000001</v>
      </c>
      <c r="AQ19" s="429">
        <v>29.213840392000002</v>
      </c>
      <c r="AR19" s="429">
        <v>27.998185917000001</v>
      </c>
      <c r="AS19" s="429">
        <v>27.884260955999999</v>
      </c>
      <c r="AT19" s="429">
        <v>29.070526021999999</v>
      </c>
      <c r="AU19" s="429">
        <v>29.544582243000001</v>
      </c>
      <c r="AV19" s="429">
        <v>29.222200214000001</v>
      </c>
      <c r="AW19" s="429">
        <v>28.86182329</v>
      </c>
      <c r="AX19" s="429">
        <v>28.372145878000001</v>
      </c>
      <c r="AY19" s="429">
        <v>29.361850343</v>
      </c>
      <c r="AZ19" s="872">
        <v>29.91</v>
      </c>
      <c r="BA19" s="872">
        <v>29.42</v>
      </c>
      <c r="BB19" s="872">
        <v>29.83268</v>
      </c>
      <c r="BC19" s="872">
        <v>29.620809999999999</v>
      </c>
      <c r="BD19" s="352">
        <v>28.691870000000002</v>
      </c>
      <c r="BE19" s="352">
        <v>28.667439999999999</v>
      </c>
      <c r="BF19" s="352">
        <v>29.526119999999999</v>
      </c>
      <c r="BG19" s="352">
        <v>30.204360000000001</v>
      </c>
      <c r="BH19" s="352">
        <v>30.14415</v>
      </c>
      <c r="BI19" s="352">
        <v>29.945139999999999</v>
      </c>
      <c r="BJ19" s="352">
        <v>29.58015</v>
      </c>
      <c r="BK19" s="352">
        <v>30.554089999999999</v>
      </c>
      <c r="BL19" s="352">
        <v>31.041989999999998</v>
      </c>
      <c r="BM19" s="352">
        <v>30.353539999999999</v>
      </c>
      <c r="BN19" s="352">
        <v>30.650749999999999</v>
      </c>
      <c r="BO19" s="352">
        <v>30.46489</v>
      </c>
      <c r="BP19" s="352">
        <v>29.388110000000001</v>
      </c>
      <c r="BQ19" s="352">
        <v>29.419799999999999</v>
      </c>
      <c r="BR19" s="352">
        <v>30.46752</v>
      </c>
      <c r="BS19" s="352">
        <v>31.313770000000002</v>
      </c>
      <c r="BT19" s="352">
        <v>31.344480000000001</v>
      </c>
      <c r="BU19" s="352">
        <v>31.155619999999999</v>
      </c>
      <c r="BV19" s="352">
        <v>30.773129999999998</v>
      </c>
    </row>
    <row r="20" spans="1:74" ht="11.1" customHeight="1" x14ac:dyDescent="0.2">
      <c r="A20" s="58" t="s">
        <v>323</v>
      </c>
      <c r="B20" s="609" t="s">
        <v>1002</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21.402971998999998</v>
      </c>
      <c r="AO20" s="429">
        <v>21.373339447999999</v>
      </c>
      <c r="AP20" s="429">
        <v>21.822115257</v>
      </c>
      <c r="AQ20" s="429">
        <v>22.43226129</v>
      </c>
      <c r="AR20" s="429">
        <v>23.528714787999998</v>
      </c>
      <c r="AS20" s="429">
        <v>23.529102300000002</v>
      </c>
      <c r="AT20" s="429">
        <v>23.793773275</v>
      </c>
      <c r="AU20" s="429">
        <v>23.839485767999999</v>
      </c>
      <c r="AV20" s="429">
        <v>23.474462968000001</v>
      </c>
      <c r="AW20" s="429">
        <v>23.030672294999999</v>
      </c>
      <c r="AX20" s="429">
        <v>23.258715581000001</v>
      </c>
      <c r="AY20" s="429">
        <v>23.683004797999999</v>
      </c>
      <c r="AZ20" s="872">
        <v>24.47</v>
      </c>
      <c r="BA20" s="872">
        <v>24.35</v>
      </c>
      <c r="BB20" s="872">
        <v>24.512779999999999</v>
      </c>
      <c r="BC20" s="872">
        <v>24.8949</v>
      </c>
      <c r="BD20" s="352">
        <v>25.920449999999999</v>
      </c>
      <c r="BE20" s="352">
        <v>25.508420000000001</v>
      </c>
      <c r="BF20" s="352">
        <v>25.17389</v>
      </c>
      <c r="BG20" s="352">
        <v>25.293420000000001</v>
      </c>
      <c r="BH20" s="352">
        <v>24.93974</v>
      </c>
      <c r="BI20" s="352">
        <v>24.216909999999999</v>
      </c>
      <c r="BJ20" s="352">
        <v>24.454049999999999</v>
      </c>
      <c r="BK20" s="352">
        <v>24.633990000000001</v>
      </c>
      <c r="BL20" s="352">
        <v>25.228619999999999</v>
      </c>
      <c r="BM20" s="352">
        <v>24.951270000000001</v>
      </c>
      <c r="BN20" s="352">
        <v>25.18103</v>
      </c>
      <c r="BO20" s="352">
        <v>25.482189999999999</v>
      </c>
      <c r="BP20" s="352">
        <v>26.36412</v>
      </c>
      <c r="BQ20" s="352">
        <v>26.157039999999999</v>
      </c>
      <c r="BR20" s="352">
        <v>26.09759</v>
      </c>
      <c r="BS20" s="352">
        <v>26.228159999999999</v>
      </c>
      <c r="BT20" s="352">
        <v>25.702719999999999</v>
      </c>
      <c r="BU20" s="352">
        <v>24.84412</v>
      </c>
      <c r="BV20" s="352">
        <v>25.10277</v>
      </c>
    </row>
    <row r="21" spans="1:74" ht="11.1" customHeight="1" x14ac:dyDescent="0.2">
      <c r="A21" s="58" t="s">
        <v>324</v>
      </c>
      <c r="B21" s="739" t="s">
        <v>1003</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16.452572228000001</v>
      </c>
      <c r="AO21" s="429">
        <v>17.285546238999999</v>
      </c>
      <c r="AP21" s="429">
        <v>17.795635790999999</v>
      </c>
      <c r="AQ21" s="429">
        <v>18.229736525</v>
      </c>
      <c r="AR21" s="429">
        <v>18.266006443999999</v>
      </c>
      <c r="AS21" s="429">
        <v>17.795983891999999</v>
      </c>
      <c r="AT21" s="429">
        <v>18.181692544000001</v>
      </c>
      <c r="AU21" s="429">
        <v>18.687650140999999</v>
      </c>
      <c r="AV21" s="429">
        <v>18.531978839000001</v>
      </c>
      <c r="AW21" s="429">
        <v>18.284842103999999</v>
      </c>
      <c r="AX21" s="429">
        <v>17.454330033000002</v>
      </c>
      <c r="AY21" s="429">
        <v>17.444898010999999</v>
      </c>
      <c r="AZ21" s="872">
        <v>17.84</v>
      </c>
      <c r="BA21" s="872">
        <v>19.09</v>
      </c>
      <c r="BB21" s="872">
        <v>19.501470000000001</v>
      </c>
      <c r="BC21" s="872">
        <v>19.84789</v>
      </c>
      <c r="BD21" s="352">
        <v>19.94659</v>
      </c>
      <c r="BE21" s="352">
        <v>19.275829999999999</v>
      </c>
      <c r="BF21" s="352">
        <v>19.329350000000002</v>
      </c>
      <c r="BG21" s="352">
        <v>19.864529999999998</v>
      </c>
      <c r="BH21" s="352">
        <v>19.581479999999999</v>
      </c>
      <c r="BI21" s="352">
        <v>19.2608</v>
      </c>
      <c r="BJ21" s="352">
        <v>18.405719999999999</v>
      </c>
      <c r="BK21" s="352">
        <v>18.32863</v>
      </c>
      <c r="BL21" s="352">
        <v>18.512270000000001</v>
      </c>
      <c r="BM21" s="352">
        <v>19.618549999999999</v>
      </c>
      <c r="BN21" s="352">
        <v>19.972490000000001</v>
      </c>
      <c r="BO21" s="352">
        <v>20.265180000000001</v>
      </c>
      <c r="BP21" s="352">
        <v>20.245519999999999</v>
      </c>
      <c r="BQ21" s="352">
        <v>19.642250000000001</v>
      </c>
      <c r="BR21" s="352">
        <v>19.66845</v>
      </c>
      <c r="BS21" s="352">
        <v>20.261769999999999</v>
      </c>
      <c r="BT21" s="352">
        <v>19.99849</v>
      </c>
      <c r="BU21" s="352">
        <v>19.689</v>
      </c>
      <c r="BV21" s="352">
        <v>18.848559999999999</v>
      </c>
    </row>
    <row r="22" spans="1:74" ht="11.1" customHeight="1" x14ac:dyDescent="0.2">
      <c r="A22" s="58" t="s">
        <v>325</v>
      </c>
      <c r="B22" s="739" t="s">
        <v>1004</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12.271225450999999</v>
      </c>
      <c r="AO22" s="429">
        <v>12.969363996</v>
      </c>
      <c r="AP22" s="429">
        <v>13.669368993999999</v>
      </c>
      <c r="AQ22" s="429">
        <v>14.125134345999999</v>
      </c>
      <c r="AR22" s="429">
        <v>15.53839228</v>
      </c>
      <c r="AS22" s="429">
        <v>15.254080638</v>
      </c>
      <c r="AT22" s="429">
        <v>15.294298083999999</v>
      </c>
      <c r="AU22" s="429">
        <v>15.544315101</v>
      </c>
      <c r="AV22" s="429">
        <v>14.152065862000001</v>
      </c>
      <c r="AW22" s="429">
        <v>13.896343254</v>
      </c>
      <c r="AX22" s="429">
        <v>12.887615723</v>
      </c>
      <c r="AY22" s="429">
        <v>12.923501091</v>
      </c>
      <c r="AZ22" s="872">
        <v>13.23</v>
      </c>
      <c r="BA22" s="872">
        <v>13.95</v>
      </c>
      <c r="BB22" s="872">
        <v>14.13161</v>
      </c>
      <c r="BC22" s="872">
        <v>14.281319999999999</v>
      </c>
      <c r="BD22" s="352">
        <v>15.724209999999999</v>
      </c>
      <c r="BE22" s="352">
        <v>15.31067</v>
      </c>
      <c r="BF22" s="352">
        <v>15.14655</v>
      </c>
      <c r="BG22" s="352">
        <v>15.52824</v>
      </c>
      <c r="BH22" s="352">
        <v>14.069470000000001</v>
      </c>
      <c r="BI22" s="352">
        <v>13.76313</v>
      </c>
      <c r="BJ22" s="352">
        <v>12.86642</v>
      </c>
      <c r="BK22" s="352">
        <v>12.97288</v>
      </c>
      <c r="BL22" s="352">
        <v>13.06832</v>
      </c>
      <c r="BM22" s="352">
        <v>13.7476</v>
      </c>
      <c r="BN22" s="352">
        <v>14.067539999999999</v>
      </c>
      <c r="BO22" s="352">
        <v>14.34587</v>
      </c>
      <c r="BP22" s="352">
        <v>15.726509999999999</v>
      </c>
      <c r="BQ22" s="352">
        <v>15.37599</v>
      </c>
      <c r="BR22" s="352">
        <v>15.214829999999999</v>
      </c>
      <c r="BS22" s="352">
        <v>15.642139999999999</v>
      </c>
      <c r="BT22" s="352">
        <v>14.18351</v>
      </c>
      <c r="BU22" s="352">
        <v>13.901199999999999</v>
      </c>
      <c r="BV22" s="352">
        <v>13.00985</v>
      </c>
    </row>
    <row r="23" spans="1:74" ht="11.1" customHeight="1" x14ac:dyDescent="0.2">
      <c r="A23" s="58" t="s">
        <v>326</v>
      </c>
      <c r="B23" s="739" t="s">
        <v>1005</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14.790800312</v>
      </c>
      <c r="AO23" s="429">
        <v>15.35648879</v>
      </c>
      <c r="AP23" s="429">
        <v>15.482005472000001</v>
      </c>
      <c r="AQ23" s="429">
        <v>15.267901211</v>
      </c>
      <c r="AR23" s="429">
        <v>15.400165433</v>
      </c>
      <c r="AS23" s="429">
        <v>15.280152619000001</v>
      </c>
      <c r="AT23" s="429">
        <v>15.621762883000001</v>
      </c>
      <c r="AU23" s="429">
        <v>16.055147802</v>
      </c>
      <c r="AV23" s="429">
        <v>15.965117719</v>
      </c>
      <c r="AW23" s="429">
        <v>15.862984043999999</v>
      </c>
      <c r="AX23" s="429">
        <v>15.028617647000001</v>
      </c>
      <c r="AY23" s="429">
        <v>15.638966398999999</v>
      </c>
      <c r="AZ23" s="872">
        <v>15.76</v>
      </c>
      <c r="BA23" s="872">
        <v>16.21</v>
      </c>
      <c r="BB23" s="872">
        <v>16.489190000000001</v>
      </c>
      <c r="BC23" s="872">
        <v>16.203220000000002</v>
      </c>
      <c r="BD23" s="352">
        <v>16.576550000000001</v>
      </c>
      <c r="BE23" s="352">
        <v>16.439550000000001</v>
      </c>
      <c r="BF23" s="352">
        <v>16.49906</v>
      </c>
      <c r="BG23" s="352">
        <v>16.815110000000001</v>
      </c>
      <c r="BH23" s="352">
        <v>16.732610000000001</v>
      </c>
      <c r="BI23" s="352">
        <v>16.482389999999999</v>
      </c>
      <c r="BJ23" s="352">
        <v>15.779629999999999</v>
      </c>
      <c r="BK23" s="352">
        <v>16.477340000000002</v>
      </c>
      <c r="BL23" s="352">
        <v>16.46846</v>
      </c>
      <c r="BM23" s="352">
        <v>16.698499999999999</v>
      </c>
      <c r="BN23" s="352">
        <v>16.900130000000001</v>
      </c>
      <c r="BO23" s="352">
        <v>16.70412</v>
      </c>
      <c r="BP23" s="352">
        <v>16.82028</v>
      </c>
      <c r="BQ23" s="352">
        <v>16.621279999999999</v>
      </c>
      <c r="BR23" s="352">
        <v>16.562519999999999</v>
      </c>
      <c r="BS23" s="352">
        <v>16.888929999999998</v>
      </c>
      <c r="BT23" s="352">
        <v>16.782579999999999</v>
      </c>
      <c r="BU23" s="352">
        <v>16.674150000000001</v>
      </c>
      <c r="BV23" s="352">
        <v>16.017600000000002</v>
      </c>
    </row>
    <row r="24" spans="1:74" ht="11.1" customHeight="1" x14ac:dyDescent="0.2">
      <c r="A24" s="58" t="s">
        <v>327</v>
      </c>
      <c r="B24" s="739" t="s">
        <v>1006</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13.496050574</v>
      </c>
      <c r="AO24" s="429">
        <v>14.285402091</v>
      </c>
      <c r="AP24" s="429">
        <v>14.83908462</v>
      </c>
      <c r="AQ24" s="429">
        <v>14.635599992</v>
      </c>
      <c r="AR24" s="429">
        <v>14.405807499</v>
      </c>
      <c r="AS24" s="429">
        <v>13.985900352</v>
      </c>
      <c r="AT24" s="429">
        <v>13.97457625</v>
      </c>
      <c r="AU24" s="429">
        <v>14.328568913</v>
      </c>
      <c r="AV24" s="429">
        <v>14.391252387</v>
      </c>
      <c r="AW24" s="429">
        <v>14.515121218999999</v>
      </c>
      <c r="AX24" s="429">
        <v>13.948617988000001</v>
      </c>
      <c r="AY24" s="429">
        <v>14.338264795000001</v>
      </c>
      <c r="AZ24" s="872">
        <v>13.99</v>
      </c>
      <c r="BA24" s="872">
        <v>15.74</v>
      </c>
      <c r="BB24" s="872">
        <v>15.868309999999999</v>
      </c>
      <c r="BC24" s="872">
        <v>15.178419999999999</v>
      </c>
      <c r="BD24" s="352">
        <v>14.924329999999999</v>
      </c>
      <c r="BE24" s="352">
        <v>14.46809</v>
      </c>
      <c r="BF24" s="352">
        <v>14.195130000000001</v>
      </c>
      <c r="BG24" s="352">
        <v>14.56603</v>
      </c>
      <c r="BH24" s="352">
        <v>14.742570000000001</v>
      </c>
      <c r="BI24" s="352">
        <v>14.8512</v>
      </c>
      <c r="BJ24" s="352">
        <v>14.299860000000001</v>
      </c>
      <c r="BK24" s="352">
        <v>14.72369</v>
      </c>
      <c r="BL24" s="352">
        <v>14.249879999999999</v>
      </c>
      <c r="BM24" s="352">
        <v>15.74357</v>
      </c>
      <c r="BN24" s="352">
        <v>15.90061</v>
      </c>
      <c r="BO24" s="352">
        <v>15.55447</v>
      </c>
      <c r="BP24" s="352">
        <v>15.23972</v>
      </c>
      <c r="BQ24" s="352">
        <v>14.770519999999999</v>
      </c>
      <c r="BR24" s="352">
        <v>14.56798</v>
      </c>
      <c r="BS24" s="352">
        <v>14.9276</v>
      </c>
      <c r="BT24" s="352">
        <v>15.10216</v>
      </c>
      <c r="BU24" s="352">
        <v>15.20534</v>
      </c>
      <c r="BV24" s="352">
        <v>14.63297</v>
      </c>
    </row>
    <row r="25" spans="1:74" ht="11.1" customHeight="1" x14ac:dyDescent="0.2">
      <c r="A25" s="58" t="s">
        <v>328</v>
      </c>
      <c r="B25" s="739" t="s">
        <v>1007</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13.82523864</v>
      </c>
      <c r="AO25" s="429">
        <v>14.463824088000001</v>
      </c>
      <c r="AP25" s="429">
        <v>14.929595115</v>
      </c>
      <c r="AQ25" s="429">
        <v>14.850229638</v>
      </c>
      <c r="AR25" s="429">
        <v>14.647476051</v>
      </c>
      <c r="AS25" s="429">
        <v>14.711657518999999</v>
      </c>
      <c r="AT25" s="429">
        <v>14.809593301</v>
      </c>
      <c r="AU25" s="429">
        <v>15.14079538</v>
      </c>
      <c r="AV25" s="429">
        <v>15.282762886</v>
      </c>
      <c r="AW25" s="429">
        <v>15.134076821000001</v>
      </c>
      <c r="AX25" s="429">
        <v>14.737902915999999</v>
      </c>
      <c r="AY25" s="429">
        <v>14.636945422</v>
      </c>
      <c r="AZ25" s="872">
        <v>14.53</v>
      </c>
      <c r="BA25" s="872">
        <v>15.6</v>
      </c>
      <c r="BB25" s="872">
        <v>15.879530000000001</v>
      </c>
      <c r="BC25" s="872">
        <v>15.68594</v>
      </c>
      <c r="BD25" s="352">
        <v>15.331989999999999</v>
      </c>
      <c r="BE25" s="352">
        <v>15.135479999999999</v>
      </c>
      <c r="BF25" s="352">
        <v>15.037179999999999</v>
      </c>
      <c r="BG25" s="352">
        <v>15.43779</v>
      </c>
      <c r="BH25" s="352">
        <v>15.739940000000001</v>
      </c>
      <c r="BI25" s="352">
        <v>15.47819</v>
      </c>
      <c r="BJ25" s="352">
        <v>14.97003</v>
      </c>
      <c r="BK25" s="352">
        <v>15.04082</v>
      </c>
      <c r="BL25" s="352">
        <v>14.826919999999999</v>
      </c>
      <c r="BM25" s="352">
        <v>15.92207</v>
      </c>
      <c r="BN25" s="352">
        <v>16.420459999999999</v>
      </c>
      <c r="BO25" s="352">
        <v>16.203700000000001</v>
      </c>
      <c r="BP25" s="352">
        <v>15.70501</v>
      </c>
      <c r="BQ25" s="352">
        <v>15.560549999999999</v>
      </c>
      <c r="BR25" s="352">
        <v>15.53622</v>
      </c>
      <c r="BS25" s="352">
        <v>15.950979999999999</v>
      </c>
      <c r="BT25" s="352">
        <v>16.256350000000001</v>
      </c>
      <c r="BU25" s="352">
        <v>15.970140000000001</v>
      </c>
      <c r="BV25" s="352">
        <v>15.414210000000001</v>
      </c>
    </row>
    <row r="26" spans="1:74" ht="11.1" customHeight="1" x14ac:dyDescent="0.2">
      <c r="A26" s="58" t="s">
        <v>329</v>
      </c>
      <c r="B26" s="739" t="s">
        <v>1008</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13.729526141999999</v>
      </c>
      <c r="AO26" s="429">
        <v>13.99411901</v>
      </c>
      <c r="AP26" s="429">
        <v>14.347293347999999</v>
      </c>
      <c r="AQ26" s="429">
        <v>14.492457738000001</v>
      </c>
      <c r="AR26" s="429">
        <v>14.418837916999999</v>
      </c>
      <c r="AS26" s="429">
        <v>14.589690659</v>
      </c>
      <c r="AT26" s="429">
        <v>14.646696546999999</v>
      </c>
      <c r="AU26" s="429">
        <v>14.95226491</v>
      </c>
      <c r="AV26" s="429">
        <v>14.909278784</v>
      </c>
      <c r="AW26" s="429">
        <v>14.746169257</v>
      </c>
      <c r="AX26" s="429">
        <v>14.279545200999999</v>
      </c>
      <c r="AY26" s="429">
        <v>14.498740203000001</v>
      </c>
      <c r="AZ26" s="872">
        <v>14.92</v>
      </c>
      <c r="BA26" s="872">
        <v>14.9</v>
      </c>
      <c r="BB26" s="872">
        <v>15.22278</v>
      </c>
      <c r="BC26" s="872">
        <v>15.288959999999999</v>
      </c>
      <c r="BD26" s="352">
        <v>15.08024</v>
      </c>
      <c r="BE26" s="352">
        <v>15.168369999999999</v>
      </c>
      <c r="BF26" s="352">
        <v>15.103820000000001</v>
      </c>
      <c r="BG26" s="352">
        <v>15.24241</v>
      </c>
      <c r="BH26" s="352">
        <v>15.064550000000001</v>
      </c>
      <c r="BI26" s="352">
        <v>14.743370000000001</v>
      </c>
      <c r="BJ26" s="352">
        <v>14.15677</v>
      </c>
      <c r="BK26" s="352">
        <v>14.30186</v>
      </c>
      <c r="BL26" s="352">
        <v>14.84867</v>
      </c>
      <c r="BM26" s="352">
        <v>14.90775</v>
      </c>
      <c r="BN26" s="352">
        <v>15.27685</v>
      </c>
      <c r="BO26" s="352">
        <v>15.36246</v>
      </c>
      <c r="BP26" s="352">
        <v>15.213509999999999</v>
      </c>
      <c r="BQ26" s="352">
        <v>15.38218</v>
      </c>
      <c r="BR26" s="352">
        <v>15.3812</v>
      </c>
      <c r="BS26" s="352">
        <v>15.629770000000001</v>
      </c>
      <c r="BT26" s="352">
        <v>15.52562</v>
      </c>
      <c r="BU26" s="352">
        <v>15.263500000000001</v>
      </c>
      <c r="BV26" s="352">
        <v>14.717409999999999</v>
      </c>
    </row>
    <row r="27" spans="1:74" ht="11.1" customHeight="1" x14ac:dyDescent="0.2">
      <c r="A27" s="58" t="s">
        <v>330</v>
      </c>
      <c r="B27" s="740" t="s">
        <v>1011</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22.413787723999999</v>
      </c>
      <c r="AO27" s="429">
        <v>23.188635674</v>
      </c>
      <c r="AP27" s="429">
        <v>24.985913407999998</v>
      </c>
      <c r="AQ27" s="429">
        <v>25.559609421000001</v>
      </c>
      <c r="AR27" s="429">
        <v>26.193332097999999</v>
      </c>
      <c r="AS27" s="429">
        <v>25.984860690000001</v>
      </c>
      <c r="AT27" s="429">
        <v>25.748513801000001</v>
      </c>
      <c r="AU27" s="429">
        <v>26.759816883999999</v>
      </c>
      <c r="AV27" s="429">
        <v>26.377509698000001</v>
      </c>
      <c r="AW27" s="429">
        <v>24.070271242</v>
      </c>
      <c r="AX27" s="429">
        <v>24.207044123999999</v>
      </c>
      <c r="AY27" s="429">
        <v>23.268411197999999</v>
      </c>
      <c r="AZ27" s="872">
        <v>23.99</v>
      </c>
      <c r="BA27" s="872">
        <v>24.96</v>
      </c>
      <c r="BB27" s="872">
        <v>26.751650000000001</v>
      </c>
      <c r="BC27" s="872">
        <v>26.007919999999999</v>
      </c>
      <c r="BD27" s="352">
        <v>26.59619</v>
      </c>
      <c r="BE27" s="352">
        <v>26.265440000000002</v>
      </c>
      <c r="BF27" s="352">
        <v>26.00027</v>
      </c>
      <c r="BG27" s="352">
        <v>27.051259999999999</v>
      </c>
      <c r="BH27" s="352">
        <v>25.748950000000001</v>
      </c>
      <c r="BI27" s="352">
        <v>24.3353</v>
      </c>
      <c r="BJ27" s="352">
        <v>24.457730000000002</v>
      </c>
      <c r="BK27" s="352">
        <v>23.552800000000001</v>
      </c>
      <c r="BL27" s="352">
        <v>24.273060000000001</v>
      </c>
      <c r="BM27" s="352">
        <v>25.275289999999998</v>
      </c>
      <c r="BN27" s="352">
        <v>28.16432</v>
      </c>
      <c r="BO27" s="352">
        <v>26.39134</v>
      </c>
      <c r="BP27" s="352">
        <v>26.97343</v>
      </c>
      <c r="BQ27" s="352">
        <v>26.676449999999999</v>
      </c>
      <c r="BR27" s="352">
        <v>26.431760000000001</v>
      </c>
      <c r="BS27" s="352">
        <v>27.528009999999998</v>
      </c>
      <c r="BT27" s="352">
        <v>25.286819999999999</v>
      </c>
      <c r="BU27" s="352">
        <v>24.804659999999998</v>
      </c>
      <c r="BV27" s="352">
        <v>24.961130000000001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72"/>
      <c r="BA28" s="872"/>
      <c r="BB28" s="872"/>
      <c r="BC28" s="87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986</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19"/>
      <c r="BA29" s="919"/>
      <c r="BB29" s="919"/>
      <c r="BC29" s="919"/>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341</v>
      </c>
      <c r="B30" s="578" t="s">
        <v>1147</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12.82</v>
      </c>
      <c r="AN30" s="429">
        <v>12.98</v>
      </c>
      <c r="AO30" s="429">
        <v>13.16</v>
      </c>
      <c r="AP30" s="429">
        <v>12.89</v>
      </c>
      <c r="AQ30" s="429">
        <v>12.93</v>
      </c>
      <c r="AR30" s="429">
        <v>13.54</v>
      </c>
      <c r="AS30" s="429">
        <v>14.05</v>
      </c>
      <c r="AT30" s="429">
        <v>13.93</v>
      </c>
      <c r="AU30" s="429">
        <v>13.99</v>
      </c>
      <c r="AV30" s="429">
        <v>13.49</v>
      </c>
      <c r="AW30" s="429">
        <v>13.19</v>
      </c>
      <c r="AX30" s="429">
        <v>13.63</v>
      </c>
      <c r="AY30" s="429">
        <v>13.64</v>
      </c>
      <c r="AZ30" s="872">
        <v>14.37</v>
      </c>
      <c r="BA30" s="872">
        <v>13.92</v>
      </c>
      <c r="BB30" s="872">
        <v>13.64081</v>
      </c>
      <c r="BC30" s="872">
        <v>13.49071</v>
      </c>
      <c r="BD30" s="352">
        <v>13.99278</v>
      </c>
      <c r="BE30" s="352">
        <v>14.423769999999999</v>
      </c>
      <c r="BF30" s="352">
        <v>14.24391</v>
      </c>
      <c r="BG30" s="352">
        <v>14.261380000000001</v>
      </c>
      <c r="BH30" s="352">
        <v>13.712260000000001</v>
      </c>
      <c r="BI30" s="352">
        <v>13.35463</v>
      </c>
      <c r="BJ30" s="352">
        <v>13.78848</v>
      </c>
      <c r="BK30" s="352">
        <v>13.74446</v>
      </c>
      <c r="BL30" s="352">
        <v>14.42435</v>
      </c>
      <c r="BM30" s="352">
        <v>13.9854</v>
      </c>
      <c r="BN30" s="352">
        <v>13.643980000000001</v>
      </c>
      <c r="BO30" s="352">
        <v>13.485799999999999</v>
      </c>
      <c r="BP30" s="352">
        <v>13.988099999999999</v>
      </c>
      <c r="BQ30" s="352">
        <v>14.439120000000001</v>
      </c>
      <c r="BR30" s="352">
        <v>14.22241</v>
      </c>
      <c r="BS30" s="352">
        <v>14.2721</v>
      </c>
      <c r="BT30" s="352">
        <v>13.77378</v>
      </c>
      <c r="BU30" s="352">
        <v>13.427020000000001</v>
      </c>
      <c r="BV30" s="352">
        <v>13.880380000000001</v>
      </c>
    </row>
    <row r="31" spans="1:74" ht="11.1" customHeight="1" x14ac:dyDescent="0.2">
      <c r="A31" s="58" t="s">
        <v>332</v>
      </c>
      <c r="B31" s="739" t="s">
        <v>1001</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22.874088622999999</v>
      </c>
      <c r="AN31" s="429">
        <v>23.623276485000002</v>
      </c>
      <c r="AO31" s="429">
        <v>23.090197947</v>
      </c>
      <c r="AP31" s="429">
        <v>22.671732923</v>
      </c>
      <c r="AQ31" s="429">
        <v>22.200748395000002</v>
      </c>
      <c r="AR31" s="429">
        <v>21.938791687999998</v>
      </c>
      <c r="AS31" s="429">
        <v>22.481636026</v>
      </c>
      <c r="AT31" s="429">
        <v>22.650969060000001</v>
      </c>
      <c r="AU31" s="429">
        <v>21.789978851000001</v>
      </c>
      <c r="AV31" s="429">
        <v>21.597061578000002</v>
      </c>
      <c r="AW31" s="429">
        <v>22.465931219000002</v>
      </c>
      <c r="AX31" s="429">
        <v>23.523210194000001</v>
      </c>
      <c r="AY31" s="429">
        <v>24.217520370999999</v>
      </c>
      <c r="AZ31" s="872">
        <v>24.56</v>
      </c>
      <c r="BA31" s="872">
        <v>24.25</v>
      </c>
      <c r="BB31" s="872">
        <v>24.13944</v>
      </c>
      <c r="BC31" s="872">
        <v>23.670719999999999</v>
      </c>
      <c r="BD31" s="352">
        <v>23.51126</v>
      </c>
      <c r="BE31" s="352">
        <v>23.951630000000002</v>
      </c>
      <c r="BF31" s="352">
        <v>23.79721</v>
      </c>
      <c r="BG31" s="352">
        <v>22.943960000000001</v>
      </c>
      <c r="BH31" s="352">
        <v>22.71067</v>
      </c>
      <c r="BI31" s="352">
        <v>23.621359999999999</v>
      </c>
      <c r="BJ31" s="352">
        <v>24.736080000000001</v>
      </c>
      <c r="BK31" s="352">
        <v>25.367709999999999</v>
      </c>
      <c r="BL31" s="352">
        <v>25.608799999999999</v>
      </c>
      <c r="BM31" s="352">
        <v>25.095659999999999</v>
      </c>
      <c r="BN31" s="352">
        <v>24.885339999999999</v>
      </c>
      <c r="BO31" s="352">
        <v>24.374600000000001</v>
      </c>
      <c r="BP31" s="352">
        <v>24.000430000000001</v>
      </c>
      <c r="BQ31" s="352">
        <v>24.393419999999999</v>
      </c>
      <c r="BR31" s="352">
        <v>24.180289999999999</v>
      </c>
      <c r="BS31" s="352">
        <v>23.281310000000001</v>
      </c>
      <c r="BT31" s="352">
        <v>23.006799999999998</v>
      </c>
      <c r="BU31" s="352">
        <v>23.88757</v>
      </c>
      <c r="BV31" s="352">
        <v>24.979099999999999</v>
      </c>
    </row>
    <row r="32" spans="1:74" ht="11.1" customHeight="1" x14ac:dyDescent="0.2">
      <c r="A32" s="58" t="s">
        <v>333</v>
      </c>
      <c r="B32" s="609" t="s">
        <v>1002</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16.691517081000001</v>
      </c>
      <c r="AN32" s="429">
        <v>17.228993453000001</v>
      </c>
      <c r="AO32" s="429">
        <v>16.939735874</v>
      </c>
      <c r="AP32" s="429">
        <v>16.337205226999998</v>
      </c>
      <c r="AQ32" s="429">
        <v>16.670690557</v>
      </c>
      <c r="AR32" s="429">
        <v>18.394863848</v>
      </c>
      <c r="AS32" s="429">
        <v>19.084007341</v>
      </c>
      <c r="AT32" s="429">
        <v>18.941155715000001</v>
      </c>
      <c r="AU32" s="429">
        <v>18.762980994999999</v>
      </c>
      <c r="AV32" s="429">
        <v>17.564615045</v>
      </c>
      <c r="AW32" s="429">
        <v>17.059116371999998</v>
      </c>
      <c r="AX32" s="429">
        <v>17.417955389999999</v>
      </c>
      <c r="AY32" s="429">
        <v>18.846374452999999</v>
      </c>
      <c r="AZ32" s="872">
        <v>19.68</v>
      </c>
      <c r="BA32" s="872">
        <v>18.75</v>
      </c>
      <c r="BB32" s="872">
        <v>17.92099</v>
      </c>
      <c r="BC32" s="872">
        <v>18.120619999999999</v>
      </c>
      <c r="BD32" s="352">
        <v>19.789619999999999</v>
      </c>
      <c r="BE32" s="352">
        <v>20.291329999999999</v>
      </c>
      <c r="BF32" s="352">
        <v>20.080359999999999</v>
      </c>
      <c r="BG32" s="352">
        <v>19.671500000000002</v>
      </c>
      <c r="BH32" s="352">
        <v>18.214279999999999</v>
      </c>
      <c r="BI32" s="352">
        <v>17.608640000000001</v>
      </c>
      <c r="BJ32" s="352">
        <v>17.77665</v>
      </c>
      <c r="BK32" s="352">
        <v>19.164850000000001</v>
      </c>
      <c r="BL32" s="352">
        <v>19.91703</v>
      </c>
      <c r="BM32" s="352">
        <v>19.00065</v>
      </c>
      <c r="BN32" s="352">
        <v>18.145189999999999</v>
      </c>
      <c r="BO32" s="352">
        <v>18.324750000000002</v>
      </c>
      <c r="BP32" s="352">
        <v>19.96087</v>
      </c>
      <c r="BQ32" s="352">
        <v>20.45543</v>
      </c>
      <c r="BR32" s="352">
        <v>20.199059999999999</v>
      </c>
      <c r="BS32" s="352">
        <v>19.916129999999999</v>
      </c>
      <c r="BT32" s="352">
        <v>18.532170000000001</v>
      </c>
      <c r="BU32" s="352">
        <v>17.968810000000001</v>
      </c>
      <c r="BV32" s="352">
        <v>18.20093</v>
      </c>
    </row>
    <row r="33" spans="1:74" ht="11.1" customHeight="1" x14ac:dyDescent="0.2">
      <c r="A33" s="58" t="s">
        <v>334</v>
      </c>
      <c r="B33" s="739" t="s">
        <v>1003</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12.107212119</v>
      </c>
      <c r="AN33" s="429">
        <v>12.673745614</v>
      </c>
      <c r="AO33" s="429">
        <v>12.930895752</v>
      </c>
      <c r="AP33" s="429">
        <v>12.797277006</v>
      </c>
      <c r="AQ33" s="429">
        <v>12.787558548</v>
      </c>
      <c r="AR33" s="429">
        <v>12.976594861000001</v>
      </c>
      <c r="AS33" s="429">
        <v>13.297044071</v>
      </c>
      <c r="AT33" s="429">
        <v>13.327074016999999</v>
      </c>
      <c r="AU33" s="429">
        <v>13.419862913999999</v>
      </c>
      <c r="AV33" s="429">
        <v>13.341859917000001</v>
      </c>
      <c r="AW33" s="429">
        <v>13.395577882</v>
      </c>
      <c r="AX33" s="429">
        <v>12.928305406</v>
      </c>
      <c r="AY33" s="429">
        <v>13.261888885999999</v>
      </c>
      <c r="AZ33" s="872">
        <v>14.2</v>
      </c>
      <c r="BA33" s="872">
        <v>14.08</v>
      </c>
      <c r="BB33" s="872">
        <v>13.65762</v>
      </c>
      <c r="BC33" s="872">
        <v>13.479990000000001</v>
      </c>
      <c r="BD33" s="352">
        <v>13.61134</v>
      </c>
      <c r="BE33" s="352">
        <v>13.92543</v>
      </c>
      <c r="BF33" s="352">
        <v>13.834860000000001</v>
      </c>
      <c r="BG33" s="352">
        <v>13.8529</v>
      </c>
      <c r="BH33" s="352">
        <v>13.72767</v>
      </c>
      <c r="BI33" s="352">
        <v>13.697839999999999</v>
      </c>
      <c r="BJ33" s="352">
        <v>13.163740000000001</v>
      </c>
      <c r="BK33" s="352">
        <v>13.413180000000001</v>
      </c>
      <c r="BL33" s="352">
        <v>14.321099999999999</v>
      </c>
      <c r="BM33" s="352">
        <v>14.17184</v>
      </c>
      <c r="BN33" s="352">
        <v>13.71635</v>
      </c>
      <c r="BO33" s="352">
        <v>13.49982</v>
      </c>
      <c r="BP33" s="352">
        <v>13.68075</v>
      </c>
      <c r="BQ33" s="352">
        <v>14.01699</v>
      </c>
      <c r="BR33" s="352">
        <v>13.96701</v>
      </c>
      <c r="BS33" s="352">
        <v>14.03899</v>
      </c>
      <c r="BT33" s="352">
        <v>13.953620000000001</v>
      </c>
      <c r="BU33" s="352">
        <v>13.95152</v>
      </c>
      <c r="BV33" s="352">
        <v>13.43243</v>
      </c>
    </row>
    <row r="34" spans="1:74" ht="11.1" customHeight="1" x14ac:dyDescent="0.2">
      <c r="A34" s="58" t="s">
        <v>335</v>
      </c>
      <c r="B34" s="739" t="s">
        <v>1004</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9.6787894861999995</v>
      </c>
      <c r="AN34" s="429">
        <v>9.77291928</v>
      </c>
      <c r="AO34" s="429">
        <v>9.9218918018999993</v>
      </c>
      <c r="AP34" s="429">
        <v>9.7081192444000006</v>
      </c>
      <c r="AQ34" s="429">
        <v>10.213098854</v>
      </c>
      <c r="AR34" s="429">
        <v>11.790247329</v>
      </c>
      <c r="AS34" s="429">
        <v>11.706636817</v>
      </c>
      <c r="AT34" s="429">
        <v>11.696791666999999</v>
      </c>
      <c r="AU34" s="429">
        <v>11.578841175999999</v>
      </c>
      <c r="AV34" s="429">
        <v>10.172679378</v>
      </c>
      <c r="AW34" s="429">
        <v>10.190455433</v>
      </c>
      <c r="AX34" s="429">
        <v>9.8362609403000008</v>
      </c>
      <c r="AY34" s="429">
        <v>10.009669124</v>
      </c>
      <c r="AZ34" s="872">
        <v>10.62</v>
      </c>
      <c r="BA34" s="872">
        <v>10.27</v>
      </c>
      <c r="BB34" s="872">
        <v>9.8760290000000008</v>
      </c>
      <c r="BC34" s="872">
        <v>10.25034</v>
      </c>
      <c r="BD34" s="352">
        <v>11.731540000000001</v>
      </c>
      <c r="BE34" s="352">
        <v>11.54772</v>
      </c>
      <c r="BF34" s="352">
        <v>11.4749</v>
      </c>
      <c r="BG34" s="352">
        <v>11.38946</v>
      </c>
      <c r="BH34" s="352">
        <v>9.9835829999999994</v>
      </c>
      <c r="BI34" s="352">
        <v>9.9943050000000007</v>
      </c>
      <c r="BJ34" s="352">
        <v>9.6903839999999999</v>
      </c>
      <c r="BK34" s="352">
        <v>9.8958100000000009</v>
      </c>
      <c r="BL34" s="352">
        <v>10.54138</v>
      </c>
      <c r="BM34" s="352">
        <v>10.210940000000001</v>
      </c>
      <c r="BN34" s="352">
        <v>9.8869330000000009</v>
      </c>
      <c r="BO34" s="352">
        <v>10.331250000000001</v>
      </c>
      <c r="BP34" s="352">
        <v>11.864850000000001</v>
      </c>
      <c r="BQ34" s="352">
        <v>11.71988</v>
      </c>
      <c r="BR34" s="352">
        <v>11.62989</v>
      </c>
      <c r="BS34" s="352">
        <v>11.558479999999999</v>
      </c>
      <c r="BT34" s="352">
        <v>10.136240000000001</v>
      </c>
      <c r="BU34" s="352">
        <v>10.1531</v>
      </c>
      <c r="BV34" s="352">
        <v>9.8493230000000001</v>
      </c>
    </row>
    <row r="35" spans="1:74" ht="11.1" customHeight="1" x14ac:dyDescent="0.2">
      <c r="A35" s="58" t="s">
        <v>336</v>
      </c>
      <c r="B35" s="739" t="s">
        <v>1005</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11.022046804</v>
      </c>
      <c r="AN35" s="429">
        <v>11.139058994000001</v>
      </c>
      <c r="AO35" s="429">
        <v>11.217052614</v>
      </c>
      <c r="AP35" s="429">
        <v>11.064319121</v>
      </c>
      <c r="AQ35" s="429">
        <v>10.847362088000001</v>
      </c>
      <c r="AR35" s="429">
        <v>11.293199617999999</v>
      </c>
      <c r="AS35" s="429">
        <v>11.518036619</v>
      </c>
      <c r="AT35" s="429">
        <v>11.127449529</v>
      </c>
      <c r="AU35" s="429">
        <v>11.382893190000001</v>
      </c>
      <c r="AV35" s="429">
        <v>11.415964002999999</v>
      </c>
      <c r="AW35" s="429">
        <v>11.646315335000001</v>
      </c>
      <c r="AX35" s="429">
        <v>11.677070879</v>
      </c>
      <c r="AY35" s="429">
        <v>12.541213355</v>
      </c>
      <c r="AZ35" s="872">
        <v>13.14</v>
      </c>
      <c r="BA35" s="872">
        <v>11.8</v>
      </c>
      <c r="BB35" s="872">
        <v>11.706530000000001</v>
      </c>
      <c r="BC35" s="872">
        <v>11.514150000000001</v>
      </c>
      <c r="BD35" s="352">
        <v>11.990780000000001</v>
      </c>
      <c r="BE35" s="352">
        <v>12.174939999999999</v>
      </c>
      <c r="BF35" s="352">
        <v>11.754009999999999</v>
      </c>
      <c r="BG35" s="352">
        <v>11.89133</v>
      </c>
      <c r="BH35" s="352">
        <v>11.81973</v>
      </c>
      <c r="BI35" s="352">
        <v>11.95781</v>
      </c>
      <c r="BJ35" s="352">
        <v>11.980359999999999</v>
      </c>
      <c r="BK35" s="352">
        <v>12.77618</v>
      </c>
      <c r="BL35" s="352">
        <v>13.34402</v>
      </c>
      <c r="BM35" s="352">
        <v>11.936909999999999</v>
      </c>
      <c r="BN35" s="352">
        <v>11.812419999999999</v>
      </c>
      <c r="BO35" s="352">
        <v>11.58089</v>
      </c>
      <c r="BP35" s="352">
        <v>12.00841</v>
      </c>
      <c r="BQ35" s="352">
        <v>12.15291</v>
      </c>
      <c r="BR35" s="352">
        <v>11.62026</v>
      </c>
      <c r="BS35" s="352">
        <v>11.78646</v>
      </c>
      <c r="BT35" s="352">
        <v>11.76315</v>
      </c>
      <c r="BU35" s="352">
        <v>11.954470000000001</v>
      </c>
      <c r="BV35" s="352">
        <v>12.03759</v>
      </c>
    </row>
    <row r="36" spans="1:74" ht="11.1" customHeight="1" x14ac:dyDescent="0.2">
      <c r="A36" s="58" t="s">
        <v>337</v>
      </c>
      <c r="B36" s="739" t="s">
        <v>1006</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12.740337630999999</v>
      </c>
      <c r="AN36" s="429">
        <v>12.996684936999999</v>
      </c>
      <c r="AO36" s="429">
        <v>13.505606425</v>
      </c>
      <c r="AP36" s="429">
        <v>13.282734525</v>
      </c>
      <c r="AQ36" s="429">
        <v>13.052744898</v>
      </c>
      <c r="AR36" s="429">
        <v>13.241844027000001</v>
      </c>
      <c r="AS36" s="429">
        <v>12.974221365</v>
      </c>
      <c r="AT36" s="429">
        <v>13.034308414</v>
      </c>
      <c r="AU36" s="429">
        <v>13.174121717</v>
      </c>
      <c r="AV36" s="429">
        <v>12.848879779000001</v>
      </c>
      <c r="AW36" s="429">
        <v>13.111827493</v>
      </c>
      <c r="AX36" s="429">
        <v>13.082912393999999</v>
      </c>
      <c r="AY36" s="429">
        <v>13.697330923999999</v>
      </c>
      <c r="AZ36" s="872">
        <v>13.69</v>
      </c>
      <c r="BA36" s="872">
        <v>14.4</v>
      </c>
      <c r="BB36" s="872">
        <v>14.08142</v>
      </c>
      <c r="BC36" s="872">
        <v>13.724299999999999</v>
      </c>
      <c r="BD36" s="352">
        <v>13.84792</v>
      </c>
      <c r="BE36" s="352">
        <v>13.46438</v>
      </c>
      <c r="BF36" s="352">
        <v>13.37088</v>
      </c>
      <c r="BG36" s="352">
        <v>13.43445</v>
      </c>
      <c r="BH36" s="352">
        <v>13.06226</v>
      </c>
      <c r="BI36" s="352">
        <v>13.26004</v>
      </c>
      <c r="BJ36" s="352">
        <v>13.237019999999999</v>
      </c>
      <c r="BK36" s="352">
        <v>13.841559999999999</v>
      </c>
      <c r="BL36" s="352">
        <v>13.90643</v>
      </c>
      <c r="BM36" s="352">
        <v>14.58473</v>
      </c>
      <c r="BN36" s="352">
        <v>14.279120000000001</v>
      </c>
      <c r="BO36" s="352">
        <v>13.94566</v>
      </c>
      <c r="BP36" s="352">
        <v>14.03852</v>
      </c>
      <c r="BQ36" s="352">
        <v>13.67848</v>
      </c>
      <c r="BR36" s="352">
        <v>13.58295</v>
      </c>
      <c r="BS36" s="352">
        <v>13.6905</v>
      </c>
      <c r="BT36" s="352">
        <v>13.358000000000001</v>
      </c>
      <c r="BU36" s="352">
        <v>13.588100000000001</v>
      </c>
      <c r="BV36" s="352">
        <v>13.58643</v>
      </c>
    </row>
    <row r="37" spans="1:74" ht="11.1" customHeight="1" x14ac:dyDescent="0.2">
      <c r="A37" s="58" t="s">
        <v>338</v>
      </c>
      <c r="B37" s="739" t="s">
        <v>1007</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8.7671542592999998</v>
      </c>
      <c r="AN37" s="429">
        <v>8.7133008159000003</v>
      </c>
      <c r="AO37" s="429">
        <v>9.0770157104999996</v>
      </c>
      <c r="AP37" s="429">
        <v>9.0494895961000008</v>
      </c>
      <c r="AQ37" s="429">
        <v>9.0090985096999994</v>
      </c>
      <c r="AR37" s="429">
        <v>8.9908615476999998</v>
      </c>
      <c r="AS37" s="429">
        <v>9.3532306308000006</v>
      </c>
      <c r="AT37" s="429">
        <v>9.2995200657999995</v>
      </c>
      <c r="AU37" s="429">
        <v>9.2519727577000008</v>
      </c>
      <c r="AV37" s="429">
        <v>9.0625084550999997</v>
      </c>
      <c r="AW37" s="429">
        <v>8.6592876323999999</v>
      </c>
      <c r="AX37" s="429">
        <v>9.3209813009999998</v>
      </c>
      <c r="AY37" s="429">
        <v>9.1785877944000003</v>
      </c>
      <c r="AZ37" s="872">
        <v>9.34</v>
      </c>
      <c r="BA37" s="872">
        <v>9.16</v>
      </c>
      <c r="BB37" s="872">
        <v>8.9541830000000004</v>
      </c>
      <c r="BC37" s="872">
        <v>8.7567819999999994</v>
      </c>
      <c r="BD37" s="352">
        <v>8.6559310000000007</v>
      </c>
      <c r="BE37" s="352">
        <v>9.0044170000000001</v>
      </c>
      <c r="BF37" s="352">
        <v>9.0572300000000006</v>
      </c>
      <c r="BG37" s="352">
        <v>9.1192290000000007</v>
      </c>
      <c r="BH37" s="352">
        <v>9.001519</v>
      </c>
      <c r="BI37" s="352">
        <v>8.5213769999999993</v>
      </c>
      <c r="BJ37" s="352">
        <v>9.2912780000000001</v>
      </c>
      <c r="BK37" s="352">
        <v>9.2148190000000003</v>
      </c>
      <c r="BL37" s="352">
        <v>9.5652059999999999</v>
      </c>
      <c r="BM37" s="352">
        <v>9.2930790000000005</v>
      </c>
      <c r="BN37" s="352">
        <v>9.1109620000000007</v>
      </c>
      <c r="BO37" s="352">
        <v>8.8915500000000005</v>
      </c>
      <c r="BP37" s="352">
        <v>8.8275609999999993</v>
      </c>
      <c r="BQ37" s="352">
        <v>9.2148520000000005</v>
      </c>
      <c r="BR37" s="352">
        <v>9.2096850000000003</v>
      </c>
      <c r="BS37" s="352">
        <v>9.2425660000000001</v>
      </c>
      <c r="BT37" s="352">
        <v>9.1473840000000006</v>
      </c>
      <c r="BU37" s="352">
        <v>8.5926449999999992</v>
      </c>
      <c r="BV37" s="352">
        <v>9.2444109999999995</v>
      </c>
    </row>
    <row r="38" spans="1:74" ht="11.1" customHeight="1" x14ac:dyDescent="0.2">
      <c r="A38" s="58" t="s">
        <v>339</v>
      </c>
      <c r="B38" s="739" t="s">
        <v>1008</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10.486633658000001</v>
      </c>
      <c r="AN38" s="429">
        <v>10.747546145999999</v>
      </c>
      <c r="AO38" s="429">
        <v>10.844823606</v>
      </c>
      <c r="AP38" s="429">
        <v>11.005106285</v>
      </c>
      <c r="AQ38" s="429">
        <v>11.194733702000001</v>
      </c>
      <c r="AR38" s="429">
        <v>11.707973486</v>
      </c>
      <c r="AS38" s="429">
        <v>12.133704843</v>
      </c>
      <c r="AT38" s="429">
        <v>11.965716193</v>
      </c>
      <c r="AU38" s="429">
        <v>11.983027531999999</v>
      </c>
      <c r="AV38" s="429">
        <v>11.194637854</v>
      </c>
      <c r="AW38" s="429">
        <v>10.949652407</v>
      </c>
      <c r="AX38" s="429">
        <v>10.831855832</v>
      </c>
      <c r="AY38" s="429">
        <v>10.835003019</v>
      </c>
      <c r="AZ38" s="872">
        <v>11.12</v>
      </c>
      <c r="BA38" s="872">
        <v>11.18</v>
      </c>
      <c r="BB38" s="872">
        <v>11.313560000000001</v>
      </c>
      <c r="BC38" s="872">
        <v>11.402010000000001</v>
      </c>
      <c r="BD38" s="352">
        <v>11.78349</v>
      </c>
      <c r="BE38" s="352">
        <v>12.06901</v>
      </c>
      <c r="BF38" s="352">
        <v>11.79481</v>
      </c>
      <c r="BG38" s="352">
        <v>11.690239999999999</v>
      </c>
      <c r="BH38" s="352">
        <v>10.84633</v>
      </c>
      <c r="BI38" s="352">
        <v>10.6668</v>
      </c>
      <c r="BJ38" s="352">
        <v>10.5806</v>
      </c>
      <c r="BK38" s="352">
        <v>10.59966</v>
      </c>
      <c r="BL38" s="352">
        <v>10.8695</v>
      </c>
      <c r="BM38" s="352">
        <v>10.95237</v>
      </c>
      <c r="BN38" s="352">
        <v>11.10683</v>
      </c>
      <c r="BO38" s="352">
        <v>11.22513</v>
      </c>
      <c r="BP38" s="352">
        <v>11.6731</v>
      </c>
      <c r="BQ38" s="352">
        <v>12.034549999999999</v>
      </c>
      <c r="BR38" s="352">
        <v>11.832710000000001</v>
      </c>
      <c r="BS38" s="352">
        <v>11.79242</v>
      </c>
      <c r="BT38" s="352">
        <v>10.99297</v>
      </c>
      <c r="BU38" s="352">
        <v>10.81706</v>
      </c>
      <c r="BV38" s="352">
        <v>10.70811</v>
      </c>
    </row>
    <row r="39" spans="1:74" ht="11.1" customHeight="1" x14ac:dyDescent="0.2">
      <c r="A39" s="58" t="s">
        <v>340</v>
      </c>
      <c r="B39" s="740" t="s">
        <v>1011</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18.905695096999999</v>
      </c>
      <c r="AN39" s="429">
        <v>18.994493172999999</v>
      </c>
      <c r="AO39" s="429">
        <v>19.238868364999998</v>
      </c>
      <c r="AP39" s="429">
        <v>18.902980886999998</v>
      </c>
      <c r="AQ39" s="429">
        <v>19.621202233999998</v>
      </c>
      <c r="AR39" s="429">
        <v>21.509074733999999</v>
      </c>
      <c r="AS39" s="429">
        <v>23.628534427000002</v>
      </c>
      <c r="AT39" s="429">
        <v>23.535391007000001</v>
      </c>
      <c r="AU39" s="429">
        <v>23.894887436000001</v>
      </c>
      <c r="AV39" s="429">
        <v>21.867233513999999</v>
      </c>
      <c r="AW39" s="429">
        <v>19.803013808999999</v>
      </c>
      <c r="AX39" s="429">
        <v>21.210321273999998</v>
      </c>
      <c r="AY39" s="429">
        <v>18.483188198000001</v>
      </c>
      <c r="AZ39" s="872">
        <v>19.989999999999998</v>
      </c>
      <c r="BA39" s="872">
        <v>21.59</v>
      </c>
      <c r="BB39" s="872">
        <v>20.40324</v>
      </c>
      <c r="BC39" s="872">
        <v>20.598240000000001</v>
      </c>
      <c r="BD39" s="352">
        <v>22.232669999999999</v>
      </c>
      <c r="BE39" s="352">
        <v>24.245660000000001</v>
      </c>
      <c r="BF39" s="352">
        <v>24.024349999999998</v>
      </c>
      <c r="BG39" s="352">
        <v>24.2852</v>
      </c>
      <c r="BH39" s="352">
        <v>22.167770000000001</v>
      </c>
      <c r="BI39" s="352">
        <v>20.041840000000001</v>
      </c>
      <c r="BJ39" s="352">
        <v>21.422450000000001</v>
      </c>
      <c r="BK39" s="352">
        <v>18.637360000000001</v>
      </c>
      <c r="BL39" s="352">
        <v>20.121359999999999</v>
      </c>
      <c r="BM39" s="352">
        <v>21.725999999999999</v>
      </c>
      <c r="BN39" s="352">
        <v>20.511890000000001</v>
      </c>
      <c r="BO39" s="352">
        <v>20.74586</v>
      </c>
      <c r="BP39" s="352">
        <v>22.410830000000001</v>
      </c>
      <c r="BQ39" s="352">
        <v>24.46997</v>
      </c>
      <c r="BR39" s="352">
        <v>24.284320000000001</v>
      </c>
      <c r="BS39" s="352">
        <v>24.59975</v>
      </c>
      <c r="BT39" s="352">
        <v>22.509550000000001</v>
      </c>
      <c r="BU39" s="352">
        <v>20.404440000000001</v>
      </c>
      <c r="BV39" s="352">
        <v>21.882280000000002</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72"/>
      <c r="BA40" s="872"/>
      <c r="BB40" s="872"/>
      <c r="BC40" s="87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985</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19"/>
      <c r="BA41" s="919"/>
      <c r="BB41" s="919"/>
      <c r="BC41" s="919"/>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351</v>
      </c>
      <c r="B42" s="578" t="s">
        <v>1147</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8.34</v>
      </c>
      <c r="AN42" s="429">
        <v>8.24</v>
      </c>
      <c r="AO42" s="429">
        <v>8.26</v>
      </c>
      <c r="AP42" s="429">
        <v>8.2100000000000009</v>
      </c>
      <c r="AQ42" s="429">
        <v>8.2899999999999991</v>
      </c>
      <c r="AR42" s="429">
        <v>8.9</v>
      </c>
      <c r="AS42" s="429">
        <v>9.33</v>
      </c>
      <c r="AT42" s="429">
        <v>9.08</v>
      </c>
      <c r="AU42" s="429">
        <v>9.02</v>
      </c>
      <c r="AV42" s="429">
        <v>8.65</v>
      </c>
      <c r="AW42" s="429">
        <v>8.44</v>
      </c>
      <c r="AX42" s="429">
        <v>8.5299999999999994</v>
      </c>
      <c r="AY42" s="429">
        <v>9.2899999999999991</v>
      </c>
      <c r="AZ42" s="872">
        <v>8.9499999999999993</v>
      </c>
      <c r="BA42" s="872">
        <v>8.58</v>
      </c>
      <c r="BB42" s="872">
        <v>8.4242010000000001</v>
      </c>
      <c r="BC42" s="872">
        <v>8.3912659999999999</v>
      </c>
      <c r="BD42" s="352">
        <v>8.9408279999999998</v>
      </c>
      <c r="BE42" s="352">
        <v>9.2727620000000002</v>
      </c>
      <c r="BF42" s="352">
        <v>9.1590469999999993</v>
      </c>
      <c r="BG42" s="352">
        <v>9.1466429999999992</v>
      </c>
      <c r="BH42" s="352">
        <v>8.7134630000000008</v>
      </c>
      <c r="BI42" s="352">
        <v>8.4823769999999996</v>
      </c>
      <c r="BJ42" s="352">
        <v>8.6573969999999996</v>
      </c>
      <c r="BK42" s="352">
        <v>8.9990070000000006</v>
      </c>
      <c r="BL42" s="352">
        <v>9.1535240000000009</v>
      </c>
      <c r="BM42" s="352">
        <v>8.7805309999999999</v>
      </c>
      <c r="BN42" s="352">
        <v>8.4867290000000004</v>
      </c>
      <c r="BO42" s="352">
        <v>8.4139230000000005</v>
      </c>
      <c r="BP42" s="352">
        <v>8.9712800000000001</v>
      </c>
      <c r="BQ42" s="352">
        <v>9.3106290000000005</v>
      </c>
      <c r="BR42" s="352">
        <v>9.1859979999999997</v>
      </c>
      <c r="BS42" s="352">
        <v>9.1192069999999994</v>
      </c>
      <c r="BT42" s="352">
        <v>8.6936750000000007</v>
      </c>
      <c r="BU42" s="352">
        <v>8.4788709999999998</v>
      </c>
      <c r="BV42" s="352">
        <v>8.6613399999999992</v>
      </c>
    </row>
    <row r="43" spans="1:74" ht="11.1" customHeight="1" x14ac:dyDescent="0.2">
      <c r="A43" s="58" t="s">
        <v>342</v>
      </c>
      <c r="B43" s="739" t="s">
        <v>1001</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18.270868841999999</v>
      </c>
      <c r="AN43" s="429">
        <v>19.201444677000001</v>
      </c>
      <c r="AO43" s="429">
        <v>17.982466300999999</v>
      </c>
      <c r="AP43" s="429">
        <v>17.151127520999999</v>
      </c>
      <c r="AQ43" s="429">
        <v>17.008311654</v>
      </c>
      <c r="AR43" s="429">
        <v>17.674500593000001</v>
      </c>
      <c r="AS43" s="429">
        <v>18.100644300999999</v>
      </c>
      <c r="AT43" s="429">
        <v>18.053226308999999</v>
      </c>
      <c r="AU43" s="429">
        <v>17.120956074999999</v>
      </c>
      <c r="AV43" s="429">
        <v>16.276670979999999</v>
      </c>
      <c r="AW43" s="429">
        <v>17.621468403000002</v>
      </c>
      <c r="AX43" s="429">
        <v>18.793457437000001</v>
      </c>
      <c r="AY43" s="429">
        <v>20.287511764000001</v>
      </c>
      <c r="AZ43" s="872">
        <v>19.95</v>
      </c>
      <c r="BA43" s="872">
        <v>17.61</v>
      </c>
      <c r="BB43" s="872">
        <v>17.09468</v>
      </c>
      <c r="BC43" s="872">
        <v>17.16581</v>
      </c>
      <c r="BD43" s="352">
        <v>17.88533</v>
      </c>
      <c r="BE43" s="352">
        <v>18.40626</v>
      </c>
      <c r="BF43" s="352">
        <v>18.436050000000002</v>
      </c>
      <c r="BG43" s="352">
        <v>17.556139999999999</v>
      </c>
      <c r="BH43" s="352">
        <v>16.745339999999999</v>
      </c>
      <c r="BI43" s="352">
        <v>18.125119999999999</v>
      </c>
      <c r="BJ43" s="352">
        <v>19.319109999999998</v>
      </c>
      <c r="BK43" s="352">
        <v>20.866160000000001</v>
      </c>
      <c r="BL43" s="352">
        <v>20.510400000000001</v>
      </c>
      <c r="BM43" s="352">
        <v>18.034949999999998</v>
      </c>
      <c r="BN43" s="352">
        <v>17.421869999999998</v>
      </c>
      <c r="BO43" s="352">
        <v>17.438420000000001</v>
      </c>
      <c r="BP43" s="352">
        <v>18.151240000000001</v>
      </c>
      <c r="BQ43" s="352">
        <v>18.650040000000001</v>
      </c>
      <c r="BR43" s="352">
        <v>18.629180000000002</v>
      </c>
      <c r="BS43" s="352">
        <v>17.676960000000001</v>
      </c>
      <c r="BT43" s="352">
        <v>16.857040000000001</v>
      </c>
      <c r="BU43" s="352">
        <v>18.26596</v>
      </c>
      <c r="BV43" s="352">
        <v>19.414850000000001</v>
      </c>
    </row>
    <row r="44" spans="1:74" ht="11.1" customHeight="1" x14ac:dyDescent="0.2">
      <c r="A44" s="58" t="s">
        <v>343</v>
      </c>
      <c r="B44" s="609" t="s">
        <v>1002</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9.9030467735999999</v>
      </c>
      <c r="AN44" s="429">
        <v>10.106840228999999</v>
      </c>
      <c r="AO44" s="429">
        <v>9.0190880750000009</v>
      </c>
      <c r="AP44" s="429">
        <v>8.8572361118000007</v>
      </c>
      <c r="AQ44" s="429">
        <v>8.8796449813000002</v>
      </c>
      <c r="AR44" s="429">
        <v>9.7954153454000004</v>
      </c>
      <c r="AS44" s="429">
        <v>10.35291658</v>
      </c>
      <c r="AT44" s="429">
        <v>10.224714848</v>
      </c>
      <c r="AU44" s="429">
        <v>9.4722252134999998</v>
      </c>
      <c r="AV44" s="429">
        <v>9.9878701314999994</v>
      </c>
      <c r="AW44" s="429">
        <v>10.211331828</v>
      </c>
      <c r="AX44" s="429">
        <v>10.741699219999999</v>
      </c>
      <c r="AY44" s="429">
        <v>13.340893320999999</v>
      </c>
      <c r="AZ44" s="872">
        <v>12.02</v>
      </c>
      <c r="BA44" s="872">
        <v>10.29</v>
      </c>
      <c r="BB44" s="872">
        <v>9.9106629999999996</v>
      </c>
      <c r="BC44" s="872">
        <v>9.815042</v>
      </c>
      <c r="BD44" s="352">
        <v>10.364929999999999</v>
      </c>
      <c r="BE44" s="352">
        <v>10.645770000000001</v>
      </c>
      <c r="BF44" s="352">
        <v>10.8621</v>
      </c>
      <c r="BG44" s="352">
        <v>9.9070359999999997</v>
      </c>
      <c r="BH44" s="352">
        <v>10.20734</v>
      </c>
      <c r="BI44" s="352">
        <v>10.34585</v>
      </c>
      <c r="BJ44" s="352">
        <v>10.701890000000001</v>
      </c>
      <c r="BK44" s="352">
        <v>12.648389999999999</v>
      </c>
      <c r="BL44" s="352">
        <v>11.925380000000001</v>
      </c>
      <c r="BM44" s="352">
        <v>10.43511</v>
      </c>
      <c r="BN44" s="352">
        <v>9.9592890000000001</v>
      </c>
      <c r="BO44" s="352">
        <v>9.7700449999999996</v>
      </c>
      <c r="BP44" s="352">
        <v>10.38885</v>
      </c>
      <c r="BQ44" s="352">
        <v>10.83681</v>
      </c>
      <c r="BR44" s="352">
        <v>11.045120000000001</v>
      </c>
      <c r="BS44" s="352">
        <v>9.8824539999999992</v>
      </c>
      <c r="BT44" s="352">
        <v>10.18167</v>
      </c>
      <c r="BU44" s="352">
        <v>10.31583</v>
      </c>
      <c r="BV44" s="352">
        <v>10.652060000000001</v>
      </c>
    </row>
    <row r="45" spans="1:74" ht="11.1" customHeight="1" x14ac:dyDescent="0.2">
      <c r="A45" s="58" t="s">
        <v>344</v>
      </c>
      <c r="B45" s="739" t="s">
        <v>1003</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8.7538340945000002</v>
      </c>
      <c r="AN45" s="429">
        <v>8.8308313774999991</v>
      </c>
      <c r="AO45" s="429">
        <v>8.7337587709999998</v>
      </c>
      <c r="AP45" s="429">
        <v>8.7426585121000002</v>
      </c>
      <c r="AQ45" s="429">
        <v>8.4122118468</v>
      </c>
      <c r="AR45" s="429">
        <v>9.0245423166999998</v>
      </c>
      <c r="AS45" s="429">
        <v>9.5310196660000006</v>
      </c>
      <c r="AT45" s="429">
        <v>9.3350593531000001</v>
      </c>
      <c r="AU45" s="429">
        <v>9.3053901219000004</v>
      </c>
      <c r="AV45" s="429">
        <v>9.2579821171999992</v>
      </c>
      <c r="AW45" s="429">
        <v>9.1592641153999992</v>
      </c>
      <c r="AX45" s="429">
        <v>9.1877255941999998</v>
      </c>
      <c r="AY45" s="429">
        <v>10.084265132000001</v>
      </c>
      <c r="AZ45" s="872">
        <v>9.7799999999999994</v>
      </c>
      <c r="BA45" s="872">
        <v>9.24</v>
      </c>
      <c r="BB45" s="872">
        <v>9.2359960000000001</v>
      </c>
      <c r="BC45" s="872">
        <v>8.8063540000000007</v>
      </c>
      <c r="BD45" s="352">
        <v>9.1912269999999996</v>
      </c>
      <c r="BE45" s="352">
        <v>9.5476849999999995</v>
      </c>
      <c r="BF45" s="352">
        <v>9.6739610000000003</v>
      </c>
      <c r="BG45" s="352">
        <v>9.5422890000000002</v>
      </c>
      <c r="BH45" s="352">
        <v>9.4295150000000003</v>
      </c>
      <c r="BI45" s="352">
        <v>9.3255990000000004</v>
      </c>
      <c r="BJ45" s="352">
        <v>9.3303539999999998</v>
      </c>
      <c r="BK45" s="352">
        <v>9.8074060000000003</v>
      </c>
      <c r="BL45" s="352">
        <v>9.9773910000000008</v>
      </c>
      <c r="BM45" s="352">
        <v>9.4646270000000001</v>
      </c>
      <c r="BN45" s="352">
        <v>9.4010580000000008</v>
      </c>
      <c r="BO45" s="352">
        <v>8.9242720000000002</v>
      </c>
      <c r="BP45" s="352">
        <v>9.3445119999999999</v>
      </c>
      <c r="BQ45" s="352">
        <v>9.8124199999999995</v>
      </c>
      <c r="BR45" s="352">
        <v>9.9455340000000003</v>
      </c>
      <c r="BS45" s="352">
        <v>9.6812199999999997</v>
      </c>
      <c r="BT45" s="352">
        <v>9.5641610000000004</v>
      </c>
      <c r="BU45" s="352">
        <v>9.4714899999999993</v>
      </c>
      <c r="BV45" s="352">
        <v>9.4616969999999991</v>
      </c>
    </row>
    <row r="46" spans="1:74" ht="11.1" customHeight="1" x14ac:dyDescent="0.2">
      <c r="A46" s="58" t="s">
        <v>345</v>
      </c>
      <c r="B46" s="739" t="s">
        <v>1004</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7.5696091713999998</v>
      </c>
      <c r="AN46" s="429">
        <v>7.6631869624000002</v>
      </c>
      <c r="AO46" s="429">
        <v>7.4735306076999999</v>
      </c>
      <c r="AP46" s="429">
        <v>7.3501893457999996</v>
      </c>
      <c r="AQ46" s="429">
        <v>7.8150832033000004</v>
      </c>
      <c r="AR46" s="429">
        <v>8.7218772690000002</v>
      </c>
      <c r="AS46" s="429">
        <v>8.9517688808999996</v>
      </c>
      <c r="AT46" s="429">
        <v>8.7333842215999997</v>
      </c>
      <c r="AU46" s="429">
        <v>8.8092071417</v>
      </c>
      <c r="AV46" s="429">
        <v>7.6826441896000004</v>
      </c>
      <c r="AW46" s="429">
        <v>7.6483862949999999</v>
      </c>
      <c r="AX46" s="429">
        <v>7.5496253865999998</v>
      </c>
      <c r="AY46" s="429">
        <v>8.3202191602000006</v>
      </c>
      <c r="AZ46" s="872">
        <v>7.68</v>
      </c>
      <c r="BA46" s="872">
        <v>7.73</v>
      </c>
      <c r="BB46" s="872">
        <v>7.4461409999999999</v>
      </c>
      <c r="BC46" s="872">
        <v>7.9267110000000001</v>
      </c>
      <c r="BD46" s="352">
        <v>8.814508</v>
      </c>
      <c r="BE46" s="352">
        <v>8.9385429999999992</v>
      </c>
      <c r="BF46" s="352">
        <v>8.836176</v>
      </c>
      <c r="BG46" s="352">
        <v>8.9441710000000008</v>
      </c>
      <c r="BH46" s="352">
        <v>7.723725</v>
      </c>
      <c r="BI46" s="352">
        <v>7.6930909999999999</v>
      </c>
      <c r="BJ46" s="352">
        <v>7.6457670000000002</v>
      </c>
      <c r="BK46" s="352">
        <v>8.2062620000000006</v>
      </c>
      <c r="BL46" s="352">
        <v>7.9275200000000003</v>
      </c>
      <c r="BM46" s="352">
        <v>8.0074050000000003</v>
      </c>
      <c r="BN46" s="352">
        <v>7.6975899999999999</v>
      </c>
      <c r="BO46" s="352">
        <v>8.0632140000000003</v>
      </c>
      <c r="BP46" s="352">
        <v>8.9287390000000002</v>
      </c>
      <c r="BQ46" s="352">
        <v>9.0573829999999997</v>
      </c>
      <c r="BR46" s="352">
        <v>8.9614429999999992</v>
      </c>
      <c r="BS46" s="352">
        <v>9.0621690000000008</v>
      </c>
      <c r="BT46" s="352">
        <v>7.8154459999999997</v>
      </c>
      <c r="BU46" s="352">
        <v>7.8045809999999998</v>
      </c>
      <c r="BV46" s="352">
        <v>7.7760889999999998</v>
      </c>
    </row>
    <row r="47" spans="1:74" ht="11.1" customHeight="1" x14ac:dyDescent="0.2">
      <c r="A47" s="58" t="s">
        <v>346</v>
      </c>
      <c r="B47" s="739" t="s">
        <v>1005</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8.4727260026</v>
      </c>
      <c r="AN47" s="429">
        <v>7.7927028855999998</v>
      </c>
      <c r="AO47" s="429">
        <v>7.8082323958000002</v>
      </c>
      <c r="AP47" s="429">
        <v>7.8395737075999996</v>
      </c>
      <c r="AQ47" s="429">
        <v>7.7485426147999998</v>
      </c>
      <c r="AR47" s="429">
        <v>8.6143832584000002</v>
      </c>
      <c r="AS47" s="429">
        <v>9.1377505198000009</v>
      </c>
      <c r="AT47" s="429">
        <v>8.2266842328000003</v>
      </c>
      <c r="AU47" s="429">
        <v>8.1105642822000004</v>
      </c>
      <c r="AV47" s="429">
        <v>7.9549910937000003</v>
      </c>
      <c r="AW47" s="429">
        <v>7.9166425465000003</v>
      </c>
      <c r="AX47" s="429">
        <v>8.2518185469999992</v>
      </c>
      <c r="AY47" s="429">
        <v>9.2276085161000001</v>
      </c>
      <c r="AZ47" s="872">
        <v>8.89</v>
      </c>
      <c r="BA47" s="872">
        <v>8</v>
      </c>
      <c r="BB47" s="872">
        <v>7.9160500000000003</v>
      </c>
      <c r="BC47" s="872">
        <v>7.7269209999999999</v>
      </c>
      <c r="BD47" s="352">
        <v>8.5917899999999996</v>
      </c>
      <c r="BE47" s="352">
        <v>8.881259</v>
      </c>
      <c r="BF47" s="352">
        <v>8.3511480000000002</v>
      </c>
      <c r="BG47" s="352">
        <v>8.2254480000000001</v>
      </c>
      <c r="BH47" s="352">
        <v>7.8868289999999996</v>
      </c>
      <c r="BI47" s="352">
        <v>7.7755910000000004</v>
      </c>
      <c r="BJ47" s="352">
        <v>8.2482199999999999</v>
      </c>
      <c r="BK47" s="352">
        <v>8.5098339999999997</v>
      </c>
      <c r="BL47" s="352">
        <v>8.7698509999999992</v>
      </c>
      <c r="BM47" s="352">
        <v>8.0078279999999999</v>
      </c>
      <c r="BN47" s="352">
        <v>7.8551770000000003</v>
      </c>
      <c r="BO47" s="352">
        <v>7.7465380000000001</v>
      </c>
      <c r="BP47" s="352">
        <v>8.6374899999999997</v>
      </c>
      <c r="BQ47" s="352">
        <v>8.9317379999999993</v>
      </c>
      <c r="BR47" s="352">
        <v>8.4034639999999996</v>
      </c>
      <c r="BS47" s="352">
        <v>8.2544959999999996</v>
      </c>
      <c r="BT47" s="352">
        <v>7.9211520000000002</v>
      </c>
      <c r="BU47" s="352">
        <v>7.823969</v>
      </c>
      <c r="BV47" s="352">
        <v>8.2746829999999996</v>
      </c>
    </row>
    <row r="48" spans="1:74" ht="11.1" customHeight="1" x14ac:dyDescent="0.2">
      <c r="A48" s="58" t="s">
        <v>347</v>
      </c>
      <c r="B48" s="739" t="s">
        <v>1006</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7.0482611684999998</v>
      </c>
      <c r="AN48" s="429">
        <v>7.0644682509000001</v>
      </c>
      <c r="AO48" s="429">
        <v>7.1320685160000004</v>
      </c>
      <c r="AP48" s="429">
        <v>7.2762105591999999</v>
      </c>
      <c r="AQ48" s="429">
        <v>7.1184300345000002</v>
      </c>
      <c r="AR48" s="429">
        <v>7.5699022239999998</v>
      </c>
      <c r="AS48" s="429">
        <v>7.6052322197000004</v>
      </c>
      <c r="AT48" s="429">
        <v>7.3756953662000004</v>
      </c>
      <c r="AU48" s="429">
        <v>7.2083196150999997</v>
      </c>
      <c r="AV48" s="429">
        <v>6.9861506222000003</v>
      </c>
      <c r="AW48" s="429">
        <v>7.0896831167999999</v>
      </c>
      <c r="AX48" s="429">
        <v>7.1365564585000003</v>
      </c>
      <c r="AY48" s="429">
        <v>7.7670010758999997</v>
      </c>
      <c r="AZ48" s="872">
        <v>7.37</v>
      </c>
      <c r="BA48" s="872">
        <v>7.41</v>
      </c>
      <c r="BB48" s="872">
        <v>7.4759130000000003</v>
      </c>
      <c r="BC48" s="872">
        <v>7.20451</v>
      </c>
      <c r="BD48" s="352">
        <v>7.6787169999999998</v>
      </c>
      <c r="BE48" s="352">
        <v>7.56473</v>
      </c>
      <c r="BF48" s="352">
        <v>7.5778829999999999</v>
      </c>
      <c r="BG48" s="352">
        <v>7.372986</v>
      </c>
      <c r="BH48" s="352">
        <v>7.0304349999999998</v>
      </c>
      <c r="BI48" s="352">
        <v>7.1142019999999997</v>
      </c>
      <c r="BJ48" s="352">
        <v>7.2602589999999996</v>
      </c>
      <c r="BK48" s="352">
        <v>7.3868660000000004</v>
      </c>
      <c r="BL48" s="352">
        <v>7.4177369999999998</v>
      </c>
      <c r="BM48" s="352">
        <v>7.5123689999999996</v>
      </c>
      <c r="BN48" s="352">
        <v>7.5268199999999998</v>
      </c>
      <c r="BO48" s="352">
        <v>7.351693</v>
      </c>
      <c r="BP48" s="352">
        <v>7.782489</v>
      </c>
      <c r="BQ48" s="352">
        <v>7.6771919999999998</v>
      </c>
      <c r="BR48" s="352">
        <v>7.6924469999999996</v>
      </c>
      <c r="BS48" s="352">
        <v>7.4540110000000004</v>
      </c>
      <c r="BT48" s="352">
        <v>7.1070979999999997</v>
      </c>
      <c r="BU48" s="352">
        <v>7.1987120000000004</v>
      </c>
      <c r="BV48" s="352">
        <v>7.3349279999999997</v>
      </c>
    </row>
    <row r="49" spans="1:74" ht="11.1" customHeight="1" x14ac:dyDescent="0.2">
      <c r="A49" s="58" t="s">
        <v>348</v>
      </c>
      <c r="B49" s="739" t="s">
        <v>1007</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6.3262871464000003</v>
      </c>
      <c r="AN49" s="429">
        <v>6.0123690990999998</v>
      </c>
      <c r="AO49" s="429">
        <v>6.4153924837999998</v>
      </c>
      <c r="AP49" s="429">
        <v>6.4990527098999999</v>
      </c>
      <c r="AQ49" s="429">
        <v>6.5549876009999997</v>
      </c>
      <c r="AR49" s="429">
        <v>6.4313239277000003</v>
      </c>
      <c r="AS49" s="429">
        <v>6.7194348315000001</v>
      </c>
      <c r="AT49" s="429">
        <v>6.6154920469</v>
      </c>
      <c r="AU49" s="429">
        <v>6.6723773411999998</v>
      </c>
      <c r="AV49" s="429">
        <v>6.4678970313999997</v>
      </c>
      <c r="AW49" s="429">
        <v>6.4473193755000002</v>
      </c>
      <c r="AX49" s="429">
        <v>6.4690967444999998</v>
      </c>
      <c r="AY49" s="429">
        <v>7.0345924466999996</v>
      </c>
      <c r="AZ49" s="872">
        <v>6.89</v>
      </c>
      <c r="BA49" s="872">
        <v>6.4</v>
      </c>
      <c r="BB49" s="872">
        <v>6.5215259999999997</v>
      </c>
      <c r="BC49" s="872">
        <v>6.3591730000000002</v>
      </c>
      <c r="BD49" s="352">
        <v>6.2193750000000003</v>
      </c>
      <c r="BE49" s="352">
        <v>6.4739000000000004</v>
      </c>
      <c r="BF49" s="352">
        <v>6.3414619999999999</v>
      </c>
      <c r="BG49" s="352">
        <v>6.6500050000000002</v>
      </c>
      <c r="BH49" s="352">
        <v>6.3757320000000002</v>
      </c>
      <c r="BI49" s="352">
        <v>6.3779009999999996</v>
      </c>
      <c r="BJ49" s="352">
        <v>6.5997570000000003</v>
      </c>
      <c r="BK49" s="352">
        <v>6.6649760000000002</v>
      </c>
      <c r="BL49" s="352">
        <v>7.3320809999999996</v>
      </c>
      <c r="BM49" s="352">
        <v>6.6149649999999998</v>
      </c>
      <c r="BN49" s="352">
        <v>6.3045619999999998</v>
      </c>
      <c r="BO49" s="352">
        <v>6.0676399999999999</v>
      </c>
      <c r="BP49" s="352">
        <v>6.107253</v>
      </c>
      <c r="BQ49" s="352">
        <v>6.2775790000000002</v>
      </c>
      <c r="BR49" s="352">
        <v>6.1529699999999998</v>
      </c>
      <c r="BS49" s="352">
        <v>6.391051</v>
      </c>
      <c r="BT49" s="352">
        <v>6.1440440000000001</v>
      </c>
      <c r="BU49" s="352">
        <v>6.1664519999999996</v>
      </c>
      <c r="BV49" s="352">
        <v>6.42685</v>
      </c>
    </row>
    <row r="50" spans="1:74" ht="11.1" customHeight="1" x14ac:dyDescent="0.2">
      <c r="A50" s="58" t="s">
        <v>349</v>
      </c>
      <c r="B50" s="739" t="s">
        <v>1008</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7.2873267845000003</v>
      </c>
      <c r="AN50" s="429">
        <v>7.4428274405000003</v>
      </c>
      <c r="AO50" s="429">
        <v>7.6175230008000003</v>
      </c>
      <c r="AP50" s="429">
        <v>7.7969630476000003</v>
      </c>
      <c r="AQ50" s="429">
        <v>7.7066726291999998</v>
      </c>
      <c r="AR50" s="429">
        <v>8.5689811888000005</v>
      </c>
      <c r="AS50" s="429">
        <v>8.5748636588</v>
      </c>
      <c r="AT50" s="429">
        <v>8.6764999788000008</v>
      </c>
      <c r="AU50" s="429">
        <v>8.5212824700999992</v>
      </c>
      <c r="AV50" s="429">
        <v>7.5551149642000004</v>
      </c>
      <c r="AW50" s="429">
        <v>7.5383329250999997</v>
      </c>
      <c r="AX50" s="429">
        <v>7.2132177123999996</v>
      </c>
      <c r="AY50" s="429">
        <v>7.6203642743</v>
      </c>
      <c r="AZ50" s="872">
        <v>7.59</v>
      </c>
      <c r="BA50" s="872">
        <v>7.64</v>
      </c>
      <c r="BB50" s="872">
        <v>7.5850049999999998</v>
      </c>
      <c r="BC50" s="872">
        <v>7.4883680000000004</v>
      </c>
      <c r="BD50" s="352">
        <v>8.5687440000000006</v>
      </c>
      <c r="BE50" s="352">
        <v>8.6022529999999993</v>
      </c>
      <c r="BF50" s="352">
        <v>8.6849609999999995</v>
      </c>
      <c r="BG50" s="352">
        <v>8.5106439999999992</v>
      </c>
      <c r="BH50" s="352">
        <v>7.6164870000000002</v>
      </c>
      <c r="BI50" s="352">
        <v>7.5385410000000004</v>
      </c>
      <c r="BJ50" s="352">
        <v>7.2919999999999998</v>
      </c>
      <c r="BK50" s="352">
        <v>7.757752</v>
      </c>
      <c r="BL50" s="352">
        <v>7.7557229999999997</v>
      </c>
      <c r="BM50" s="352">
        <v>7.8877759999999997</v>
      </c>
      <c r="BN50" s="352">
        <v>8.0976560000000006</v>
      </c>
      <c r="BO50" s="352">
        <v>7.91411</v>
      </c>
      <c r="BP50" s="352">
        <v>8.6714950000000002</v>
      </c>
      <c r="BQ50" s="352">
        <v>8.7327399999999997</v>
      </c>
      <c r="BR50" s="352">
        <v>8.8071190000000001</v>
      </c>
      <c r="BS50" s="352">
        <v>8.6322729999999996</v>
      </c>
      <c r="BT50" s="352">
        <v>7.6979790000000001</v>
      </c>
      <c r="BU50" s="352">
        <v>7.6264219999999998</v>
      </c>
      <c r="BV50" s="352">
        <v>7.3892850000000001</v>
      </c>
    </row>
    <row r="51" spans="1:74" s="539" customFormat="1" ht="11.1" customHeight="1" x14ac:dyDescent="0.2">
      <c r="A51" s="108" t="s">
        <v>350</v>
      </c>
      <c r="B51" s="741" t="s">
        <v>1011</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13.51145483</v>
      </c>
      <c r="AN51" s="431">
        <v>13.601043734999999</v>
      </c>
      <c r="AO51" s="431">
        <v>13.809997982000001</v>
      </c>
      <c r="AP51" s="431">
        <v>12.841759045</v>
      </c>
      <c r="AQ51" s="431">
        <v>14.532526718</v>
      </c>
      <c r="AR51" s="431">
        <v>15.947551149000001</v>
      </c>
      <c r="AS51" s="431">
        <v>17.749634124</v>
      </c>
      <c r="AT51" s="431">
        <v>17.254661857999999</v>
      </c>
      <c r="AU51" s="431">
        <v>18.016271804999999</v>
      </c>
      <c r="AV51" s="431">
        <v>16.252049378999999</v>
      </c>
      <c r="AW51" s="431">
        <v>13.730943815</v>
      </c>
      <c r="AX51" s="431">
        <v>14.052809738000001</v>
      </c>
      <c r="AY51" s="431">
        <v>13.409397295</v>
      </c>
      <c r="AZ51" s="886">
        <v>13.46</v>
      </c>
      <c r="BA51" s="886">
        <v>14.14</v>
      </c>
      <c r="BB51" s="886">
        <v>12.958920000000001</v>
      </c>
      <c r="BC51" s="886">
        <v>14.69659</v>
      </c>
      <c r="BD51" s="378">
        <v>16.44436</v>
      </c>
      <c r="BE51" s="378">
        <v>18.384679999999999</v>
      </c>
      <c r="BF51" s="378">
        <v>17.87481</v>
      </c>
      <c r="BG51" s="378">
        <v>18.66976</v>
      </c>
      <c r="BH51" s="378">
        <v>16.92407</v>
      </c>
      <c r="BI51" s="378">
        <v>14.23035</v>
      </c>
      <c r="BJ51" s="378">
        <v>14.62914</v>
      </c>
      <c r="BK51" s="378">
        <v>14.02586</v>
      </c>
      <c r="BL51" s="378">
        <v>14.11096</v>
      </c>
      <c r="BM51" s="378">
        <v>14.91156</v>
      </c>
      <c r="BN51" s="378">
        <v>13.939209999999999</v>
      </c>
      <c r="BO51" s="378">
        <v>15.760070000000001</v>
      </c>
      <c r="BP51" s="378">
        <v>17.185600000000001</v>
      </c>
      <c r="BQ51" s="378">
        <v>19.22916</v>
      </c>
      <c r="BR51" s="378">
        <v>18.673749999999998</v>
      </c>
      <c r="BS51" s="378">
        <v>19.505610000000001</v>
      </c>
      <c r="BT51" s="378">
        <v>17.646850000000001</v>
      </c>
      <c r="BU51" s="378">
        <v>14.846080000000001</v>
      </c>
      <c r="BV51" s="378">
        <v>15.27796</v>
      </c>
    </row>
    <row r="52" spans="1:74" s="336" customFormat="1" ht="12" customHeight="1" x14ac:dyDescent="0.2">
      <c r="A52" s="335"/>
      <c r="B52" s="1045" t="s">
        <v>1421</v>
      </c>
      <c r="C52" s="1045"/>
      <c r="D52" s="1045"/>
      <c r="E52" s="1045"/>
      <c r="F52" s="1045"/>
      <c r="G52" s="1045"/>
      <c r="H52" s="1045"/>
      <c r="I52" s="1045"/>
      <c r="J52" s="1045"/>
      <c r="K52" s="1045"/>
      <c r="L52" s="1045"/>
      <c r="M52" s="1045"/>
      <c r="N52" s="1045"/>
      <c r="O52" s="1045"/>
      <c r="P52" s="1045"/>
      <c r="Q52" s="1045"/>
      <c r="R52" s="778"/>
      <c r="AY52" s="339"/>
      <c r="AZ52" s="339"/>
      <c r="BA52" s="339"/>
      <c r="BB52" s="339"/>
      <c r="BC52" s="339"/>
      <c r="BD52" s="339"/>
      <c r="BE52" s="339"/>
      <c r="BF52" s="339"/>
      <c r="BG52" s="339"/>
      <c r="BH52" s="339"/>
      <c r="BI52" s="339"/>
    </row>
    <row r="53" spans="1:74" s="186" customFormat="1" x14ac:dyDescent="0.2">
      <c r="A53" s="185"/>
      <c r="B53" s="773" t="s">
        <v>808</v>
      </c>
      <c r="C53" s="773"/>
      <c r="D53" s="773"/>
      <c r="E53" s="773"/>
      <c r="F53" s="773"/>
      <c r="G53" s="773"/>
      <c r="H53" s="774"/>
      <c r="I53" s="773"/>
      <c r="J53" s="773"/>
      <c r="K53" s="773"/>
      <c r="L53" s="773"/>
      <c r="M53" s="773"/>
      <c r="N53" s="773"/>
      <c r="O53" s="773"/>
      <c r="P53" s="773"/>
      <c r="Q53" s="773"/>
      <c r="R53" s="775"/>
      <c r="AY53" s="832"/>
      <c r="AZ53" s="832"/>
      <c r="BA53" s="832"/>
      <c r="BB53" s="832"/>
      <c r="BC53" s="832"/>
      <c r="BD53" s="676"/>
      <c r="BE53" s="676"/>
      <c r="BF53" s="676"/>
      <c r="BG53" s="832"/>
      <c r="BH53" s="832"/>
      <c r="BI53" s="832"/>
      <c r="BJ53" s="204"/>
    </row>
    <row r="54" spans="1:74" s="186" customFormat="1" ht="12.75" x14ac:dyDescent="0.2">
      <c r="A54" s="185"/>
      <c r="B54" s="976" t="str">
        <f>Dates!$G$2</f>
        <v>EIA completed modeling and analysis for this report on Thursday, June 4, 2026.</v>
      </c>
      <c r="C54" s="977"/>
      <c r="D54" s="977"/>
      <c r="E54" s="977"/>
      <c r="F54" s="977"/>
      <c r="G54" s="977"/>
      <c r="H54" s="977"/>
      <c r="I54" s="977"/>
      <c r="J54" s="977"/>
      <c r="K54" s="977"/>
      <c r="L54" s="977"/>
      <c r="M54" s="977"/>
      <c r="N54" s="977"/>
      <c r="O54" s="977"/>
      <c r="P54" s="977"/>
      <c r="Q54" s="977"/>
      <c r="R54" s="776"/>
      <c r="AY54" s="832"/>
      <c r="AZ54" s="832"/>
      <c r="BA54" s="832"/>
      <c r="BB54" s="832"/>
      <c r="BC54" s="832"/>
      <c r="BD54" s="676"/>
      <c r="BE54" s="676"/>
      <c r="BF54" s="676"/>
      <c r="BG54" s="832"/>
      <c r="BH54" s="832"/>
      <c r="BI54" s="832"/>
      <c r="BJ54" s="204"/>
    </row>
    <row r="55" spans="1:74" s="186" customFormat="1" ht="12.75" x14ac:dyDescent="0.2">
      <c r="A55" s="185"/>
      <c r="B55" s="967" t="s">
        <v>1402</v>
      </c>
      <c r="C55" s="968"/>
      <c r="D55" s="968"/>
      <c r="E55" s="968"/>
      <c r="F55" s="968"/>
      <c r="G55" s="968"/>
      <c r="H55" s="968"/>
      <c r="I55" s="968"/>
      <c r="J55" s="968"/>
      <c r="K55" s="968"/>
      <c r="L55" s="968"/>
      <c r="M55" s="968"/>
      <c r="N55" s="968"/>
      <c r="O55" s="968"/>
      <c r="P55" s="968"/>
      <c r="Q55" s="968"/>
      <c r="R55" s="778"/>
      <c r="AY55" s="832"/>
      <c r="AZ55" s="832"/>
      <c r="BA55" s="832"/>
      <c r="BB55" s="832"/>
      <c r="BC55" s="832"/>
      <c r="BD55" s="676"/>
      <c r="BE55" s="676"/>
      <c r="BF55" s="676"/>
      <c r="BG55" s="832"/>
      <c r="BH55" s="832"/>
      <c r="BI55" s="832"/>
      <c r="BJ55" s="204"/>
    </row>
    <row r="56" spans="1:74" s="186" customFormat="1" ht="23.1" customHeight="1" x14ac:dyDescent="0.2">
      <c r="A56" s="185"/>
      <c r="B56" s="1051" t="s">
        <v>1420</v>
      </c>
      <c r="C56" s="1057"/>
      <c r="D56" s="1057"/>
      <c r="E56" s="1057"/>
      <c r="F56" s="1057"/>
      <c r="G56" s="1057"/>
      <c r="H56" s="1057"/>
      <c r="I56" s="1057"/>
      <c r="J56" s="1057"/>
      <c r="K56" s="1057"/>
      <c r="L56" s="1057"/>
      <c r="M56" s="1057"/>
      <c r="N56" s="1057"/>
      <c r="O56" s="1057"/>
      <c r="P56" s="1057"/>
      <c r="Q56" s="1057"/>
      <c r="R56" s="778"/>
      <c r="AY56" s="832"/>
      <c r="AZ56" s="832"/>
      <c r="BA56" s="832"/>
      <c r="BB56" s="832"/>
      <c r="BC56" s="832"/>
      <c r="BD56" s="676"/>
      <c r="BE56" s="676"/>
      <c r="BF56" s="676"/>
      <c r="BG56" s="832"/>
      <c r="BH56" s="832"/>
      <c r="BI56" s="832"/>
      <c r="BJ56" s="204"/>
    </row>
    <row r="57" spans="1:74" s="186" customFormat="1" ht="10.5" customHeight="1" x14ac:dyDescent="0.2">
      <c r="A57" s="185"/>
      <c r="B57" s="975" t="s">
        <v>66</v>
      </c>
      <c r="C57" s="968"/>
      <c r="D57" s="968"/>
      <c r="E57" s="968"/>
      <c r="F57" s="968"/>
      <c r="G57" s="968"/>
      <c r="H57" s="968"/>
      <c r="I57" s="968"/>
      <c r="J57" s="968"/>
      <c r="K57" s="968"/>
      <c r="L57" s="968"/>
      <c r="M57" s="968"/>
      <c r="N57" s="968"/>
      <c r="O57" s="968"/>
      <c r="P57" s="968"/>
      <c r="Q57" s="968"/>
      <c r="R57" s="778"/>
      <c r="AY57" s="832"/>
      <c r="AZ57" s="832"/>
      <c r="BA57" s="832"/>
      <c r="BB57" s="832"/>
      <c r="BC57" s="832"/>
      <c r="BD57" s="676"/>
      <c r="BE57" s="676"/>
      <c r="BF57" s="676"/>
      <c r="BG57" s="832"/>
      <c r="BH57" s="832"/>
      <c r="BI57" s="832"/>
      <c r="BJ57" s="204"/>
    </row>
    <row r="58" spans="1:74" s="186" customFormat="1" ht="10.5" customHeight="1" x14ac:dyDescent="0.2">
      <c r="A58" s="185"/>
      <c r="B58" s="1051" t="s">
        <v>801</v>
      </c>
      <c r="C58" s="1051"/>
      <c r="D58" s="1051"/>
      <c r="E58" s="1051"/>
      <c r="F58" s="1051"/>
      <c r="G58" s="1051"/>
      <c r="H58" s="1051"/>
      <c r="I58" s="1051"/>
      <c r="J58" s="1051"/>
      <c r="K58" s="1051"/>
      <c r="L58" s="1051"/>
      <c r="M58" s="1051"/>
      <c r="N58" s="1051"/>
      <c r="O58" s="1051"/>
      <c r="P58" s="1051"/>
      <c r="Q58" s="1051"/>
      <c r="R58" s="778"/>
      <c r="AY58" s="832"/>
      <c r="AZ58" s="832"/>
      <c r="BA58" s="832"/>
      <c r="BB58" s="832"/>
      <c r="BC58" s="832"/>
      <c r="BD58" s="676"/>
      <c r="BE58" s="676"/>
      <c r="BF58" s="676"/>
      <c r="BG58" s="832"/>
      <c r="BH58" s="832"/>
      <c r="BI58" s="832"/>
      <c r="BJ58" s="204"/>
    </row>
    <row r="59" spans="1:74" s="186" customFormat="1" ht="12.6" customHeight="1" x14ac:dyDescent="0.2">
      <c r="A59" s="185"/>
      <c r="B59" s="956" t="s">
        <v>821</v>
      </c>
      <c r="C59" s="956"/>
      <c r="D59" s="956"/>
      <c r="E59" s="956"/>
      <c r="F59" s="956"/>
      <c r="G59" s="956"/>
      <c r="H59" s="956"/>
      <c r="I59" s="956"/>
      <c r="J59" s="956"/>
      <c r="K59" s="956"/>
      <c r="L59" s="956"/>
      <c r="M59" s="956"/>
      <c r="N59" s="956"/>
      <c r="O59" s="956"/>
      <c r="P59" s="956"/>
      <c r="Q59" s="956"/>
      <c r="R59" s="956"/>
      <c r="AY59" s="832"/>
      <c r="AZ59" s="832"/>
      <c r="BA59" s="832"/>
      <c r="BB59" s="832"/>
      <c r="BC59" s="832"/>
      <c r="BD59" s="676"/>
      <c r="BE59" s="676"/>
      <c r="BF59" s="676"/>
      <c r="BG59" s="832"/>
      <c r="BH59" s="832"/>
      <c r="BI59" s="832"/>
      <c r="BJ59" s="204"/>
    </row>
    <row r="60" spans="1:74" s="186" customFormat="1" ht="12.75" customHeight="1" x14ac:dyDescent="0.2">
      <c r="A60" s="185"/>
      <c r="B60" s="1051" t="s">
        <v>1600</v>
      </c>
      <c r="C60" s="963"/>
      <c r="D60" s="963"/>
      <c r="E60" s="963"/>
      <c r="F60" s="963"/>
      <c r="G60" s="963"/>
      <c r="H60" s="963"/>
      <c r="I60" s="963"/>
      <c r="J60" s="963"/>
      <c r="K60" s="963"/>
      <c r="L60" s="963"/>
      <c r="M60" s="963"/>
      <c r="N60" s="963"/>
      <c r="O60" s="963"/>
      <c r="P60" s="963"/>
      <c r="Q60" s="964"/>
      <c r="R60" s="778"/>
      <c r="AY60" s="832"/>
      <c r="AZ60" s="832"/>
      <c r="BA60" s="832"/>
      <c r="BB60" s="832"/>
      <c r="BC60" s="832"/>
      <c r="BD60" s="676"/>
      <c r="BE60" s="676"/>
      <c r="BF60" s="676"/>
      <c r="BG60" s="832"/>
      <c r="BH60" s="832"/>
      <c r="BI60" s="832"/>
      <c r="BJ60" s="204"/>
    </row>
    <row r="61" spans="1:74" s="186" customFormat="1" ht="14.25" x14ac:dyDescent="0.2">
      <c r="A61" s="185"/>
      <c r="B61" s="962" t="s">
        <v>799</v>
      </c>
      <c r="C61" s="964"/>
      <c r="D61" s="964"/>
      <c r="E61" s="964"/>
      <c r="F61" s="964"/>
      <c r="G61" s="964"/>
      <c r="H61" s="964"/>
      <c r="I61" s="964"/>
      <c r="J61" s="964"/>
      <c r="K61" s="964"/>
      <c r="L61" s="964"/>
      <c r="M61" s="964"/>
      <c r="N61" s="964"/>
      <c r="O61" s="964"/>
      <c r="P61" s="964"/>
      <c r="Q61" s="1052"/>
      <c r="R61" s="778"/>
      <c r="AY61" s="832"/>
      <c r="AZ61" s="832"/>
      <c r="BA61" s="832"/>
      <c r="BB61" s="832"/>
      <c r="BC61" s="832"/>
      <c r="BD61" s="676"/>
      <c r="BE61" s="676"/>
      <c r="BF61" s="676"/>
      <c r="BG61" s="832"/>
      <c r="BH61" s="832"/>
      <c r="BI61" s="832"/>
      <c r="BJ61" s="204"/>
    </row>
    <row r="62" spans="1:74" s="182" customFormat="1" ht="12" customHeight="1" x14ac:dyDescent="0.2">
      <c r="A62" s="185"/>
      <c r="B62" s="1053" t="s">
        <v>1418</v>
      </c>
      <c r="C62" s="964"/>
      <c r="D62" s="964"/>
      <c r="E62" s="964"/>
      <c r="F62" s="964"/>
      <c r="G62" s="964"/>
      <c r="H62" s="964"/>
      <c r="I62" s="964"/>
      <c r="J62" s="964"/>
      <c r="K62" s="964"/>
      <c r="L62" s="964"/>
      <c r="M62" s="964"/>
      <c r="N62" s="964"/>
      <c r="O62" s="964"/>
      <c r="P62" s="964"/>
      <c r="Q62" s="964"/>
      <c r="R62" s="778"/>
      <c r="AY62" s="829"/>
      <c r="AZ62" s="829"/>
      <c r="BA62" s="829"/>
      <c r="BB62" s="829"/>
      <c r="BC62" s="829"/>
      <c r="BD62" s="671"/>
      <c r="BE62" s="671"/>
      <c r="BF62" s="671"/>
      <c r="BG62" s="829"/>
      <c r="BH62" s="829"/>
      <c r="BI62" s="829"/>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3"/>
      <c r="AZ63" s="833"/>
      <c r="BA63" s="833"/>
      <c r="BB63" s="833"/>
      <c r="BC63" s="833"/>
      <c r="BD63" s="677"/>
      <c r="BE63" s="677"/>
      <c r="BF63" s="677"/>
      <c r="BG63" s="833"/>
      <c r="BH63" s="833"/>
      <c r="BI63" s="833"/>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3"/>
      <c r="AZ64" s="833"/>
      <c r="BA64" s="833"/>
      <c r="BB64" s="833"/>
      <c r="BC64" s="833"/>
      <c r="BD64" s="677"/>
      <c r="BE64" s="677"/>
      <c r="BF64" s="677"/>
      <c r="BG64" s="833"/>
      <c r="BH64" s="833"/>
      <c r="BI64" s="833"/>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3"/>
      <c r="AZ65" s="833"/>
      <c r="BA65" s="833"/>
      <c r="BB65" s="833"/>
      <c r="BC65" s="833"/>
      <c r="BD65" s="677"/>
      <c r="BE65" s="677"/>
      <c r="BF65" s="677"/>
      <c r="BG65" s="833"/>
      <c r="BH65" s="833"/>
      <c r="BI65" s="833"/>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3"/>
      <c r="AZ66" s="833"/>
      <c r="BA66" s="833"/>
      <c r="BB66" s="833"/>
      <c r="BC66" s="833"/>
      <c r="BD66" s="677"/>
      <c r="BE66" s="677"/>
      <c r="BF66" s="677"/>
      <c r="BG66" s="833"/>
      <c r="BH66" s="833"/>
      <c r="BI66" s="833"/>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3"/>
      <c r="AZ67" s="833"/>
      <c r="BA67" s="833"/>
      <c r="BB67" s="833"/>
      <c r="BC67" s="833"/>
      <c r="BD67" s="677"/>
      <c r="BE67" s="677"/>
      <c r="BF67" s="677"/>
      <c r="BG67" s="833"/>
      <c r="BH67" s="833"/>
      <c r="BI67" s="833"/>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3"/>
      <c r="AZ68" s="833"/>
      <c r="BA68" s="833"/>
      <c r="BB68" s="833"/>
      <c r="BC68" s="833"/>
      <c r="BD68" s="677"/>
      <c r="BE68" s="677"/>
      <c r="BF68" s="677"/>
      <c r="BG68" s="833"/>
      <c r="BH68" s="833"/>
      <c r="BI68" s="833"/>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3"/>
      <c r="AZ69" s="833"/>
      <c r="BA69" s="833"/>
      <c r="BB69" s="833"/>
      <c r="BC69" s="833"/>
      <c r="BD69" s="677"/>
      <c r="BE69" s="677"/>
      <c r="BF69" s="677"/>
      <c r="BG69" s="833"/>
      <c r="BH69" s="833"/>
      <c r="BI69" s="833"/>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3"/>
      <c r="AZ70" s="833"/>
      <c r="BA70" s="833"/>
      <c r="BB70" s="833"/>
      <c r="BC70" s="833"/>
      <c r="BD70" s="677"/>
      <c r="BE70" s="677"/>
      <c r="BF70" s="677"/>
      <c r="BG70" s="833"/>
      <c r="BH70" s="833"/>
      <c r="BI70" s="833"/>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3"/>
      <c r="AZ71" s="833"/>
      <c r="BA71" s="833"/>
      <c r="BB71" s="833"/>
      <c r="BC71" s="833"/>
      <c r="BD71" s="677"/>
      <c r="BE71" s="677"/>
      <c r="BF71" s="677"/>
      <c r="BG71" s="833"/>
      <c r="BH71" s="833"/>
      <c r="BI71" s="833"/>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3"/>
      <c r="AZ73" s="833"/>
      <c r="BA73" s="833"/>
      <c r="BB73" s="833"/>
      <c r="BC73" s="833"/>
      <c r="BD73" s="677"/>
      <c r="BE73" s="677"/>
      <c r="BF73" s="677"/>
      <c r="BG73" s="833"/>
      <c r="BH73" s="833"/>
      <c r="BI73" s="833"/>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3"/>
      <c r="AZ74" s="833"/>
      <c r="BA74" s="833"/>
      <c r="BB74" s="833"/>
      <c r="BC74" s="833"/>
      <c r="BD74" s="677"/>
      <c r="BE74" s="677"/>
      <c r="BF74" s="677"/>
      <c r="BG74" s="833"/>
      <c r="BH74" s="833"/>
      <c r="BI74" s="833"/>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3"/>
      <c r="AZ75" s="833"/>
      <c r="BA75" s="833"/>
      <c r="BB75" s="833"/>
      <c r="BC75" s="833"/>
      <c r="BD75" s="677"/>
      <c r="BE75" s="677"/>
      <c r="BF75" s="677"/>
      <c r="BG75" s="833"/>
      <c r="BH75" s="833"/>
      <c r="BI75" s="833"/>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3"/>
      <c r="AZ76" s="833"/>
      <c r="BA76" s="833"/>
      <c r="BB76" s="833"/>
      <c r="BC76" s="833"/>
      <c r="BD76" s="677"/>
      <c r="BE76" s="677"/>
      <c r="BF76" s="677"/>
      <c r="BG76" s="833"/>
      <c r="BH76" s="833"/>
      <c r="BI76" s="833"/>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3"/>
      <c r="AZ77" s="833"/>
      <c r="BA77" s="833"/>
      <c r="BB77" s="833"/>
      <c r="BC77" s="833"/>
      <c r="BD77" s="677"/>
      <c r="BE77" s="677"/>
      <c r="BF77" s="677"/>
      <c r="BG77" s="833"/>
      <c r="BH77" s="833"/>
      <c r="BI77" s="833"/>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3"/>
      <c r="AZ78" s="833"/>
      <c r="BA78" s="833"/>
      <c r="BB78" s="833"/>
      <c r="BC78" s="833"/>
      <c r="BD78" s="677"/>
      <c r="BE78" s="677"/>
      <c r="BF78" s="677"/>
      <c r="BG78" s="833"/>
      <c r="BH78" s="833"/>
      <c r="BI78" s="833"/>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3"/>
      <c r="AZ79" s="833"/>
      <c r="BA79" s="833"/>
      <c r="BB79" s="833"/>
      <c r="BC79" s="833"/>
      <c r="BD79" s="677"/>
      <c r="BE79" s="677"/>
      <c r="BF79" s="677"/>
      <c r="BG79" s="833"/>
      <c r="BH79" s="833"/>
      <c r="BI79" s="833"/>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3"/>
      <c r="AZ80" s="833"/>
      <c r="BA80" s="833"/>
      <c r="BB80" s="833"/>
      <c r="BC80" s="833"/>
      <c r="BD80" s="677"/>
      <c r="BE80" s="677"/>
      <c r="BF80" s="677"/>
      <c r="BG80" s="833"/>
      <c r="BH80" s="833"/>
      <c r="BI80" s="833"/>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3"/>
      <c r="AZ81" s="833"/>
      <c r="BA81" s="833"/>
      <c r="BB81" s="833"/>
      <c r="BC81" s="833"/>
      <c r="BD81" s="677"/>
      <c r="BE81" s="677"/>
      <c r="BF81" s="677"/>
      <c r="BG81" s="833"/>
      <c r="BH81" s="833"/>
      <c r="BI81" s="833"/>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4"/>
      <c r="AZ84" s="834"/>
      <c r="BA84" s="834"/>
      <c r="BB84" s="834"/>
      <c r="BC84" s="834"/>
      <c r="BD84" s="678"/>
      <c r="BE84" s="678"/>
      <c r="BF84" s="678"/>
      <c r="BG84" s="834"/>
      <c r="BH84" s="834"/>
      <c r="BI84" s="834"/>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5"/>
      <c r="AZ94" s="835"/>
      <c r="BA94" s="835"/>
      <c r="BB94" s="835"/>
      <c r="BC94" s="835"/>
      <c r="BD94" s="679"/>
      <c r="BE94" s="679"/>
      <c r="BF94" s="679"/>
      <c r="BG94" s="835"/>
      <c r="BH94" s="835"/>
      <c r="BI94" s="835"/>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5"/>
      <c r="AZ95" s="835"/>
      <c r="BA95" s="835"/>
      <c r="BB95" s="835"/>
      <c r="BC95" s="835"/>
      <c r="BD95" s="679"/>
      <c r="BE95" s="679"/>
      <c r="BF95" s="679"/>
      <c r="BG95" s="835"/>
      <c r="BH95" s="835"/>
      <c r="BI95" s="835"/>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5"/>
      <c r="AZ96" s="835"/>
      <c r="BA96" s="835"/>
      <c r="BB96" s="835"/>
      <c r="BC96" s="835"/>
      <c r="BD96" s="679"/>
      <c r="BE96" s="679"/>
      <c r="BF96" s="679"/>
      <c r="BG96" s="835"/>
      <c r="BH96" s="835"/>
      <c r="BI96" s="835"/>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5"/>
      <c r="AZ97" s="835"/>
      <c r="BA97" s="835"/>
      <c r="BB97" s="835"/>
      <c r="BC97" s="835"/>
      <c r="BD97" s="679"/>
      <c r="BE97" s="679"/>
      <c r="BF97" s="679"/>
      <c r="BG97" s="835"/>
      <c r="BH97" s="835"/>
      <c r="BI97" s="835"/>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5"/>
      <c r="AZ98" s="835"/>
      <c r="BA98" s="835"/>
      <c r="BB98" s="835"/>
      <c r="BC98" s="835"/>
      <c r="BD98" s="679"/>
      <c r="BE98" s="679"/>
      <c r="BF98" s="679"/>
      <c r="BG98" s="835"/>
      <c r="BH98" s="835"/>
      <c r="BI98" s="835"/>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5"/>
      <c r="AZ99" s="835"/>
      <c r="BA99" s="835"/>
      <c r="BB99" s="835"/>
      <c r="BC99" s="835"/>
      <c r="BD99" s="679"/>
      <c r="BE99" s="679"/>
      <c r="BF99" s="679"/>
      <c r="BG99" s="835"/>
      <c r="BH99" s="835"/>
      <c r="BI99" s="835"/>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5"/>
      <c r="AZ100" s="835"/>
      <c r="BA100" s="835"/>
      <c r="BB100" s="835"/>
      <c r="BC100" s="835"/>
      <c r="BD100" s="679"/>
      <c r="BE100" s="679"/>
      <c r="BF100" s="679"/>
      <c r="BG100" s="835"/>
      <c r="BH100" s="835"/>
      <c r="BI100" s="835"/>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5"/>
      <c r="AZ101" s="835"/>
      <c r="BA101" s="835"/>
      <c r="BB101" s="835"/>
      <c r="BC101" s="835"/>
      <c r="BD101" s="679"/>
      <c r="BE101" s="679"/>
      <c r="BF101" s="679"/>
      <c r="BG101" s="835"/>
      <c r="BH101" s="835"/>
      <c r="BI101" s="835"/>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5"/>
      <c r="AZ102" s="835"/>
      <c r="BA102" s="835"/>
      <c r="BB102" s="835"/>
      <c r="BC102" s="835"/>
      <c r="BD102" s="679"/>
      <c r="BE102" s="679"/>
      <c r="BF102" s="679"/>
      <c r="BG102" s="835"/>
      <c r="BH102" s="835"/>
      <c r="BI102" s="835"/>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6"/>
      <c r="AZ104" s="836"/>
      <c r="BA104" s="836"/>
      <c r="BB104" s="836"/>
      <c r="BC104" s="836"/>
      <c r="BD104" s="680"/>
      <c r="BE104" s="680"/>
      <c r="BF104" s="680"/>
      <c r="BG104" s="836"/>
      <c r="BH104" s="836"/>
      <c r="BI104" s="836"/>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election activeCell="E30" sqref="E30"/>
    </sheetView>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235</v>
      </c>
    </row>
    <row r="6" spans="1:18" ht="15.75" x14ac:dyDescent="0.25">
      <c r="B6" s="119" t="str">
        <f>"Short-Term Energy Outlook, "&amp;Dates!D1</f>
        <v>Short-Term Energy Outlook, June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760</v>
      </c>
      <c r="C9" s="120"/>
      <c r="D9" s="120"/>
      <c r="E9" s="120"/>
      <c r="F9" s="120"/>
      <c r="G9" s="120"/>
      <c r="H9" s="120"/>
      <c r="I9" s="120"/>
      <c r="J9" s="120"/>
      <c r="K9" s="120"/>
      <c r="L9" s="120"/>
      <c r="M9" s="120"/>
      <c r="N9" s="120"/>
      <c r="O9" s="120"/>
      <c r="P9" s="120"/>
      <c r="Q9" s="120"/>
      <c r="R9" s="120"/>
    </row>
    <row r="10" spans="1:18" ht="15" customHeight="1" x14ac:dyDescent="0.2">
      <c r="A10" s="120"/>
      <c r="B10" s="121" t="s">
        <v>886</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895</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894</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893</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892</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885</v>
      </c>
      <c r="C15" s="84"/>
      <c r="D15" s="84"/>
      <c r="E15" s="84"/>
      <c r="F15" s="84"/>
      <c r="G15" s="84"/>
      <c r="H15" s="84"/>
      <c r="I15" s="84"/>
      <c r="J15" s="84"/>
      <c r="K15" s="84"/>
      <c r="L15" s="84"/>
      <c r="M15" s="84"/>
      <c r="N15" s="84"/>
      <c r="O15" s="84"/>
      <c r="P15" s="84"/>
      <c r="Q15" s="84"/>
      <c r="R15" s="84"/>
    </row>
    <row r="16" spans="1:18" ht="15" customHeight="1" x14ac:dyDescent="0.2">
      <c r="A16" s="120"/>
      <c r="B16" s="121" t="s">
        <v>535</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896</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897</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479</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898</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899</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900</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901</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902</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903</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743</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744</v>
      </c>
      <c r="C31" s="128"/>
      <c r="D31" s="128"/>
      <c r="E31" s="128"/>
      <c r="F31" s="128"/>
      <c r="G31" s="128"/>
      <c r="H31" s="128"/>
      <c r="I31" s="128"/>
      <c r="J31" s="128"/>
      <c r="K31" s="128"/>
      <c r="L31" s="128"/>
      <c r="M31" s="128"/>
      <c r="N31" s="128"/>
      <c r="O31" s="128"/>
      <c r="P31" s="128"/>
      <c r="Q31" s="128"/>
      <c r="R31" s="128"/>
    </row>
    <row r="32" spans="1:18" ht="15" customHeight="1" x14ac:dyDescent="0.2">
      <c r="B32" s="121" t="s">
        <v>1220</v>
      </c>
    </row>
    <row r="33" spans="2:2" ht="15" customHeight="1" x14ac:dyDescent="0.2">
      <c r="B33" s="121" t="s">
        <v>1296</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38" width="11" style="227"/>
    <col min="239" max="239" width="1.5703125" style="227" customWidth="1"/>
    <col min="240" max="16384" width="11" style="227"/>
  </cols>
  <sheetData>
    <row r="1" spans="1:74" ht="12.75" customHeight="1" x14ac:dyDescent="0.2">
      <c r="A1" s="978" t="s">
        <v>477</v>
      </c>
      <c r="B1" s="226" t="s">
        <v>736</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9"/>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1076">
        <f>Dates!D3</f>
        <v>2022</v>
      </c>
      <c r="D3" s="982"/>
      <c r="E3" s="982"/>
      <c r="F3" s="982"/>
      <c r="G3" s="982"/>
      <c r="H3" s="982"/>
      <c r="I3" s="982"/>
      <c r="J3" s="982"/>
      <c r="K3" s="982"/>
      <c r="L3" s="982"/>
      <c r="M3" s="982"/>
      <c r="N3" s="1062"/>
      <c r="O3" s="981">
        <f>C3+1</f>
        <v>2023</v>
      </c>
      <c r="P3" s="982"/>
      <c r="Q3" s="982"/>
      <c r="R3" s="982"/>
      <c r="S3" s="982"/>
      <c r="T3" s="982"/>
      <c r="U3" s="982"/>
      <c r="V3" s="982"/>
      <c r="W3" s="982"/>
      <c r="X3" s="982"/>
      <c r="Y3" s="982"/>
      <c r="Z3" s="1062"/>
      <c r="AA3" s="981">
        <f>O3+1</f>
        <v>2024</v>
      </c>
      <c r="AB3" s="982"/>
      <c r="AC3" s="982"/>
      <c r="AD3" s="982"/>
      <c r="AE3" s="982"/>
      <c r="AF3" s="982"/>
      <c r="AG3" s="982"/>
      <c r="AH3" s="982"/>
      <c r="AI3" s="982"/>
      <c r="AJ3" s="982"/>
      <c r="AK3" s="982"/>
      <c r="AL3" s="1062"/>
      <c r="AM3" s="981">
        <f>AA3+1</f>
        <v>2025</v>
      </c>
      <c r="AN3" s="982"/>
      <c r="AO3" s="982"/>
      <c r="AP3" s="982"/>
      <c r="AQ3" s="982"/>
      <c r="AR3" s="982"/>
      <c r="AS3" s="982"/>
      <c r="AT3" s="982"/>
      <c r="AU3" s="982"/>
      <c r="AV3" s="982"/>
      <c r="AW3" s="982"/>
      <c r="AX3" s="1062"/>
      <c r="AY3" s="981">
        <f>AM3+1</f>
        <v>2026</v>
      </c>
      <c r="AZ3" s="982"/>
      <c r="BA3" s="982"/>
      <c r="BB3" s="982"/>
      <c r="BC3" s="982"/>
      <c r="BD3" s="982"/>
      <c r="BE3" s="982"/>
      <c r="BF3" s="982"/>
      <c r="BG3" s="982"/>
      <c r="BH3" s="982"/>
      <c r="BI3" s="982"/>
      <c r="BJ3" s="1062"/>
      <c r="BK3" s="981">
        <f>AY3+1</f>
        <v>2027</v>
      </c>
      <c r="BL3" s="982"/>
      <c r="BM3" s="982"/>
      <c r="BN3" s="982"/>
      <c r="BO3" s="982"/>
      <c r="BP3" s="982"/>
      <c r="BQ3" s="982"/>
      <c r="BR3" s="982"/>
      <c r="BS3" s="982"/>
      <c r="BT3" s="982"/>
      <c r="BU3" s="982"/>
      <c r="BV3" s="1062"/>
    </row>
    <row r="4" spans="1:74" ht="12.75" customHeight="1" x14ac:dyDescent="0.2">
      <c r="A4" s="322" t="str">
        <f>TEXT(Dates!$D$2,"dddd, mmmm d, yyyy")</f>
        <v>Thursday, June 4,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6" t="s">
        <v>194</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21"/>
      <c r="BA5" s="921"/>
      <c r="BB5" s="921"/>
      <c r="BC5" s="921"/>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648</v>
      </c>
      <c r="B6" s="477" t="s">
        <v>1024</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386.21136704999998</v>
      </c>
      <c r="AZ6" s="892">
        <v>331.11160672</v>
      </c>
      <c r="BA6" s="892">
        <v>336.28777568999999</v>
      </c>
      <c r="BB6" s="892">
        <v>308.79104195999997</v>
      </c>
      <c r="BC6" s="892">
        <v>332.98489533999998</v>
      </c>
      <c r="BD6" s="462">
        <v>378.70479999999998</v>
      </c>
      <c r="BE6" s="462">
        <v>434.83699999999999</v>
      </c>
      <c r="BF6" s="462">
        <v>432.85329999999999</v>
      </c>
      <c r="BG6" s="462">
        <v>370.91320000000002</v>
      </c>
      <c r="BH6" s="462">
        <v>339.2319</v>
      </c>
      <c r="BI6" s="462">
        <v>330.54849999999999</v>
      </c>
      <c r="BJ6" s="462">
        <v>369.964</v>
      </c>
      <c r="BK6" s="462">
        <v>383.1069</v>
      </c>
      <c r="BL6" s="462">
        <v>331.93329999999997</v>
      </c>
      <c r="BM6" s="462">
        <v>346.42829999999998</v>
      </c>
      <c r="BN6" s="462">
        <v>322.73840000000001</v>
      </c>
      <c r="BO6" s="462">
        <v>348.38959999999997</v>
      </c>
      <c r="BP6" s="462">
        <v>398.18</v>
      </c>
      <c r="BQ6" s="462">
        <v>451.35129999999998</v>
      </c>
      <c r="BR6" s="462">
        <v>446.3329</v>
      </c>
      <c r="BS6" s="462">
        <v>382.3349</v>
      </c>
      <c r="BT6" s="462">
        <v>349.69880000000001</v>
      </c>
      <c r="BU6" s="462">
        <v>340.65219999999999</v>
      </c>
      <c r="BV6" s="462">
        <v>380.67959999999999</v>
      </c>
    </row>
    <row r="7" spans="1:74" ht="11.1" customHeight="1" x14ac:dyDescent="0.2">
      <c r="A7" s="234" t="s">
        <v>637</v>
      </c>
      <c r="B7" s="478" t="s">
        <v>1018</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142.52171663999999</v>
      </c>
      <c r="AZ7" s="893">
        <v>124.15927972999999</v>
      </c>
      <c r="BA7" s="893">
        <v>118.93942994</v>
      </c>
      <c r="BB7" s="893">
        <v>108.875</v>
      </c>
      <c r="BC7" s="893">
        <v>122.36920000000001</v>
      </c>
      <c r="BD7" s="456">
        <v>149.6738</v>
      </c>
      <c r="BE7" s="456">
        <v>191.79669999999999</v>
      </c>
      <c r="BF7" s="456">
        <v>193.84690000000001</v>
      </c>
      <c r="BG7" s="456">
        <v>163.82050000000001</v>
      </c>
      <c r="BH7" s="456">
        <v>135.9341</v>
      </c>
      <c r="BI7" s="456">
        <v>127.6434</v>
      </c>
      <c r="BJ7" s="456">
        <v>147.2594</v>
      </c>
      <c r="BK7" s="456">
        <v>153.5249</v>
      </c>
      <c r="BL7" s="456">
        <v>125.9731</v>
      </c>
      <c r="BM7" s="456">
        <v>120.2045</v>
      </c>
      <c r="BN7" s="456">
        <v>110.768</v>
      </c>
      <c r="BO7" s="456">
        <v>123.2811</v>
      </c>
      <c r="BP7" s="456">
        <v>156.2671</v>
      </c>
      <c r="BQ7" s="456">
        <v>197.7595</v>
      </c>
      <c r="BR7" s="456">
        <v>199.40170000000001</v>
      </c>
      <c r="BS7" s="456">
        <v>168.91200000000001</v>
      </c>
      <c r="BT7" s="456">
        <v>141.02950000000001</v>
      </c>
      <c r="BU7" s="456">
        <v>133.22120000000001</v>
      </c>
      <c r="BV7" s="456">
        <v>152.98609999999999</v>
      </c>
    </row>
    <row r="8" spans="1:74" ht="11.1" customHeight="1" x14ac:dyDescent="0.2">
      <c r="A8" s="234" t="s">
        <v>638</v>
      </c>
      <c r="B8" s="478" t="s">
        <v>472</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72.112735169999993</v>
      </c>
      <c r="AZ8" s="893">
        <v>55.508533016999998</v>
      </c>
      <c r="BA8" s="893">
        <v>43.795193593999997</v>
      </c>
      <c r="BB8" s="893">
        <v>38.518360000000001</v>
      </c>
      <c r="BC8" s="893">
        <v>44.796520000000001</v>
      </c>
      <c r="BD8" s="456">
        <v>57.665260000000004</v>
      </c>
      <c r="BE8" s="456">
        <v>73.313910000000007</v>
      </c>
      <c r="BF8" s="456">
        <v>74.946789999999993</v>
      </c>
      <c r="BG8" s="456">
        <v>59.789920000000002</v>
      </c>
      <c r="BH8" s="456">
        <v>50.619</v>
      </c>
      <c r="BI8" s="456">
        <v>52.235709999999997</v>
      </c>
      <c r="BJ8" s="456">
        <v>60.867339999999999</v>
      </c>
      <c r="BK8" s="456">
        <v>61.346400000000003</v>
      </c>
      <c r="BL8" s="456">
        <v>50.487810000000003</v>
      </c>
      <c r="BM8" s="456">
        <v>46.554690000000001</v>
      </c>
      <c r="BN8" s="456">
        <v>40.479680000000002</v>
      </c>
      <c r="BO8" s="456">
        <v>44.412350000000004</v>
      </c>
      <c r="BP8" s="456">
        <v>57.8369</v>
      </c>
      <c r="BQ8" s="456">
        <v>72.356920000000002</v>
      </c>
      <c r="BR8" s="456">
        <v>73.186989999999994</v>
      </c>
      <c r="BS8" s="456">
        <v>57.61242</v>
      </c>
      <c r="BT8" s="456">
        <v>48.92145</v>
      </c>
      <c r="BU8" s="456">
        <v>50.483199999999997</v>
      </c>
      <c r="BV8" s="456">
        <v>58.413139999999999</v>
      </c>
    </row>
    <row r="9" spans="1:74" ht="11.1" customHeight="1" x14ac:dyDescent="0.2">
      <c r="A9" s="235" t="s">
        <v>639</v>
      </c>
      <c r="B9" s="446" t="s">
        <v>1019</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73.250911000000002</v>
      </c>
      <c r="AZ9" s="893">
        <v>62.384185000000002</v>
      </c>
      <c r="BA9" s="893">
        <v>62.095885000000003</v>
      </c>
      <c r="BB9" s="893">
        <v>56.161520000000003</v>
      </c>
      <c r="BC9" s="893">
        <v>63.94417</v>
      </c>
      <c r="BD9" s="456">
        <v>68.368660000000006</v>
      </c>
      <c r="BE9" s="456">
        <v>71.320790000000002</v>
      </c>
      <c r="BF9" s="456">
        <v>71.312600000000003</v>
      </c>
      <c r="BG9" s="456">
        <v>65.180850000000007</v>
      </c>
      <c r="BH9" s="456">
        <v>61.589829999999999</v>
      </c>
      <c r="BI9" s="456">
        <v>64.391509999999997</v>
      </c>
      <c r="BJ9" s="456">
        <v>71.369730000000004</v>
      </c>
      <c r="BK9" s="456">
        <v>71.694000000000003</v>
      </c>
      <c r="BL9" s="456">
        <v>63.07217</v>
      </c>
      <c r="BM9" s="456">
        <v>64.039259999999999</v>
      </c>
      <c r="BN9" s="456">
        <v>56.978409999999997</v>
      </c>
      <c r="BO9" s="456">
        <v>67.357200000000006</v>
      </c>
      <c r="BP9" s="456">
        <v>69.333039999999997</v>
      </c>
      <c r="BQ9" s="456">
        <v>71.663929999999993</v>
      </c>
      <c r="BR9" s="456">
        <v>71.655739999999994</v>
      </c>
      <c r="BS9" s="456">
        <v>65.692430000000002</v>
      </c>
      <c r="BT9" s="456">
        <v>60.082169999999998</v>
      </c>
      <c r="BU9" s="456">
        <v>63.599600000000002</v>
      </c>
      <c r="BV9" s="456">
        <v>71.332300000000004</v>
      </c>
    </row>
    <row r="10" spans="1:74" ht="11.1" customHeight="1" x14ac:dyDescent="0.2">
      <c r="A10" s="235" t="s">
        <v>640</v>
      </c>
      <c r="B10" s="446" t="s">
        <v>1020</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93.241745871999996</v>
      </c>
      <c r="AZ10" s="893">
        <v>86.170450244999998</v>
      </c>
      <c r="BA10" s="893">
        <v>110.768432</v>
      </c>
      <c r="BB10" s="893">
        <v>104.1101</v>
      </c>
      <c r="BC10" s="893">
        <v>100.6725</v>
      </c>
      <c r="BD10" s="456">
        <v>101.94</v>
      </c>
      <c r="BE10" s="456">
        <v>97.513499999999993</v>
      </c>
      <c r="BF10" s="456">
        <v>92.235510000000005</v>
      </c>
      <c r="BG10" s="456">
        <v>81.559380000000004</v>
      </c>
      <c r="BH10" s="456">
        <v>90.594319999999996</v>
      </c>
      <c r="BI10" s="456">
        <v>85.755009999999999</v>
      </c>
      <c r="BJ10" s="456">
        <v>89.363799999999998</v>
      </c>
      <c r="BK10" s="456">
        <v>94.69247</v>
      </c>
      <c r="BL10" s="456">
        <v>91.341759999999994</v>
      </c>
      <c r="BM10" s="456">
        <v>115.70820000000001</v>
      </c>
      <c r="BN10" s="456">
        <v>113.98309999999999</v>
      </c>
      <c r="BO10" s="456">
        <v>112.74930000000001</v>
      </c>
      <c r="BP10" s="456">
        <v>113.98739999999999</v>
      </c>
      <c r="BQ10" s="456">
        <v>108.791</v>
      </c>
      <c r="BR10" s="456">
        <v>101.696</v>
      </c>
      <c r="BS10" s="456">
        <v>89.921949999999995</v>
      </c>
      <c r="BT10" s="456">
        <v>99.407489999999996</v>
      </c>
      <c r="BU10" s="456">
        <v>93.049449999999993</v>
      </c>
      <c r="BV10" s="456">
        <v>96.984669999999994</v>
      </c>
    </row>
    <row r="11" spans="1:74" ht="11.1" customHeight="1" x14ac:dyDescent="0.2">
      <c r="A11" s="235" t="s">
        <v>641</v>
      </c>
      <c r="B11" s="728" t="s">
        <v>1012</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27.792925654000001</v>
      </c>
      <c r="AZ11" s="893">
        <v>22.371173647999999</v>
      </c>
      <c r="BA11" s="893">
        <v>26.803564341000001</v>
      </c>
      <c r="BB11" s="893">
        <v>22.705559999999998</v>
      </c>
      <c r="BC11" s="893">
        <v>23.28783</v>
      </c>
      <c r="BD11" s="456">
        <v>22.378810000000001</v>
      </c>
      <c r="BE11" s="456">
        <v>21.768429999999999</v>
      </c>
      <c r="BF11" s="456">
        <v>20.34188</v>
      </c>
      <c r="BG11" s="456">
        <v>16.35821</v>
      </c>
      <c r="BH11" s="456">
        <v>16.201609999999999</v>
      </c>
      <c r="BI11" s="456">
        <v>18.350200000000001</v>
      </c>
      <c r="BJ11" s="456">
        <v>20.819510000000001</v>
      </c>
      <c r="BK11" s="456">
        <v>22.769559999999998</v>
      </c>
      <c r="BL11" s="456">
        <v>20.625810000000001</v>
      </c>
      <c r="BM11" s="456">
        <v>23.069710000000001</v>
      </c>
      <c r="BN11" s="456">
        <v>22.498619999999999</v>
      </c>
      <c r="BO11" s="456">
        <v>25.63663</v>
      </c>
      <c r="BP11" s="456">
        <v>24.384119999999999</v>
      </c>
      <c r="BQ11" s="456">
        <v>23.122910000000001</v>
      </c>
      <c r="BR11" s="456">
        <v>20.702449999999999</v>
      </c>
      <c r="BS11" s="456">
        <v>16.88457</v>
      </c>
      <c r="BT11" s="456">
        <v>16.747150000000001</v>
      </c>
      <c r="BU11" s="456">
        <v>18.780370000000001</v>
      </c>
      <c r="BV11" s="456">
        <v>21.227959999999999</v>
      </c>
    </row>
    <row r="12" spans="1:74" ht="11.1" customHeight="1" x14ac:dyDescent="0.2">
      <c r="A12" s="234" t="s">
        <v>642</v>
      </c>
      <c r="B12" s="742" t="s">
        <v>1013</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44.402120689999997</v>
      </c>
      <c r="AZ12" s="893">
        <v>39.681384231000003</v>
      </c>
      <c r="BA12" s="893">
        <v>52.185259436000003</v>
      </c>
      <c r="BB12" s="893">
        <v>47.78295</v>
      </c>
      <c r="BC12" s="893">
        <v>39.354939999999999</v>
      </c>
      <c r="BD12" s="456">
        <v>38.718119999999999</v>
      </c>
      <c r="BE12" s="456">
        <v>33.236890000000002</v>
      </c>
      <c r="BF12" s="456">
        <v>30.910060000000001</v>
      </c>
      <c r="BG12" s="456">
        <v>29.682020000000001</v>
      </c>
      <c r="BH12" s="456">
        <v>42.205489999999998</v>
      </c>
      <c r="BI12" s="456">
        <v>43.355420000000002</v>
      </c>
      <c r="BJ12" s="456">
        <v>46.923029999999997</v>
      </c>
      <c r="BK12" s="456">
        <v>47.364820000000002</v>
      </c>
      <c r="BL12" s="456">
        <v>43.271000000000001</v>
      </c>
      <c r="BM12" s="456">
        <v>55.972380000000001</v>
      </c>
      <c r="BN12" s="456">
        <v>51.959890000000001</v>
      </c>
      <c r="BO12" s="456">
        <v>42.35154</v>
      </c>
      <c r="BP12" s="456">
        <v>41.068620000000003</v>
      </c>
      <c r="BQ12" s="456">
        <v>34.735799999999998</v>
      </c>
      <c r="BR12" s="456">
        <v>31.70757</v>
      </c>
      <c r="BS12" s="456">
        <v>30.326419999999999</v>
      </c>
      <c r="BT12" s="456">
        <v>44.433300000000003</v>
      </c>
      <c r="BU12" s="456">
        <v>45.941200000000002</v>
      </c>
      <c r="BV12" s="456">
        <v>50.239049999999999</v>
      </c>
    </row>
    <row r="13" spans="1:74" ht="11.1" customHeight="1" x14ac:dyDescent="0.2">
      <c r="A13" s="234" t="s">
        <v>643</v>
      </c>
      <c r="B13" s="743" t="s">
        <v>1014</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17.795156746</v>
      </c>
      <c r="AZ13" s="893">
        <v>21.094035201000001</v>
      </c>
      <c r="BA13" s="893">
        <v>28.722458097000001</v>
      </c>
      <c r="BB13" s="893">
        <v>31.34254</v>
      </c>
      <c r="BC13" s="893">
        <v>35.597479999999997</v>
      </c>
      <c r="BD13" s="456">
        <v>38.128219999999999</v>
      </c>
      <c r="BE13" s="456">
        <v>39.394449999999999</v>
      </c>
      <c r="BF13" s="456">
        <v>37.781770000000002</v>
      </c>
      <c r="BG13" s="456">
        <v>32.642479999999999</v>
      </c>
      <c r="BH13" s="456">
        <v>29.502300000000002</v>
      </c>
      <c r="BI13" s="456">
        <v>21.299589999999998</v>
      </c>
      <c r="BJ13" s="456">
        <v>18.42276</v>
      </c>
      <c r="BK13" s="456">
        <v>21.24858</v>
      </c>
      <c r="BL13" s="456">
        <v>24.544170000000001</v>
      </c>
      <c r="BM13" s="456">
        <v>33.5563</v>
      </c>
      <c r="BN13" s="456">
        <v>37.159799999999997</v>
      </c>
      <c r="BO13" s="456">
        <v>42.249510000000001</v>
      </c>
      <c r="BP13" s="456">
        <v>45.869700000000002</v>
      </c>
      <c r="BQ13" s="456">
        <v>47.850729999999999</v>
      </c>
      <c r="BR13" s="456">
        <v>46.09008</v>
      </c>
      <c r="BS13" s="456">
        <v>39.779170000000001</v>
      </c>
      <c r="BT13" s="456">
        <v>35.614789999999999</v>
      </c>
      <c r="BU13" s="456">
        <v>25.715910000000001</v>
      </c>
      <c r="BV13" s="456">
        <v>22.34722</v>
      </c>
    </row>
    <row r="14" spans="1:74" ht="11.1" customHeight="1" x14ac:dyDescent="0.2">
      <c r="A14" s="234" t="s">
        <v>644</v>
      </c>
      <c r="B14" s="743" t="s">
        <v>1015</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1.4168723270000001</v>
      </c>
      <c r="AZ14" s="893">
        <v>1.263353001</v>
      </c>
      <c r="BA14" s="893">
        <v>1.333800283</v>
      </c>
      <c r="BB14" s="893">
        <v>0.88745169999999995</v>
      </c>
      <c r="BC14" s="893">
        <v>0.81722410000000001</v>
      </c>
      <c r="BD14" s="456">
        <v>1.031776</v>
      </c>
      <c r="BE14" s="456">
        <v>1.3152539999999999</v>
      </c>
      <c r="BF14" s="456">
        <v>1.3942159999999999</v>
      </c>
      <c r="BG14" s="456">
        <v>1.2519990000000001</v>
      </c>
      <c r="BH14" s="456">
        <v>1.2272540000000001</v>
      </c>
      <c r="BI14" s="456">
        <v>1.1650929999999999</v>
      </c>
      <c r="BJ14" s="456">
        <v>1.4358200000000001</v>
      </c>
      <c r="BK14" s="456">
        <v>1.506033</v>
      </c>
      <c r="BL14" s="456">
        <v>1.2470410000000001</v>
      </c>
      <c r="BM14" s="456">
        <v>1.4312100000000001</v>
      </c>
      <c r="BN14" s="456">
        <v>0.96322030000000003</v>
      </c>
      <c r="BO14" s="456">
        <v>0.89062969999999997</v>
      </c>
      <c r="BP14" s="456">
        <v>0.9635013</v>
      </c>
      <c r="BQ14" s="456">
        <v>1.2823819999999999</v>
      </c>
      <c r="BR14" s="456">
        <v>1.3910439999999999</v>
      </c>
      <c r="BS14" s="456">
        <v>1.2874749999999999</v>
      </c>
      <c r="BT14" s="456">
        <v>1.1445719999999999</v>
      </c>
      <c r="BU14" s="456">
        <v>1.022418</v>
      </c>
      <c r="BV14" s="456">
        <v>1.3999740000000001</v>
      </c>
    </row>
    <row r="15" spans="1:74" ht="11.1" customHeight="1" x14ac:dyDescent="0.2">
      <c r="A15" s="234" t="s">
        <v>730</v>
      </c>
      <c r="B15" s="743" t="s">
        <v>1016</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0.82922387200000003</v>
      </c>
      <c r="AZ15" s="893">
        <v>0.79109372300000003</v>
      </c>
      <c r="BA15" s="893">
        <v>0.83194786700000001</v>
      </c>
      <c r="BB15" s="893">
        <v>0.79896440000000002</v>
      </c>
      <c r="BC15" s="893">
        <v>0.88191960000000003</v>
      </c>
      <c r="BD15" s="456">
        <v>0.86310350000000002</v>
      </c>
      <c r="BE15" s="456">
        <v>0.88984810000000003</v>
      </c>
      <c r="BF15" s="456">
        <v>0.88929309999999995</v>
      </c>
      <c r="BG15" s="456">
        <v>0.83232919999999999</v>
      </c>
      <c r="BH15" s="456">
        <v>0.83931440000000002</v>
      </c>
      <c r="BI15" s="456">
        <v>0.84452839999999996</v>
      </c>
      <c r="BJ15" s="456">
        <v>0.88410469999999997</v>
      </c>
      <c r="BK15" s="456">
        <v>0.86273319999999998</v>
      </c>
      <c r="BL15" s="456">
        <v>0.8073939</v>
      </c>
      <c r="BM15" s="456">
        <v>0.86038999999999999</v>
      </c>
      <c r="BN15" s="456">
        <v>0.80871850000000001</v>
      </c>
      <c r="BO15" s="456">
        <v>0.8871523</v>
      </c>
      <c r="BP15" s="456">
        <v>0.86759739999999996</v>
      </c>
      <c r="BQ15" s="456">
        <v>0.89425679999999996</v>
      </c>
      <c r="BR15" s="456">
        <v>0.89208050000000005</v>
      </c>
      <c r="BS15" s="456">
        <v>0.83839819999999998</v>
      </c>
      <c r="BT15" s="456">
        <v>0.83629450000000005</v>
      </c>
      <c r="BU15" s="456">
        <v>0.84548009999999996</v>
      </c>
      <c r="BV15" s="456">
        <v>0.8648498</v>
      </c>
    </row>
    <row r="16" spans="1:74" ht="11.1" customHeight="1" x14ac:dyDescent="0.2">
      <c r="A16" s="234" t="s">
        <v>731</v>
      </c>
      <c r="B16" s="743" t="s">
        <v>1017</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1.0054465829999999</v>
      </c>
      <c r="AZ16" s="893">
        <v>0.96941044099999996</v>
      </c>
      <c r="BA16" s="893">
        <v>0.89140197200000004</v>
      </c>
      <c r="BB16" s="893">
        <v>0.59267020000000004</v>
      </c>
      <c r="BC16" s="893">
        <v>0.7331434</v>
      </c>
      <c r="BD16" s="456">
        <v>0.81997500000000001</v>
      </c>
      <c r="BE16" s="456">
        <v>0.90863050000000001</v>
      </c>
      <c r="BF16" s="456">
        <v>0.91828880000000002</v>
      </c>
      <c r="BG16" s="456">
        <v>0.79234680000000002</v>
      </c>
      <c r="BH16" s="456">
        <v>0.6183381</v>
      </c>
      <c r="BI16" s="456">
        <v>0.74017259999999996</v>
      </c>
      <c r="BJ16" s="456">
        <v>0.87857660000000004</v>
      </c>
      <c r="BK16" s="456">
        <v>0.94073709999999999</v>
      </c>
      <c r="BL16" s="456">
        <v>0.84634920000000002</v>
      </c>
      <c r="BM16" s="456">
        <v>0.81820170000000003</v>
      </c>
      <c r="BN16" s="456">
        <v>0.59282400000000002</v>
      </c>
      <c r="BO16" s="456">
        <v>0.73386779999999996</v>
      </c>
      <c r="BP16" s="456">
        <v>0.83381349999999999</v>
      </c>
      <c r="BQ16" s="456">
        <v>0.90495680000000001</v>
      </c>
      <c r="BR16" s="456">
        <v>0.91274049999999995</v>
      </c>
      <c r="BS16" s="456">
        <v>0.80591650000000004</v>
      </c>
      <c r="BT16" s="456">
        <v>0.63137909999999997</v>
      </c>
      <c r="BU16" s="456">
        <v>0.74406570000000005</v>
      </c>
      <c r="BV16" s="456">
        <v>0.90562520000000002</v>
      </c>
    </row>
    <row r="17" spans="1:74" ht="11.1" customHeight="1" x14ac:dyDescent="0.2">
      <c r="A17" s="234" t="s">
        <v>645</v>
      </c>
      <c r="B17" s="478" t="s">
        <v>1021</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-0.51540799999999998</v>
      </c>
      <c r="AZ17" s="893">
        <v>-0.53887099999999999</v>
      </c>
      <c r="BA17" s="893">
        <v>-0.59147400000000006</v>
      </c>
      <c r="BB17" s="893">
        <v>-6.9245299999999996E-2</v>
      </c>
      <c r="BC17" s="893">
        <v>5.6630399999999997E-2</v>
      </c>
      <c r="BD17" s="456">
        <v>-0.26309769999999999</v>
      </c>
      <c r="BE17" s="456">
        <v>-0.69007879999999999</v>
      </c>
      <c r="BF17" s="456">
        <v>-0.8920979</v>
      </c>
      <c r="BG17" s="456">
        <v>-0.54644000000000004</v>
      </c>
      <c r="BH17" s="456">
        <v>-0.53239309999999995</v>
      </c>
      <c r="BI17" s="456">
        <v>-0.50216950000000005</v>
      </c>
      <c r="BJ17" s="456">
        <v>-0.41524440000000001</v>
      </c>
      <c r="BK17" s="456">
        <v>-1.5599749999999999</v>
      </c>
      <c r="BL17" s="456">
        <v>-0.75003929999999996</v>
      </c>
      <c r="BM17" s="456">
        <v>-0.99107540000000005</v>
      </c>
      <c r="BN17" s="456">
        <v>-0.38097350000000002</v>
      </c>
      <c r="BO17" s="456">
        <v>-0.31658720000000001</v>
      </c>
      <c r="BP17" s="456">
        <v>-0.4055492</v>
      </c>
      <c r="BQ17" s="456">
        <v>-0.5749649</v>
      </c>
      <c r="BR17" s="456">
        <v>-0.75780190000000003</v>
      </c>
      <c r="BS17" s="456">
        <v>-0.64026660000000002</v>
      </c>
      <c r="BT17" s="456">
        <v>-0.53311900000000001</v>
      </c>
      <c r="BU17" s="456">
        <v>-0.50114060000000005</v>
      </c>
      <c r="BV17" s="456">
        <v>-0.40823870000000001</v>
      </c>
    </row>
    <row r="18" spans="1:74" ht="11.1" customHeight="1" x14ac:dyDescent="0.2">
      <c r="A18" s="234" t="s">
        <v>646</v>
      </c>
      <c r="B18" s="478" t="s">
        <v>1022</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5.4375651229999997</v>
      </c>
      <c r="AZ18" s="893">
        <v>3.3511014139999999</v>
      </c>
      <c r="BA18" s="893">
        <v>1.201886969</v>
      </c>
      <c r="BB18" s="893">
        <v>1.0559970000000001</v>
      </c>
      <c r="BC18" s="893">
        <v>1.0499590000000001</v>
      </c>
      <c r="BD18" s="456">
        <v>1.2037150000000001</v>
      </c>
      <c r="BE18" s="456">
        <v>1.4483779999999999</v>
      </c>
      <c r="BF18" s="456">
        <v>1.349094</v>
      </c>
      <c r="BG18" s="456">
        <v>1.1593899999999999</v>
      </c>
      <c r="BH18" s="456">
        <v>1.0941810000000001</v>
      </c>
      <c r="BI18" s="456">
        <v>0.98023210000000005</v>
      </c>
      <c r="BJ18" s="456">
        <v>1.466877</v>
      </c>
      <c r="BK18" s="456">
        <v>3.3580510000000001</v>
      </c>
      <c r="BL18" s="456">
        <v>1.8355360000000001</v>
      </c>
      <c r="BM18" s="456">
        <v>1.0084580000000001</v>
      </c>
      <c r="BN18" s="456">
        <v>0.98506950000000004</v>
      </c>
      <c r="BO18" s="456">
        <v>1.0018929999999999</v>
      </c>
      <c r="BP18" s="456">
        <v>1.208939</v>
      </c>
      <c r="BQ18" s="456">
        <v>1.4279489999999999</v>
      </c>
      <c r="BR18" s="456">
        <v>1.302951</v>
      </c>
      <c r="BS18" s="456">
        <v>1.0890789999999999</v>
      </c>
      <c r="BT18" s="456">
        <v>1.0902099999999999</v>
      </c>
      <c r="BU18" s="456">
        <v>1.012248</v>
      </c>
      <c r="BV18" s="456">
        <v>1.5956950000000001</v>
      </c>
    </row>
    <row r="19" spans="1:74" ht="11.1" customHeight="1" x14ac:dyDescent="0.2">
      <c r="A19" s="234" t="s">
        <v>647</v>
      </c>
      <c r="B19" s="478" t="s">
        <v>1534</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0.185023461</v>
      </c>
      <c r="AZ19" s="893">
        <v>0.12949449499999999</v>
      </c>
      <c r="BA19" s="893">
        <v>0.15342508299999999</v>
      </c>
      <c r="BB19" s="893">
        <v>0.19515099999999999</v>
      </c>
      <c r="BC19" s="893">
        <v>0.2130592</v>
      </c>
      <c r="BD19" s="456">
        <v>0.27182889999999998</v>
      </c>
      <c r="BE19" s="456">
        <v>0.26843159999999999</v>
      </c>
      <c r="BF19" s="456">
        <v>0.23368069999999999</v>
      </c>
      <c r="BG19" s="456">
        <v>0.2369272</v>
      </c>
      <c r="BH19" s="456">
        <v>0.2329291</v>
      </c>
      <c r="BI19" s="456">
        <v>0.22328419999999999</v>
      </c>
      <c r="BJ19" s="456">
        <v>0.2333875</v>
      </c>
      <c r="BK19" s="456">
        <v>0.25878590000000001</v>
      </c>
      <c r="BL19" s="456">
        <v>0.23010330000000001</v>
      </c>
      <c r="BM19" s="456">
        <v>0.18008089999999999</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737</v>
      </c>
      <c r="B20" s="446" t="s">
        <v>1023</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-2.2922221999999999E-2</v>
      </c>
      <c r="AZ20" s="893">
        <v>-5.2566175999999999E-2</v>
      </c>
      <c r="BA20" s="893">
        <v>-7.5002895999999999E-2</v>
      </c>
      <c r="BB20" s="893">
        <v>-5.5847599999999997E-2</v>
      </c>
      <c r="BC20" s="893">
        <v>-0.1171867</v>
      </c>
      <c r="BD20" s="456">
        <v>-0.15534110000000001</v>
      </c>
      <c r="BE20" s="456">
        <v>-0.13462850000000001</v>
      </c>
      <c r="BF20" s="456">
        <v>-0.17918609999999999</v>
      </c>
      <c r="BG20" s="456">
        <v>-0.287358</v>
      </c>
      <c r="BH20" s="456">
        <v>-0.30009770000000002</v>
      </c>
      <c r="BI20" s="456">
        <v>-0.17856559999999999</v>
      </c>
      <c r="BJ20" s="456">
        <v>-0.18129149999999999</v>
      </c>
      <c r="BK20" s="456">
        <v>-0.20777680000000001</v>
      </c>
      <c r="BL20" s="456">
        <v>-0.2571388</v>
      </c>
      <c r="BM20" s="456">
        <v>-0.27582889999999999</v>
      </c>
      <c r="BN20" s="456">
        <v>-0.26783059999999997</v>
      </c>
      <c r="BO20" s="456">
        <v>-0.27689999999999998</v>
      </c>
      <c r="BP20" s="456">
        <v>-0.31933719999999999</v>
      </c>
      <c r="BQ20" s="456">
        <v>-0.32926879999999997</v>
      </c>
      <c r="BR20" s="456">
        <v>-0.35329440000000001</v>
      </c>
      <c r="BS20" s="456">
        <v>-0.47231200000000001</v>
      </c>
      <c r="BT20" s="456">
        <v>-0.52649880000000004</v>
      </c>
      <c r="BU20" s="456">
        <v>-0.42290349999999999</v>
      </c>
      <c r="BV20" s="456">
        <v>-0.42973860000000003</v>
      </c>
    </row>
    <row r="21" spans="1:74" ht="11.1" customHeight="1" x14ac:dyDescent="0.2">
      <c r="A21" s="229"/>
      <c r="B21" s="67" t="s">
        <v>732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22"/>
      <c r="BA21" s="922"/>
      <c r="BB21" s="922"/>
      <c r="BC21" s="922"/>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654</v>
      </c>
      <c r="B22" s="449" t="s">
        <v>1024</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10.140251151999999</v>
      </c>
      <c r="AZ22" s="892">
        <v>8.8102546400000001</v>
      </c>
      <c r="BA22" s="892">
        <v>8.7112128129999995</v>
      </c>
      <c r="BB22" s="892">
        <v>7.033366</v>
      </c>
      <c r="BC22" s="892">
        <v>7.6000220000000001</v>
      </c>
      <c r="BD22" s="462">
        <v>8.6102000000000007</v>
      </c>
      <c r="BE22" s="462">
        <v>10.839740000000001</v>
      </c>
      <c r="BF22" s="462">
        <v>10.47724</v>
      </c>
      <c r="BG22" s="462">
        <v>8.5073310000000006</v>
      </c>
      <c r="BH22" s="462">
        <v>7.9342220000000001</v>
      </c>
      <c r="BI22" s="462">
        <v>7.800141</v>
      </c>
      <c r="BJ22" s="462">
        <v>8.8709120000000006</v>
      </c>
      <c r="BK22" s="462">
        <v>9.022805</v>
      </c>
      <c r="BL22" s="462">
        <v>7.8899460000000001</v>
      </c>
      <c r="BM22" s="462">
        <v>8.6510479999999994</v>
      </c>
      <c r="BN22" s="462">
        <v>7.7124800000000002</v>
      </c>
      <c r="BO22" s="462">
        <v>7.676139</v>
      </c>
      <c r="BP22" s="462">
        <v>8.8138349999999992</v>
      </c>
      <c r="BQ22" s="462">
        <v>10.862690000000001</v>
      </c>
      <c r="BR22" s="462">
        <v>10.378030000000001</v>
      </c>
      <c r="BS22" s="462">
        <v>8.3581690000000002</v>
      </c>
      <c r="BT22" s="462">
        <v>7.5878410000000001</v>
      </c>
      <c r="BU22" s="462">
        <v>7.7041510000000004</v>
      </c>
      <c r="BV22" s="462">
        <v>8.7184709999999992</v>
      </c>
    </row>
    <row r="23" spans="1:74" ht="11.1" customHeight="1" x14ac:dyDescent="0.2">
      <c r="A23" s="234" t="s">
        <v>649</v>
      </c>
      <c r="B23" s="478" t="s">
        <v>1018</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4.9141118119999998</v>
      </c>
      <c r="AZ23" s="893">
        <v>4.2532072970000003</v>
      </c>
      <c r="BA23" s="893">
        <v>4.2064709980000003</v>
      </c>
      <c r="BB23" s="893">
        <v>3.6623640000000002</v>
      </c>
      <c r="BC23" s="893">
        <v>3.542646</v>
      </c>
      <c r="BD23" s="456">
        <v>4.3223039999999999</v>
      </c>
      <c r="BE23" s="456">
        <v>6.5207959999999998</v>
      </c>
      <c r="BF23" s="456">
        <v>6.3355689999999996</v>
      </c>
      <c r="BG23" s="456">
        <v>4.630179</v>
      </c>
      <c r="BH23" s="456">
        <v>4.3788340000000003</v>
      </c>
      <c r="BI23" s="456">
        <v>3.801393</v>
      </c>
      <c r="BJ23" s="456">
        <v>4.146058</v>
      </c>
      <c r="BK23" s="456">
        <v>3.9039969999999999</v>
      </c>
      <c r="BL23" s="456">
        <v>3.4326789999999998</v>
      </c>
      <c r="BM23" s="456">
        <v>3.6676479999999998</v>
      </c>
      <c r="BN23" s="456">
        <v>2.9482240000000002</v>
      </c>
      <c r="BO23" s="456">
        <v>2.9852959999999999</v>
      </c>
      <c r="BP23" s="456">
        <v>4.340541</v>
      </c>
      <c r="BQ23" s="456">
        <v>6.3792350000000004</v>
      </c>
      <c r="BR23" s="456">
        <v>6.1040229999999998</v>
      </c>
      <c r="BS23" s="456">
        <v>4.3691259999999996</v>
      </c>
      <c r="BT23" s="456">
        <v>4.4491779999999999</v>
      </c>
      <c r="BU23" s="456">
        <v>3.7255129999999999</v>
      </c>
      <c r="BV23" s="456">
        <v>3.9124439999999998</v>
      </c>
    </row>
    <row r="24" spans="1:74" ht="11.1" customHeight="1" x14ac:dyDescent="0.2">
      <c r="A24" s="234" t="s">
        <v>650</v>
      </c>
      <c r="B24" s="478" t="s">
        <v>472</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1.8944280000000001E-3</v>
      </c>
      <c r="AZ24" s="893">
        <v>3.1735819999999999E-3</v>
      </c>
      <c r="BA24" s="893">
        <v>1.830623E-3</v>
      </c>
      <c r="BB24" s="893">
        <v>2.16248E-3</v>
      </c>
      <c r="BC24" s="893">
        <v>2.3613900000000001E-3</v>
      </c>
      <c r="BD24" s="456">
        <v>2.20799E-2</v>
      </c>
      <c r="BE24" s="456">
        <v>6.6030099999999994E-2</v>
      </c>
      <c r="BF24" s="456">
        <v>3.1729899999999998E-2</v>
      </c>
      <c r="BG24" s="456">
        <v>1.6689000000000001E-3</v>
      </c>
      <c r="BH24" s="456">
        <v>3.1495E-3</v>
      </c>
      <c r="BI24" s="456">
        <v>2.5787900000000001E-3</v>
      </c>
      <c r="BJ24" s="456">
        <v>1.2121499999999999E-3</v>
      </c>
      <c r="BK24" s="456">
        <v>1.8944299999999999E-3</v>
      </c>
      <c r="BL24" s="456">
        <v>3.1735800000000001E-3</v>
      </c>
      <c r="BM24" s="456">
        <v>1.83062E-3</v>
      </c>
      <c r="BN24" s="456">
        <v>2.16248E-3</v>
      </c>
      <c r="BO24" s="456">
        <v>2.3613900000000001E-3</v>
      </c>
      <c r="BP24" s="456">
        <v>2.20799E-2</v>
      </c>
      <c r="BQ24" s="456">
        <v>6.6350099999999995E-2</v>
      </c>
      <c r="BR24" s="456">
        <v>3.1569899999999998E-2</v>
      </c>
      <c r="BS24" s="456">
        <v>1.6689000000000001E-3</v>
      </c>
      <c r="BT24" s="456">
        <v>3.1495E-3</v>
      </c>
      <c r="BU24" s="456">
        <v>2.5787900000000001E-3</v>
      </c>
      <c r="BV24" s="456">
        <v>1.2121499999999999E-3</v>
      </c>
    </row>
    <row r="25" spans="1:74" ht="11.1" customHeight="1" x14ac:dyDescent="0.2">
      <c r="A25" s="234" t="s">
        <v>651</v>
      </c>
      <c r="B25" s="446" t="s">
        <v>1019</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2.5008840000000001</v>
      </c>
      <c r="AZ25" s="893">
        <v>2.2575590000000001</v>
      </c>
      <c r="BA25" s="893">
        <v>2.4902410000000001</v>
      </c>
      <c r="BB25" s="893">
        <v>1.2084299999999999</v>
      </c>
      <c r="BC25" s="893">
        <v>1.9539</v>
      </c>
      <c r="BD25" s="456">
        <v>2.3427600000000002</v>
      </c>
      <c r="BE25" s="456">
        <v>2.4208500000000002</v>
      </c>
      <c r="BF25" s="456">
        <v>2.4208500000000002</v>
      </c>
      <c r="BG25" s="456">
        <v>2.3427600000000002</v>
      </c>
      <c r="BH25" s="456">
        <v>1.8007500000000001</v>
      </c>
      <c r="BI25" s="456">
        <v>1.9465699999999999</v>
      </c>
      <c r="BJ25" s="456">
        <v>2.4208500000000002</v>
      </c>
      <c r="BK25" s="456">
        <v>2.4208500000000002</v>
      </c>
      <c r="BL25" s="456">
        <v>2.1865800000000002</v>
      </c>
      <c r="BM25" s="456">
        <v>2.4208500000000002</v>
      </c>
      <c r="BN25" s="456">
        <v>2.3427600000000002</v>
      </c>
      <c r="BO25" s="456">
        <v>2.4208500000000002</v>
      </c>
      <c r="BP25" s="456">
        <v>2.3427600000000002</v>
      </c>
      <c r="BQ25" s="456">
        <v>2.4208500000000002</v>
      </c>
      <c r="BR25" s="456">
        <v>2.4208500000000002</v>
      </c>
      <c r="BS25" s="456">
        <v>2.3427600000000002</v>
      </c>
      <c r="BT25" s="456">
        <v>1.16814</v>
      </c>
      <c r="BU25" s="456">
        <v>1.9049199999999999</v>
      </c>
      <c r="BV25" s="456">
        <v>2.4208500000000002</v>
      </c>
    </row>
    <row r="26" spans="1:74" ht="11.1" customHeight="1" x14ac:dyDescent="0.2">
      <c r="A26" s="234" t="s">
        <v>652</v>
      </c>
      <c r="B26" s="446" t="s">
        <v>1012</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0.50342493799999999</v>
      </c>
      <c r="AZ26" s="893">
        <v>0.436339223</v>
      </c>
      <c r="BA26" s="893">
        <v>0.59585732400000002</v>
      </c>
      <c r="BB26" s="893">
        <v>0.77816180000000001</v>
      </c>
      <c r="BC26" s="893">
        <v>0.73527209999999998</v>
      </c>
      <c r="BD26" s="456">
        <v>0.53161619999999998</v>
      </c>
      <c r="BE26" s="456">
        <v>0.48285430000000001</v>
      </c>
      <c r="BF26" s="456">
        <v>0.3944336</v>
      </c>
      <c r="BG26" s="456">
        <v>0.35897050000000003</v>
      </c>
      <c r="BH26" s="456">
        <v>0.48174420000000001</v>
      </c>
      <c r="BI26" s="456">
        <v>0.54801109999999997</v>
      </c>
      <c r="BJ26" s="456">
        <v>0.67184719999999998</v>
      </c>
      <c r="BK26" s="456">
        <v>0.68259049999999999</v>
      </c>
      <c r="BL26" s="456">
        <v>0.5972421</v>
      </c>
      <c r="BM26" s="456">
        <v>0.7420968</v>
      </c>
      <c r="BN26" s="456">
        <v>0.85578019999999999</v>
      </c>
      <c r="BO26" s="456">
        <v>0.77941059999999995</v>
      </c>
      <c r="BP26" s="456">
        <v>0.55507740000000005</v>
      </c>
      <c r="BQ26" s="456">
        <v>0.49656919999999999</v>
      </c>
      <c r="BR26" s="456">
        <v>0.40230480000000002</v>
      </c>
      <c r="BS26" s="456">
        <v>0.36364819999999998</v>
      </c>
      <c r="BT26" s="456">
        <v>0.48542790000000002</v>
      </c>
      <c r="BU26" s="456">
        <v>0.55107399999999995</v>
      </c>
      <c r="BV26" s="456">
        <v>0.67236960000000001</v>
      </c>
    </row>
    <row r="27" spans="1:74" ht="11.1" customHeight="1" x14ac:dyDescent="0.2">
      <c r="A27" s="234" t="s">
        <v>1553</v>
      </c>
      <c r="B27" s="446" t="s">
        <v>1013</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0.43133021500000002</v>
      </c>
      <c r="AZ27" s="893">
        <v>0.365365263</v>
      </c>
      <c r="BA27" s="893">
        <v>0.56799354099999999</v>
      </c>
      <c r="BB27" s="893">
        <v>0.56884699999999999</v>
      </c>
      <c r="BC27" s="893">
        <v>0.43010169999999998</v>
      </c>
      <c r="BD27" s="456">
        <v>0.37188450000000001</v>
      </c>
      <c r="BE27" s="456">
        <v>0.30378070000000001</v>
      </c>
      <c r="BF27" s="456">
        <v>0.28517150000000002</v>
      </c>
      <c r="BG27" s="456">
        <v>0.30195949999999999</v>
      </c>
      <c r="BH27" s="456">
        <v>0.53750319999999996</v>
      </c>
      <c r="BI27" s="456">
        <v>0.8483503</v>
      </c>
      <c r="BJ27" s="456">
        <v>0.83757740000000003</v>
      </c>
      <c r="BK27" s="456">
        <v>0.82390300000000005</v>
      </c>
      <c r="BL27" s="456">
        <v>0.7008453</v>
      </c>
      <c r="BM27" s="456">
        <v>0.9763442</v>
      </c>
      <c r="BN27" s="456">
        <v>0.72946060000000001</v>
      </c>
      <c r="BO27" s="456">
        <v>0.54613590000000001</v>
      </c>
      <c r="BP27" s="456">
        <v>0.48131289999999999</v>
      </c>
      <c r="BQ27" s="456">
        <v>0.39569799999999999</v>
      </c>
      <c r="BR27" s="456">
        <v>0.35901620000000001</v>
      </c>
      <c r="BS27" s="456">
        <v>0.38631450000000001</v>
      </c>
      <c r="BT27" s="456">
        <v>0.69336710000000001</v>
      </c>
      <c r="BU27" s="456">
        <v>0.84581019999999996</v>
      </c>
      <c r="BV27" s="456">
        <v>0.85153699999999999</v>
      </c>
    </row>
    <row r="28" spans="1:74" ht="11.1" customHeight="1" x14ac:dyDescent="0.2">
      <c r="A28" s="234" t="s">
        <v>1554</v>
      </c>
      <c r="B28" s="446" t="s">
        <v>1014</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0.31751908499999998</v>
      </c>
      <c r="AZ28" s="893">
        <v>0.37940796700000001</v>
      </c>
      <c r="BA28" s="893">
        <v>0.53820332400000004</v>
      </c>
      <c r="BB28" s="893">
        <v>0.54863479999999998</v>
      </c>
      <c r="BC28" s="893">
        <v>0.62326269999999995</v>
      </c>
      <c r="BD28" s="456">
        <v>0.6511652</v>
      </c>
      <c r="BE28" s="456">
        <v>0.67093879999999995</v>
      </c>
      <c r="BF28" s="456">
        <v>0.64540920000000002</v>
      </c>
      <c r="BG28" s="456">
        <v>0.56699790000000005</v>
      </c>
      <c r="BH28" s="456">
        <v>0.48625119999999999</v>
      </c>
      <c r="BI28" s="456">
        <v>0.36014499999999999</v>
      </c>
      <c r="BJ28" s="456">
        <v>0.26421060000000002</v>
      </c>
      <c r="BK28" s="456">
        <v>0.32120799999999999</v>
      </c>
      <c r="BL28" s="456">
        <v>0.38361129999999999</v>
      </c>
      <c r="BM28" s="456">
        <v>0.54741399999999996</v>
      </c>
      <c r="BN28" s="456">
        <v>0.57621920000000004</v>
      </c>
      <c r="BO28" s="456">
        <v>0.65544539999999996</v>
      </c>
      <c r="BP28" s="456">
        <v>0.69432199999999999</v>
      </c>
      <c r="BQ28" s="456">
        <v>0.71931520000000004</v>
      </c>
      <c r="BR28" s="456">
        <v>0.69199029999999995</v>
      </c>
      <c r="BS28" s="456">
        <v>0.61026780000000003</v>
      </c>
      <c r="BT28" s="456">
        <v>0.53153609999999996</v>
      </c>
      <c r="BU28" s="456">
        <v>0.39230890000000002</v>
      </c>
      <c r="BV28" s="456">
        <v>0.28197899999999998</v>
      </c>
    </row>
    <row r="29" spans="1:74" ht="11.1" customHeight="1" x14ac:dyDescent="0.2">
      <c r="A29" s="234" t="s">
        <v>653</v>
      </c>
      <c r="B29" s="478" t="s">
        <v>1555</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1.4710866739999999</v>
      </c>
      <c r="AZ29" s="893">
        <v>1.115202308</v>
      </c>
      <c r="BA29" s="893">
        <v>0.31061600299999997</v>
      </c>
      <c r="BB29" s="893">
        <v>0.26476640000000001</v>
      </c>
      <c r="BC29" s="893">
        <v>0.3124786</v>
      </c>
      <c r="BD29" s="456">
        <v>0.36838929999999998</v>
      </c>
      <c r="BE29" s="456">
        <v>0.37448619999999999</v>
      </c>
      <c r="BF29" s="456">
        <v>0.36407929999999999</v>
      </c>
      <c r="BG29" s="456">
        <v>0.30479489999999998</v>
      </c>
      <c r="BH29" s="456">
        <v>0.24598980000000001</v>
      </c>
      <c r="BI29" s="456">
        <v>0.29309299999999999</v>
      </c>
      <c r="BJ29" s="456">
        <v>0.52915659999999998</v>
      </c>
      <c r="BK29" s="456">
        <v>0.86836139999999995</v>
      </c>
      <c r="BL29" s="456">
        <v>0.58581539999999999</v>
      </c>
      <c r="BM29" s="456">
        <v>0.29486400000000001</v>
      </c>
      <c r="BN29" s="456">
        <v>0.25787330000000003</v>
      </c>
      <c r="BO29" s="456">
        <v>0.2866399</v>
      </c>
      <c r="BP29" s="456">
        <v>0.3777414</v>
      </c>
      <c r="BQ29" s="456">
        <v>0.38467180000000001</v>
      </c>
      <c r="BR29" s="456">
        <v>0.36827539999999997</v>
      </c>
      <c r="BS29" s="456">
        <v>0.28438380000000002</v>
      </c>
      <c r="BT29" s="456">
        <v>0.2570422</v>
      </c>
      <c r="BU29" s="456">
        <v>0.28194629999999998</v>
      </c>
      <c r="BV29" s="456">
        <v>0.57807869999999995</v>
      </c>
    </row>
    <row r="30" spans="1:74" ht="11.1" customHeight="1" x14ac:dyDescent="0.2">
      <c r="A30" s="234" t="s">
        <v>655</v>
      </c>
      <c r="B30" s="476" t="s">
        <v>1556</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893">
        <v>10.36769</v>
      </c>
      <c r="BA30" s="893">
        <v>9.7127579999999991</v>
      </c>
      <c r="BB30" s="893">
        <v>8.2871220000000001</v>
      </c>
      <c r="BC30" s="893">
        <v>8.6750670000000003</v>
      </c>
      <c r="BD30" s="456">
        <v>9.6694720000000007</v>
      </c>
      <c r="BE30" s="456">
        <v>12.18172</v>
      </c>
      <c r="BF30" s="456">
        <v>11.792289999999999</v>
      </c>
      <c r="BG30" s="456">
        <v>9.3408189999999998</v>
      </c>
      <c r="BH30" s="456">
        <v>8.9052609999999994</v>
      </c>
      <c r="BI30" s="456">
        <v>8.9023289999999999</v>
      </c>
      <c r="BJ30" s="456">
        <v>10.54866</v>
      </c>
      <c r="BK30" s="456">
        <v>10.75263</v>
      </c>
      <c r="BL30" s="456">
        <v>9.3829989999999999</v>
      </c>
      <c r="BM30" s="456">
        <v>9.6305080000000007</v>
      </c>
      <c r="BN30" s="456">
        <v>8.2228279999999998</v>
      </c>
      <c r="BO30" s="456">
        <v>8.3166720000000005</v>
      </c>
      <c r="BP30" s="456">
        <v>9.7083940000000002</v>
      </c>
      <c r="BQ30" s="456">
        <v>12.056710000000001</v>
      </c>
      <c r="BR30" s="456">
        <v>11.57718</v>
      </c>
      <c r="BS30" s="456">
        <v>9.1206820000000004</v>
      </c>
      <c r="BT30" s="456">
        <v>8.6687429999999992</v>
      </c>
      <c r="BU30" s="456">
        <v>8.7071959999999997</v>
      </c>
      <c r="BV30" s="456">
        <v>10.2761</v>
      </c>
    </row>
    <row r="31" spans="1:74" ht="11.1" customHeight="1" x14ac:dyDescent="0.2">
      <c r="A31" s="229"/>
      <c r="B31" s="67" t="s">
        <v>733</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22"/>
      <c r="BA31" s="922"/>
      <c r="BB31" s="922"/>
      <c r="BC31" s="922"/>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661</v>
      </c>
      <c r="B32" s="449" t="s">
        <v>1024</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12.651777289</v>
      </c>
      <c r="AZ32" s="892">
        <v>11.073892445</v>
      </c>
      <c r="BA32" s="892">
        <v>10.473299803</v>
      </c>
      <c r="BB32" s="892">
        <v>10.164569999999999</v>
      </c>
      <c r="BC32" s="892">
        <v>10.953379999999999</v>
      </c>
      <c r="BD32" s="462">
        <v>11.48964</v>
      </c>
      <c r="BE32" s="462">
        <v>14.04885</v>
      </c>
      <c r="BF32" s="462">
        <v>13.62154</v>
      </c>
      <c r="BG32" s="462">
        <v>11.06888</v>
      </c>
      <c r="BH32" s="462">
        <v>10.81385</v>
      </c>
      <c r="BI32" s="462">
        <v>10.779500000000001</v>
      </c>
      <c r="BJ32" s="462">
        <v>11.74667</v>
      </c>
      <c r="BK32" s="462">
        <v>11.904870000000001</v>
      </c>
      <c r="BL32" s="462">
        <v>10.20356</v>
      </c>
      <c r="BM32" s="462">
        <v>10.92357</v>
      </c>
      <c r="BN32" s="462">
        <v>9.990437</v>
      </c>
      <c r="BO32" s="462">
        <v>10.533390000000001</v>
      </c>
      <c r="BP32" s="462">
        <v>12.00854</v>
      </c>
      <c r="BQ32" s="462">
        <v>14.395289999999999</v>
      </c>
      <c r="BR32" s="462">
        <v>13.89301</v>
      </c>
      <c r="BS32" s="462">
        <v>11.496370000000001</v>
      </c>
      <c r="BT32" s="462">
        <v>10.83624</v>
      </c>
      <c r="BU32" s="462">
        <v>11.083259999999999</v>
      </c>
      <c r="BV32" s="462">
        <v>11.912000000000001</v>
      </c>
    </row>
    <row r="33" spans="1:74" ht="11.1" customHeight="1" x14ac:dyDescent="0.2">
      <c r="A33" s="234" t="s">
        <v>656</v>
      </c>
      <c r="B33" s="478" t="s">
        <v>1018</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5.7326677530000003</v>
      </c>
      <c r="AZ33" s="893">
        <v>5.5725552990000002</v>
      </c>
      <c r="BA33" s="893">
        <v>5.3797236860000002</v>
      </c>
      <c r="BB33" s="893">
        <v>4.9056410000000001</v>
      </c>
      <c r="BC33" s="893">
        <v>5.1601119999999998</v>
      </c>
      <c r="BD33" s="456">
        <v>5.8623019999999997</v>
      </c>
      <c r="BE33" s="456">
        <v>8.3834459999999993</v>
      </c>
      <c r="BF33" s="456">
        <v>8.0194729999999996</v>
      </c>
      <c r="BG33" s="456">
        <v>6.1280859999999997</v>
      </c>
      <c r="BH33" s="456">
        <v>5.1749689999999999</v>
      </c>
      <c r="BI33" s="456">
        <v>4.9759039999999999</v>
      </c>
      <c r="BJ33" s="456">
        <v>5.5984369999999997</v>
      </c>
      <c r="BK33" s="456">
        <v>5.3289790000000004</v>
      </c>
      <c r="BL33" s="456">
        <v>4.6151010000000001</v>
      </c>
      <c r="BM33" s="456">
        <v>4.8136970000000003</v>
      </c>
      <c r="BN33" s="456">
        <v>4.0372769999999996</v>
      </c>
      <c r="BO33" s="456">
        <v>4.4117389999999999</v>
      </c>
      <c r="BP33" s="456">
        <v>5.8710209999999998</v>
      </c>
      <c r="BQ33" s="456">
        <v>8.1348269999999996</v>
      </c>
      <c r="BR33" s="456">
        <v>7.741015</v>
      </c>
      <c r="BS33" s="456">
        <v>5.7716440000000002</v>
      </c>
      <c r="BT33" s="456">
        <v>4.9084269999999997</v>
      </c>
      <c r="BU33" s="456">
        <v>4.631113</v>
      </c>
      <c r="BV33" s="456">
        <v>5.0765919999999998</v>
      </c>
    </row>
    <row r="34" spans="1:74" ht="11.1" customHeight="1" x14ac:dyDescent="0.2">
      <c r="A34" s="234" t="s">
        <v>657</v>
      </c>
      <c r="B34" s="446" t="s">
        <v>472</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893">
        <v>0</v>
      </c>
      <c r="BA34" s="893">
        <v>0</v>
      </c>
      <c r="BB34" s="893">
        <v>0</v>
      </c>
      <c r="BC34" s="893">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658</v>
      </c>
      <c r="B35" s="446" t="s">
        <v>1019</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2.4797009999999999</v>
      </c>
      <c r="AZ35" s="893">
        <v>2.1967219999999998</v>
      </c>
      <c r="BA35" s="893">
        <v>1.665143</v>
      </c>
      <c r="BB35" s="893">
        <v>2.0007199999999998</v>
      </c>
      <c r="BC35" s="893">
        <v>2.4600300000000002</v>
      </c>
      <c r="BD35" s="456">
        <v>2.34463</v>
      </c>
      <c r="BE35" s="456">
        <v>2.4227799999999999</v>
      </c>
      <c r="BF35" s="456">
        <v>2.4227799999999999</v>
      </c>
      <c r="BG35" s="456">
        <v>2.0289999999999999</v>
      </c>
      <c r="BH35" s="456">
        <v>2.4227799999999999</v>
      </c>
      <c r="BI35" s="456">
        <v>2.34463</v>
      </c>
      <c r="BJ35" s="456">
        <v>2.4227799999999999</v>
      </c>
      <c r="BK35" s="456">
        <v>2.4227799999999999</v>
      </c>
      <c r="BL35" s="456">
        <v>2.18832</v>
      </c>
      <c r="BM35" s="456">
        <v>2.1690399999999999</v>
      </c>
      <c r="BN35" s="456">
        <v>2.2708400000000002</v>
      </c>
      <c r="BO35" s="456">
        <v>2.4227799999999999</v>
      </c>
      <c r="BP35" s="456">
        <v>2.34463</v>
      </c>
      <c r="BQ35" s="456">
        <v>2.4227799999999999</v>
      </c>
      <c r="BR35" s="456">
        <v>2.4227799999999999</v>
      </c>
      <c r="BS35" s="456">
        <v>2.34463</v>
      </c>
      <c r="BT35" s="456">
        <v>2.14025</v>
      </c>
      <c r="BU35" s="456">
        <v>2.34463</v>
      </c>
      <c r="BV35" s="456">
        <v>2.4227799999999999</v>
      </c>
    </row>
    <row r="36" spans="1:74" ht="11.1" customHeight="1" x14ac:dyDescent="0.2">
      <c r="A36" s="234" t="s">
        <v>659</v>
      </c>
      <c r="B36" s="446" t="s">
        <v>1012</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2.0897001030000002</v>
      </c>
      <c r="AZ36" s="893">
        <v>1.80047556</v>
      </c>
      <c r="BA36" s="893">
        <v>2.23392356</v>
      </c>
      <c r="BB36" s="893">
        <v>2.0819969999999999</v>
      </c>
      <c r="BC36" s="893">
        <v>2.2162130000000002</v>
      </c>
      <c r="BD36" s="456">
        <v>2.155494</v>
      </c>
      <c r="BE36" s="456">
        <v>2.2789440000000001</v>
      </c>
      <c r="BF36" s="456">
        <v>2.2363050000000002</v>
      </c>
      <c r="BG36" s="456">
        <v>2.0756480000000002</v>
      </c>
      <c r="BH36" s="456">
        <v>2.1240589999999999</v>
      </c>
      <c r="BI36" s="456">
        <v>2.278505</v>
      </c>
      <c r="BJ36" s="456">
        <v>2.407518</v>
      </c>
      <c r="BK36" s="456">
        <v>2.3235290000000002</v>
      </c>
      <c r="BL36" s="456">
        <v>2.0880320000000001</v>
      </c>
      <c r="BM36" s="456">
        <v>2.410323</v>
      </c>
      <c r="BN36" s="456">
        <v>2.2250580000000002</v>
      </c>
      <c r="BO36" s="456">
        <v>2.3401000000000001</v>
      </c>
      <c r="BP36" s="456">
        <v>2.255719</v>
      </c>
      <c r="BQ36" s="456">
        <v>2.3659509999999999</v>
      </c>
      <c r="BR36" s="456">
        <v>2.3092199999999998</v>
      </c>
      <c r="BS36" s="456">
        <v>2.1347830000000001</v>
      </c>
      <c r="BT36" s="456">
        <v>2.175268</v>
      </c>
      <c r="BU36" s="456">
        <v>2.3200370000000001</v>
      </c>
      <c r="BV36" s="456">
        <v>2.4434830000000001</v>
      </c>
    </row>
    <row r="37" spans="1:74" ht="11.1" customHeight="1" x14ac:dyDescent="0.2">
      <c r="A37" s="234" t="s">
        <v>1557</v>
      </c>
      <c r="B37" s="446" t="s">
        <v>1013</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0.73328474700000001</v>
      </c>
      <c r="AZ37" s="893">
        <v>0.49194421199999999</v>
      </c>
      <c r="BA37" s="893">
        <v>0.68664966400000005</v>
      </c>
      <c r="BB37" s="893">
        <v>0.67264639999999998</v>
      </c>
      <c r="BC37" s="893">
        <v>0.49939810000000001</v>
      </c>
      <c r="BD37" s="456">
        <v>0.47680600000000001</v>
      </c>
      <c r="BE37" s="456">
        <v>0.32531640000000001</v>
      </c>
      <c r="BF37" s="456">
        <v>0.33963120000000002</v>
      </c>
      <c r="BG37" s="456">
        <v>0.30311729999999998</v>
      </c>
      <c r="BH37" s="456">
        <v>0.53974080000000002</v>
      </c>
      <c r="BI37" s="456">
        <v>0.74746780000000002</v>
      </c>
      <c r="BJ37" s="456">
        <v>0.87162340000000005</v>
      </c>
      <c r="BK37" s="456">
        <v>0.87287650000000006</v>
      </c>
      <c r="BL37" s="456">
        <v>0.63596379999999997</v>
      </c>
      <c r="BM37" s="456">
        <v>0.8919203</v>
      </c>
      <c r="BN37" s="456">
        <v>0.78047080000000002</v>
      </c>
      <c r="BO37" s="456">
        <v>0.58509900000000004</v>
      </c>
      <c r="BP37" s="456">
        <v>0.71302480000000001</v>
      </c>
      <c r="BQ37" s="456">
        <v>0.5850303</v>
      </c>
      <c r="BR37" s="456">
        <v>0.60012189999999999</v>
      </c>
      <c r="BS37" s="456">
        <v>0.5375008</v>
      </c>
      <c r="BT37" s="456">
        <v>0.95710030000000001</v>
      </c>
      <c r="BU37" s="456">
        <v>1.2804869999999999</v>
      </c>
      <c r="BV37" s="456">
        <v>1.366471</v>
      </c>
    </row>
    <row r="38" spans="1:74" ht="11.1" customHeight="1" x14ac:dyDescent="0.2">
      <c r="A38" s="234" t="s">
        <v>1558</v>
      </c>
      <c r="B38" s="446" t="s">
        <v>1014</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0.27526018400000002</v>
      </c>
      <c r="AZ38" s="893">
        <v>0.33147236299999999</v>
      </c>
      <c r="BA38" s="893">
        <v>0.462637256</v>
      </c>
      <c r="BB38" s="893">
        <v>0.46310570000000001</v>
      </c>
      <c r="BC38" s="893">
        <v>0.54139389999999998</v>
      </c>
      <c r="BD38" s="456">
        <v>0.55766749999999998</v>
      </c>
      <c r="BE38" s="456">
        <v>0.59743060000000003</v>
      </c>
      <c r="BF38" s="456">
        <v>0.54447780000000001</v>
      </c>
      <c r="BG38" s="456">
        <v>0.49921310000000002</v>
      </c>
      <c r="BH38" s="456">
        <v>0.4892572</v>
      </c>
      <c r="BI38" s="456">
        <v>0.37156729999999999</v>
      </c>
      <c r="BJ38" s="456">
        <v>0.26102160000000002</v>
      </c>
      <c r="BK38" s="456">
        <v>0.3475377</v>
      </c>
      <c r="BL38" s="456">
        <v>0.41943000000000003</v>
      </c>
      <c r="BM38" s="456">
        <v>0.59252559999999999</v>
      </c>
      <c r="BN38" s="456">
        <v>0.63486869999999995</v>
      </c>
      <c r="BO38" s="456">
        <v>0.72733879999999995</v>
      </c>
      <c r="BP38" s="456">
        <v>0.79546660000000002</v>
      </c>
      <c r="BQ38" s="456">
        <v>0.86591689999999999</v>
      </c>
      <c r="BR38" s="456">
        <v>0.78982540000000001</v>
      </c>
      <c r="BS38" s="456">
        <v>0.7336857</v>
      </c>
      <c r="BT38" s="456">
        <v>0.61318700000000004</v>
      </c>
      <c r="BU38" s="456">
        <v>0.4599549</v>
      </c>
      <c r="BV38" s="456">
        <v>0.35919450000000003</v>
      </c>
    </row>
    <row r="39" spans="1:74" ht="11.1" customHeight="1" x14ac:dyDescent="0.2">
      <c r="A39" s="234" t="s">
        <v>660</v>
      </c>
      <c r="B39" s="478" t="s">
        <v>1555</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1.3411635019999999</v>
      </c>
      <c r="AZ39" s="893">
        <v>0.68072301099999999</v>
      </c>
      <c r="BA39" s="893">
        <v>4.5222637000000003E-2</v>
      </c>
      <c r="BB39" s="893">
        <v>4.0464600000000003E-2</v>
      </c>
      <c r="BC39" s="893">
        <v>7.6233999999999996E-2</v>
      </c>
      <c r="BD39" s="456">
        <v>9.2739100000000005E-2</v>
      </c>
      <c r="BE39" s="456">
        <v>4.09278E-2</v>
      </c>
      <c r="BF39" s="456">
        <v>5.8873500000000002E-2</v>
      </c>
      <c r="BG39" s="456">
        <v>3.38187E-2</v>
      </c>
      <c r="BH39" s="456">
        <v>6.3041700000000006E-2</v>
      </c>
      <c r="BI39" s="456">
        <v>6.1423199999999997E-2</v>
      </c>
      <c r="BJ39" s="456">
        <v>0.18528649999999999</v>
      </c>
      <c r="BK39" s="456">
        <v>0.60916899999999996</v>
      </c>
      <c r="BL39" s="456">
        <v>0.25671620000000001</v>
      </c>
      <c r="BM39" s="456">
        <v>4.6062400000000003E-2</v>
      </c>
      <c r="BN39" s="456">
        <v>4.1922500000000001E-2</v>
      </c>
      <c r="BO39" s="456">
        <v>4.6330999999999997E-2</v>
      </c>
      <c r="BP39" s="456">
        <v>2.8676299999999998E-2</v>
      </c>
      <c r="BQ39" s="456">
        <v>2.0782599999999998E-2</v>
      </c>
      <c r="BR39" s="456">
        <v>3.0042599999999999E-2</v>
      </c>
      <c r="BS39" s="456">
        <v>-2.5870199999999999E-2</v>
      </c>
      <c r="BT39" s="456">
        <v>4.2004899999999998E-2</v>
      </c>
      <c r="BU39" s="456">
        <v>4.7040699999999998E-2</v>
      </c>
      <c r="BV39" s="456">
        <v>0.24347730000000001</v>
      </c>
    </row>
    <row r="40" spans="1:74" ht="11.1" customHeight="1" x14ac:dyDescent="0.2">
      <c r="A40" s="234" t="s">
        <v>662</v>
      </c>
      <c r="B40" s="476" t="s">
        <v>1556</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893">
        <v>12.786443999999999</v>
      </c>
      <c r="BA40" s="893">
        <v>11.978706000000001</v>
      </c>
      <c r="BB40" s="893">
        <v>10.499995</v>
      </c>
      <c r="BC40" s="893">
        <v>11.58694</v>
      </c>
      <c r="BD40" s="456">
        <v>13.10604</v>
      </c>
      <c r="BE40" s="456">
        <v>16.459810000000001</v>
      </c>
      <c r="BF40" s="456">
        <v>15.9787</v>
      </c>
      <c r="BG40" s="456">
        <v>13.07916</v>
      </c>
      <c r="BH40" s="456">
        <v>12.013059999999999</v>
      </c>
      <c r="BI40" s="456">
        <v>11.99038</v>
      </c>
      <c r="BJ40" s="456">
        <v>13.57142</v>
      </c>
      <c r="BK40" s="456">
        <v>14.065289999999999</v>
      </c>
      <c r="BL40" s="456">
        <v>12.19257</v>
      </c>
      <c r="BM40" s="456">
        <v>12.735200000000001</v>
      </c>
      <c r="BN40" s="456">
        <v>11.20745</v>
      </c>
      <c r="BO40" s="456">
        <v>11.697290000000001</v>
      </c>
      <c r="BP40" s="456">
        <v>13.741350000000001</v>
      </c>
      <c r="BQ40" s="456">
        <v>16.662269999999999</v>
      </c>
      <c r="BR40" s="456">
        <v>16.032170000000001</v>
      </c>
      <c r="BS40" s="456">
        <v>13.09817</v>
      </c>
      <c r="BT40" s="456">
        <v>11.983610000000001</v>
      </c>
      <c r="BU40" s="456">
        <v>11.99865</v>
      </c>
      <c r="BV40" s="456">
        <v>13.48122</v>
      </c>
    </row>
    <row r="41" spans="1:74" ht="11.1" customHeight="1" x14ac:dyDescent="0.2">
      <c r="A41" s="229"/>
      <c r="B41" s="67" t="s">
        <v>734</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22"/>
      <c r="BA41" s="922"/>
      <c r="BB41" s="922"/>
      <c r="BC41" s="922"/>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668</v>
      </c>
      <c r="B42" s="449" t="s">
        <v>1024</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87.631159353000001</v>
      </c>
      <c r="AZ42" s="892">
        <v>75.826450879000006</v>
      </c>
      <c r="BA42" s="892">
        <v>70.038406109999997</v>
      </c>
      <c r="BB42" s="892">
        <v>64.455056960999997</v>
      </c>
      <c r="BC42" s="892">
        <v>67.714951337000002</v>
      </c>
      <c r="BD42" s="462">
        <v>80.419820000000001</v>
      </c>
      <c r="BE42" s="462">
        <v>93.002210000000005</v>
      </c>
      <c r="BF42" s="462">
        <v>91.729020000000006</v>
      </c>
      <c r="BG42" s="462">
        <v>77.297319999999999</v>
      </c>
      <c r="BH42" s="462">
        <v>70.403149999999997</v>
      </c>
      <c r="BI42" s="462">
        <v>72.480270000000004</v>
      </c>
      <c r="BJ42" s="462">
        <v>84.283190000000005</v>
      </c>
      <c r="BK42" s="462">
        <v>89.006</v>
      </c>
      <c r="BL42" s="462">
        <v>75.416920000000005</v>
      </c>
      <c r="BM42" s="462">
        <v>77.472449999999995</v>
      </c>
      <c r="BN42" s="462">
        <v>69.518280000000004</v>
      </c>
      <c r="BO42" s="462">
        <v>74.118510000000001</v>
      </c>
      <c r="BP42" s="462">
        <v>85.11806</v>
      </c>
      <c r="BQ42" s="462">
        <v>98.060910000000007</v>
      </c>
      <c r="BR42" s="462">
        <v>96.025069999999999</v>
      </c>
      <c r="BS42" s="462">
        <v>80.852800000000002</v>
      </c>
      <c r="BT42" s="462">
        <v>73.757369999999995</v>
      </c>
      <c r="BU42" s="462">
        <v>75.470100000000002</v>
      </c>
      <c r="BV42" s="462">
        <v>87.565070000000006</v>
      </c>
    </row>
    <row r="43" spans="1:74" ht="11.1" customHeight="1" x14ac:dyDescent="0.2">
      <c r="A43" s="234" t="s">
        <v>663</v>
      </c>
      <c r="B43" s="478" t="s">
        <v>1018</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36.181013884999999</v>
      </c>
      <c r="AZ43" s="893">
        <v>32.877717150000002</v>
      </c>
      <c r="BA43" s="893">
        <v>29.398552933000001</v>
      </c>
      <c r="BB43" s="893">
        <v>25.288953441</v>
      </c>
      <c r="BC43" s="893">
        <v>28.148853682999999</v>
      </c>
      <c r="BD43" s="456">
        <v>35.739570000000001</v>
      </c>
      <c r="BE43" s="456">
        <v>44.117750000000001</v>
      </c>
      <c r="BF43" s="456">
        <v>42.517530000000001</v>
      </c>
      <c r="BG43" s="456">
        <v>36.277279999999998</v>
      </c>
      <c r="BH43" s="456">
        <v>29.590990000000001</v>
      </c>
      <c r="BI43" s="456">
        <v>29.637609999999999</v>
      </c>
      <c r="BJ43" s="456">
        <v>36.275350000000003</v>
      </c>
      <c r="BK43" s="456">
        <v>38.115409999999997</v>
      </c>
      <c r="BL43" s="456">
        <v>31.99043</v>
      </c>
      <c r="BM43" s="456">
        <v>31.969550000000002</v>
      </c>
      <c r="BN43" s="456">
        <v>27.148389999999999</v>
      </c>
      <c r="BO43" s="456">
        <v>29.600149999999999</v>
      </c>
      <c r="BP43" s="456">
        <v>37.230699999999999</v>
      </c>
      <c r="BQ43" s="456">
        <v>46.371549999999999</v>
      </c>
      <c r="BR43" s="456">
        <v>44.474670000000003</v>
      </c>
      <c r="BS43" s="456">
        <v>37.610039999999998</v>
      </c>
      <c r="BT43" s="456">
        <v>30.81391</v>
      </c>
      <c r="BU43" s="456">
        <v>30.518989999999999</v>
      </c>
      <c r="BV43" s="456">
        <v>37.730119999999999</v>
      </c>
    </row>
    <row r="44" spans="1:74" ht="11.1" customHeight="1" x14ac:dyDescent="0.2">
      <c r="A44" s="234" t="s">
        <v>664</v>
      </c>
      <c r="B44" s="446" t="s">
        <v>472</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19.049990465</v>
      </c>
      <c r="AZ44" s="893">
        <v>15.271756222</v>
      </c>
      <c r="BA44" s="893">
        <v>10.571602358</v>
      </c>
      <c r="BB44" s="893">
        <v>11.914999999999999</v>
      </c>
      <c r="BC44" s="893">
        <v>10.38374</v>
      </c>
      <c r="BD44" s="456">
        <v>14.445320000000001</v>
      </c>
      <c r="BE44" s="456">
        <v>18.345109999999998</v>
      </c>
      <c r="BF44" s="456">
        <v>18.79954</v>
      </c>
      <c r="BG44" s="456">
        <v>13.09962</v>
      </c>
      <c r="BH44" s="456">
        <v>12.25534</v>
      </c>
      <c r="BI44" s="456">
        <v>13.996259999999999</v>
      </c>
      <c r="BJ44" s="456">
        <v>16.95102</v>
      </c>
      <c r="BK44" s="456">
        <v>18.105450000000001</v>
      </c>
      <c r="BL44" s="456">
        <v>14.72969</v>
      </c>
      <c r="BM44" s="456">
        <v>14.688560000000001</v>
      </c>
      <c r="BN44" s="456">
        <v>14.088100000000001</v>
      </c>
      <c r="BO44" s="456">
        <v>12.94032</v>
      </c>
      <c r="BP44" s="456">
        <v>16.083349999999999</v>
      </c>
      <c r="BQ44" s="456">
        <v>20.023060000000001</v>
      </c>
      <c r="BR44" s="456">
        <v>20.149570000000001</v>
      </c>
      <c r="BS44" s="456">
        <v>13.975949999999999</v>
      </c>
      <c r="BT44" s="456">
        <v>13.43404</v>
      </c>
      <c r="BU44" s="456">
        <v>14.74344</v>
      </c>
      <c r="BV44" s="456">
        <v>17.356829999999999</v>
      </c>
    </row>
    <row r="45" spans="1:74" ht="11.1" customHeight="1" x14ac:dyDescent="0.2">
      <c r="A45" s="234" t="s">
        <v>665</v>
      </c>
      <c r="B45" s="446" t="s">
        <v>1019</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24.911684999999999</v>
      </c>
      <c r="AZ45" s="893">
        <v>21.483196</v>
      </c>
      <c r="BA45" s="893">
        <v>22.227875999999998</v>
      </c>
      <c r="BB45" s="893">
        <v>19.37706</v>
      </c>
      <c r="BC45" s="893">
        <v>21.901710000000001</v>
      </c>
      <c r="BD45" s="456">
        <v>23.296220000000002</v>
      </c>
      <c r="BE45" s="456">
        <v>24.3507</v>
      </c>
      <c r="BF45" s="456">
        <v>24.3507</v>
      </c>
      <c r="BG45" s="456">
        <v>22.584160000000001</v>
      </c>
      <c r="BH45" s="456">
        <v>21.718699999999998</v>
      </c>
      <c r="BI45" s="456">
        <v>22.45825</v>
      </c>
      <c r="BJ45" s="456">
        <v>24.3507</v>
      </c>
      <c r="BK45" s="456">
        <v>24.3507</v>
      </c>
      <c r="BL45" s="456">
        <v>21.306159999999998</v>
      </c>
      <c r="BM45" s="456">
        <v>21.276630000000001</v>
      </c>
      <c r="BN45" s="456">
        <v>18.814160000000001</v>
      </c>
      <c r="BO45" s="456">
        <v>23.023250000000001</v>
      </c>
      <c r="BP45" s="456">
        <v>23.565190000000001</v>
      </c>
      <c r="BQ45" s="456">
        <v>24.3507</v>
      </c>
      <c r="BR45" s="456">
        <v>24.3507</v>
      </c>
      <c r="BS45" s="456">
        <v>22.980070000000001</v>
      </c>
      <c r="BT45" s="456">
        <v>21.321639999999999</v>
      </c>
      <c r="BU45" s="456">
        <v>22.43177</v>
      </c>
      <c r="BV45" s="456">
        <v>24.3507</v>
      </c>
    </row>
    <row r="46" spans="1:74" ht="11.1" customHeight="1" x14ac:dyDescent="0.2">
      <c r="A46" s="234" t="s">
        <v>666</v>
      </c>
      <c r="B46" s="446" t="s">
        <v>1012</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0.61417451700000003</v>
      </c>
      <c r="AZ46" s="893">
        <v>0.51856258099999997</v>
      </c>
      <c r="BA46" s="893">
        <v>0.92662814599999999</v>
      </c>
      <c r="BB46" s="893">
        <v>0.92754159999999997</v>
      </c>
      <c r="BC46" s="893">
        <v>0.9108752</v>
      </c>
      <c r="BD46" s="456">
        <v>0.68639240000000001</v>
      </c>
      <c r="BE46" s="456">
        <v>0.63677839999999997</v>
      </c>
      <c r="BF46" s="456">
        <v>0.56772319999999998</v>
      </c>
      <c r="BG46" s="456">
        <v>0.51547270000000001</v>
      </c>
      <c r="BH46" s="456">
        <v>0.62251179999999995</v>
      </c>
      <c r="BI46" s="456">
        <v>0.65486040000000001</v>
      </c>
      <c r="BJ46" s="456">
        <v>0.86367729999999998</v>
      </c>
      <c r="BK46" s="456">
        <v>0.90502179999999999</v>
      </c>
      <c r="BL46" s="456">
        <v>0.7836476</v>
      </c>
      <c r="BM46" s="456">
        <v>1.001978</v>
      </c>
      <c r="BN46" s="456">
        <v>0.96934580000000004</v>
      </c>
      <c r="BO46" s="456">
        <v>0.93640000000000001</v>
      </c>
      <c r="BP46" s="456">
        <v>0.70032380000000005</v>
      </c>
      <c r="BQ46" s="456">
        <v>0.64578069999999999</v>
      </c>
      <c r="BR46" s="456">
        <v>0.57367570000000001</v>
      </c>
      <c r="BS46" s="456">
        <v>0.51965510000000004</v>
      </c>
      <c r="BT46" s="456">
        <v>0.62649189999999999</v>
      </c>
      <c r="BU46" s="456">
        <v>0.65911640000000005</v>
      </c>
      <c r="BV46" s="456">
        <v>0.86866480000000001</v>
      </c>
    </row>
    <row r="47" spans="1:74" ht="11.1" customHeight="1" x14ac:dyDescent="0.2">
      <c r="A47" s="234" t="s">
        <v>1559</v>
      </c>
      <c r="B47" s="446" t="s">
        <v>1013</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3.6338490029999999</v>
      </c>
      <c r="AZ47" s="893">
        <v>2.7815871969999999</v>
      </c>
      <c r="BA47" s="893">
        <v>3.6458593760000002</v>
      </c>
      <c r="BB47" s="893">
        <v>3.3172600000000001</v>
      </c>
      <c r="BC47" s="893">
        <v>2.482542</v>
      </c>
      <c r="BD47" s="456">
        <v>2.0556800000000002</v>
      </c>
      <c r="BE47" s="456">
        <v>1.2737369999999999</v>
      </c>
      <c r="BF47" s="456">
        <v>1.313806</v>
      </c>
      <c r="BG47" s="456">
        <v>1.3612789999999999</v>
      </c>
      <c r="BH47" s="456">
        <v>2.8408470000000001</v>
      </c>
      <c r="BI47" s="456">
        <v>3.4193280000000001</v>
      </c>
      <c r="BJ47" s="456">
        <v>3.8518750000000002</v>
      </c>
      <c r="BK47" s="456">
        <v>4.780932</v>
      </c>
      <c r="BL47" s="456">
        <v>3.800036</v>
      </c>
      <c r="BM47" s="456">
        <v>5.0238779999999998</v>
      </c>
      <c r="BN47" s="456">
        <v>4.4569239999999999</v>
      </c>
      <c r="BO47" s="456">
        <v>3.333882</v>
      </c>
      <c r="BP47" s="456">
        <v>2.6861329999999999</v>
      </c>
      <c r="BQ47" s="456">
        <v>1.6831879999999999</v>
      </c>
      <c r="BR47" s="456">
        <v>1.7066889999999999</v>
      </c>
      <c r="BS47" s="456">
        <v>1.7657609999999999</v>
      </c>
      <c r="BT47" s="456">
        <v>3.7207439999999998</v>
      </c>
      <c r="BU47" s="456">
        <v>4.4655139999999998</v>
      </c>
      <c r="BV47" s="456">
        <v>4.9158609999999996</v>
      </c>
    </row>
    <row r="48" spans="1:74" ht="11.1" customHeight="1" x14ac:dyDescent="0.2">
      <c r="A48" s="234" t="s">
        <v>1560</v>
      </c>
      <c r="B48" s="446" t="s">
        <v>1014</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1.6277428780000001</v>
      </c>
      <c r="AZ48" s="893">
        <v>2.0358693790000002</v>
      </c>
      <c r="BA48" s="893">
        <v>2.8901773930000001</v>
      </c>
      <c r="BB48" s="893">
        <v>3.1754349999999998</v>
      </c>
      <c r="BC48" s="893">
        <v>3.3947099999999999</v>
      </c>
      <c r="BD48" s="456">
        <v>3.8594080000000002</v>
      </c>
      <c r="BE48" s="456">
        <v>3.9230309999999999</v>
      </c>
      <c r="BF48" s="456">
        <v>3.8329230000000001</v>
      </c>
      <c r="BG48" s="456">
        <v>3.1744970000000001</v>
      </c>
      <c r="BH48" s="456">
        <v>3.0094630000000002</v>
      </c>
      <c r="BI48" s="456">
        <v>1.9678070000000001</v>
      </c>
      <c r="BJ48" s="456">
        <v>1.4667190000000001</v>
      </c>
      <c r="BK48" s="456">
        <v>1.887448</v>
      </c>
      <c r="BL48" s="456">
        <v>2.272821</v>
      </c>
      <c r="BM48" s="456">
        <v>3.2995839999999999</v>
      </c>
      <c r="BN48" s="456">
        <v>3.7000419999999998</v>
      </c>
      <c r="BO48" s="456">
        <v>3.889926</v>
      </c>
      <c r="BP48" s="456">
        <v>4.5777960000000002</v>
      </c>
      <c r="BQ48" s="456">
        <v>4.6362129999999997</v>
      </c>
      <c r="BR48" s="456">
        <v>4.4460410000000001</v>
      </c>
      <c r="BS48" s="456">
        <v>3.7117550000000001</v>
      </c>
      <c r="BT48" s="456">
        <v>3.4837150000000001</v>
      </c>
      <c r="BU48" s="456">
        <v>2.279385</v>
      </c>
      <c r="BV48" s="456">
        <v>1.790635</v>
      </c>
    </row>
    <row r="49" spans="1:74" ht="11.1" customHeight="1" x14ac:dyDescent="0.2">
      <c r="A49" s="234" t="s">
        <v>667</v>
      </c>
      <c r="B49" s="478" t="s">
        <v>1555</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1.6127036050000001</v>
      </c>
      <c r="AZ49" s="893">
        <v>0.85776235000000001</v>
      </c>
      <c r="BA49" s="893">
        <v>0.37770990399999999</v>
      </c>
      <c r="BB49" s="893">
        <v>0.45380690000000001</v>
      </c>
      <c r="BC49" s="893">
        <v>0.49252050000000003</v>
      </c>
      <c r="BD49" s="456">
        <v>0.33722869999999999</v>
      </c>
      <c r="BE49" s="456">
        <v>0.35510219999999998</v>
      </c>
      <c r="BF49" s="456">
        <v>0.34678629999999999</v>
      </c>
      <c r="BG49" s="456">
        <v>0.2850105</v>
      </c>
      <c r="BH49" s="456">
        <v>0.36529909999999999</v>
      </c>
      <c r="BI49" s="456">
        <v>0.34615659999999998</v>
      </c>
      <c r="BJ49" s="456">
        <v>0.52384070000000005</v>
      </c>
      <c r="BK49" s="456">
        <v>0.86104199999999997</v>
      </c>
      <c r="BL49" s="456">
        <v>0.53413929999999998</v>
      </c>
      <c r="BM49" s="456">
        <v>0.21227799999999999</v>
      </c>
      <c r="BN49" s="456">
        <v>0.34130729999999998</v>
      </c>
      <c r="BO49" s="456">
        <v>0.39457930000000002</v>
      </c>
      <c r="BP49" s="456">
        <v>0.27457419999999999</v>
      </c>
      <c r="BQ49" s="456">
        <v>0.3504176</v>
      </c>
      <c r="BR49" s="456">
        <v>0.3237217</v>
      </c>
      <c r="BS49" s="456">
        <v>0.2895643</v>
      </c>
      <c r="BT49" s="456">
        <v>0.35682419999999998</v>
      </c>
      <c r="BU49" s="456">
        <v>0.37189499999999998</v>
      </c>
      <c r="BV49" s="456">
        <v>0.55224720000000005</v>
      </c>
    </row>
    <row r="50" spans="1:74" ht="11.1" customHeight="1" x14ac:dyDescent="0.2">
      <c r="A50" s="234" t="s">
        <v>669</v>
      </c>
      <c r="B50" s="476" t="s">
        <v>1556</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84.862657771000002</v>
      </c>
      <c r="AZ50" s="893">
        <v>73.785673411999994</v>
      </c>
      <c r="BA50" s="893">
        <v>68.323032346000005</v>
      </c>
      <c r="BB50" s="893">
        <v>62.536259665999999</v>
      </c>
      <c r="BC50" s="893">
        <v>68.040719999999993</v>
      </c>
      <c r="BD50" s="456">
        <v>78.830489999999998</v>
      </c>
      <c r="BE50" s="456">
        <v>90.211950000000002</v>
      </c>
      <c r="BF50" s="456">
        <v>88.182000000000002</v>
      </c>
      <c r="BG50" s="456">
        <v>74.035200000000003</v>
      </c>
      <c r="BH50" s="456">
        <v>68.489599999999996</v>
      </c>
      <c r="BI50" s="456">
        <v>70.883989999999997</v>
      </c>
      <c r="BJ50" s="456">
        <v>82.153109999999998</v>
      </c>
      <c r="BK50" s="456">
        <v>86.911010000000005</v>
      </c>
      <c r="BL50" s="456">
        <v>72.973219999999998</v>
      </c>
      <c r="BM50" s="456">
        <v>75.256510000000006</v>
      </c>
      <c r="BN50" s="456">
        <v>68.861800000000002</v>
      </c>
      <c r="BO50" s="456">
        <v>72.429490000000001</v>
      </c>
      <c r="BP50" s="456">
        <v>82.255650000000003</v>
      </c>
      <c r="BQ50" s="456">
        <v>94.811750000000004</v>
      </c>
      <c r="BR50" s="456">
        <v>92.343019999999996</v>
      </c>
      <c r="BS50" s="456">
        <v>77.445099999999996</v>
      </c>
      <c r="BT50" s="456">
        <v>71.655959999999993</v>
      </c>
      <c r="BU50" s="456">
        <v>74.417640000000006</v>
      </c>
      <c r="BV50" s="456">
        <v>85.729339999999993</v>
      </c>
    </row>
    <row r="51" spans="1:74" ht="11.1" customHeight="1" x14ac:dyDescent="0.2">
      <c r="A51" s="229"/>
      <c r="B51" s="67" t="s">
        <v>670</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22"/>
      <c r="BA51" s="922"/>
      <c r="BB51" s="922"/>
      <c r="BC51" s="922"/>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676</v>
      </c>
      <c r="B52" s="449" t="s">
        <v>1024</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60.864076570999998</v>
      </c>
      <c r="AZ52" s="892">
        <v>50.815775187</v>
      </c>
      <c r="BA52" s="892">
        <v>49.567929405999998</v>
      </c>
      <c r="BB52" s="892">
        <v>46.33784</v>
      </c>
      <c r="BC52" s="892">
        <v>52.441209999999998</v>
      </c>
      <c r="BD52" s="462">
        <v>59.230310000000003</v>
      </c>
      <c r="BE52" s="462">
        <v>66.701459999999997</v>
      </c>
      <c r="BF52" s="462">
        <v>67.099320000000006</v>
      </c>
      <c r="BG52" s="462">
        <v>56.465000000000003</v>
      </c>
      <c r="BH52" s="462">
        <v>49.573399999999999</v>
      </c>
      <c r="BI52" s="462">
        <v>49.115630000000003</v>
      </c>
      <c r="BJ52" s="462">
        <v>55.641269999999999</v>
      </c>
      <c r="BK52" s="462">
        <v>58.061669999999999</v>
      </c>
      <c r="BL52" s="462">
        <v>49.833480000000002</v>
      </c>
      <c r="BM52" s="462">
        <v>49.817869999999999</v>
      </c>
      <c r="BN52" s="462">
        <v>46.805149999999998</v>
      </c>
      <c r="BO52" s="462">
        <v>52.718299999999999</v>
      </c>
      <c r="BP52" s="462">
        <v>61.042589999999997</v>
      </c>
      <c r="BQ52" s="462">
        <v>67.502480000000006</v>
      </c>
      <c r="BR52" s="462">
        <v>67.174000000000007</v>
      </c>
      <c r="BS52" s="462">
        <v>56.411099999999998</v>
      </c>
      <c r="BT52" s="462">
        <v>49.434719999999999</v>
      </c>
      <c r="BU52" s="462">
        <v>49.13035</v>
      </c>
      <c r="BV52" s="462">
        <v>55.355170000000001</v>
      </c>
    </row>
    <row r="53" spans="1:74" ht="11.1" customHeight="1" x14ac:dyDescent="0.2">
      <c r="A53" s="234" t="s">
        <v>671</v>
      </c>
      <c r="B53" s="478" t="s">
        <v>1018</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23.708179192999999</v>
      </c>
      <c r="AZ53" s="893">
        <v>20.602836772</v>
      </c>
      <c r="BA53" s="893">
        <v>19.766521302000001</v>
      </c>
      <c r="BB53" s="893">
        <v>18.843430000000001</v>
      </c>
      <c r="BC53" s="893">
        <v>20.304690000000001</v>
      </c>
      <c r="BD53" s="456">
        <v>23.784490000000002</v>
      </c>
      <c r="BE53" s="456">
        <v>28.798259999999999</v>
      </c>
      <c r="BF53" s="456">
        <v>29.435179999999999</v>
      </c>
      <c r="BG53" s="456">
        <v>25.00196</v>
      </c>
      <c r="BH53" s="456">
        <v>20.203759999999999</v>
      </c>
      <c r="BI53" s="456">
        <v>19.25385</v>
      </c>
      <c r="BJ53" s="456">
        <v>22.88945</v>
      </c>
      <c r="BK53" s="456">
        <v>25.159520000000001</v>
      </c>
      <c r="BL53" s="456">
        <v>20.815519999999999</v>
      </c>
      <c r="BM53" s="456">
        <v>19.777059999999999</v>
      </c>
      <c r="BN53" s="456">
        <v>17.6675</v>
      </c>
      <c r="BO53" s="456">
        <v>19.72607</v>
      </c>
      <c r="BP53" s="456">
        <v>25.354140000000001</v>
      </c>
      <c r="BQ53" s="456">
        <v>29.810960000000001</v>
      </c>
      <c r="BR53" s="456">
        <v>29.881080000000001</v>
      </c>
      <c r="BS53" s="456">
        <v>24.890270000000001</v>
      </c>
      <c r="BT53" s="456">
        <v>20.311879999999999</v>
      </c>
      <c r="BU53" s="456">
        <v>20.0441</v>
      </c>
      <c r="BV53" s="456">
        <v>22.992809999999999</v>
      </c>
    </row>
    <row r="54" spans="1:74" ht="11.1" customHeight="1" x14ac:dyDescent="0.2">
      <c r="A54" s="234" t="s">
        <v>672</v>
      </c>
      <c r="B54" s="446" t="s">
        <v>472</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11.994102377000001</v>
      </c>
      <c r="AZ54" s="893">
        <v>8.2085840250000004</v>
      </c>
      <c r="BA54" s="893">
        <v>6.7335058820000002</v>
      </c>
      <c r="BB54" s="893">
        <v>5.2376670000000001</v>
      </c>
      <c r="BC54" s="893">
        <v>7.8582939999999999</v>
      </c>
      <c r="BD54" s="456">
        <v>9.9325810000000008</v>
      </c>
      <c r="BE54" s="456">
        <v>11.91137</v>
      </c>
      <c r="BF54" s="456">
        <v>11.9848</v>
      </c>
      <c r="BG54" s="456">
        <v>8.6049579999999999</v>
      </c>
      <c r="BH54" s="456">
        <v>6.975371</v>
      </c>
      <c r="BI54" s="456">
        <v>6.7018370000000003</v>
      </c>
      <c r="BJ54" s="456">
        <v>7.5535170000000003</v>
      </c>
      <c r="BK54" s="456">
        <v>7.3740370000000004</v>
      </c>
      <c r="BL54" s="456">
        <v>5.6644449999999997</v>
      </c>
      <c r="BM54" s="456">
        <v>6.0849929999999999</v>
      </c>
      <c r="BN54" s="456">
        <v>5.7245470000000003</v>
      </c>
      <c r="BO54" s="456">
        <v>6.8157819999999996</v>
      </c>
      <c r="BP54" s="456">
        <v>9.6667989999999993</v>
      </c>
      <c r="BQ54" s="456">
        <v>11.13775</v>
      </c>
      <c r="BR54" s="456">
        <v>10.869429999999999</v>
      </c>
      <c r="BS54" s="456">
        <v>7.6234770000000003</v>
      </c>
      <c r="BT54" s="456">
        <v>6.1679529999999998</v>
      </c>
      <c r="BU54" s="456">
        <v>6.1233719999999998</v>
      </c>
      <c r="BV54" s="456">
        <v>6.5688500000000003</v>
      </c>
    </row>
    <row r="55" spans="1:74" ht="11.1" customHeight="1" x14ac:dyDescent="0.2">
      <c r="A55" s="234" t="s">
        <v>673</v>
      </c>
      <c r="B55" s="446" t="s">
        <v>1019</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20.953596999999998</v>
      </c>
      <c r="AZ55" s="893">
        <v>17.802392000000001</v>
      </c>
      <c r="BA55" s="893">
        <v>17.524058</v>
      </c>
      <c r="BB55" s="893">
        <v>16.900510000000001</v>
      </c>
      <c r="BC55" s="893">
        <v>18.693239999999999</v>
      </c>
      <c r="BD55" s="456">
        <v>19.93967</v>
      </c>
      <c r="BE55" s="456">
        <v>20.624110000000002</v>
      </c>
      <c r="BF55" s="456">
        <v>20.615919999999999</v>
      </c>
      <c r="BG55" s="456">
        <v>18.21725</v>
      </c>
      <c r="BH55" s="456">
        <v>17.809460000000001</v>
      </c>
      <c r="BI55" s="456">
        <v>18.816880000000001</v>
      </c>
      <c r="BJ55" s="456">
        <v>20.501899999999999</v>
      </c>
      <c r="BK55" s="456">
        <v>20.65418</v>
      </c>
      <c r="BL55" s="456">
        <v>18.147870000000001</v>
      </c>
      <c r="BM55" s="456">
        <v>17.881620000000002</v>
      </c>
      <c r="BN55" s="456">
        <v>17.51295</v>
      </c>
      <c r="BO55" s="456">
        <v>20.199780000000001</v>
      </c>
      <c r="BP55" s="456">
        <v>19.93967</v>
      </c>
      <c r="BQ55" s="456">
        <v>20.624110000000002</v>
      </c>
      <c r="BR55" s="456">
        <v>20.615919999999999</v>
      </c>
      <c r="BS55" s="456">
        <v>18.6721</v>
      </c>
      <c r="BT55" s="456">
        <v>17.86863</v>
      </c>
      <c r="BU55" s="456">
        <v>18.12978</v>
      </c>
      <c r="BV55" s="456">
        <v>20.635619999999999</v>
      </c>
    </row>
    <row r="56" spans="1:74" ht="11.1" customHeight="1" x14ac:dyDescent="0.2">
      <c r="A56" s="234" t="s">
        <v>674</v>
      </c>
      <c r="B56" s="446" t="s">
        <v>1012</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2.243290172</v>
      </c>
      <c r="AZ56" s="893">
        <v>1.9912819049999999</v>
      </c>
      <c r="BA56" s="893">
        <v>2.7026965180000002</v>
      </c>
      <c r="BB56" s="893">
        <v>2.1812849999999999</v>
      </c>
      <c r="BC56" s="893">
        <v>2.3432339999999998</v>
      </c>
      <c r="BD56" s="456">
        <v>2.2071740000000002</v>
      </c>
      <c r="BE56" s="456">
        <v>2.2225899999999998</v>
      </c>
      <c r="BF56" s="456">
        <v>2.2645149999999998</v>
      </c>
      <c r="BG56" s="456">
        <v>1.9624900000000001</v>
      </c>
      <c r="BH56" s="456">
        <v>2.0580729999999998</v>
      </c>
      <c r="BI56" s="456">
        <v>2.2734190000000001</v>
      </c>
      <c r="BJ56" s="456">
        <v>2.8944839999999998</v>
      </c>
      <c r="BK56" s="456">
        <v>3.5530930000000001</v>
      </c>
      <c r="BL56" s="456">
        <v>3.1792950000000002</v>
      </c>
      <c r="BM56" s="456">
        <v>3.2092969999999998</v>
      </c>
      <c r="BN56" s="456">
        <v>2.5303979999999999</v>
      </c>
      <c r="BO56" s="456">
        <v>2.6002200000000002</v>
      </c>
      <c r="BP56" s="456">
        <v>2.3860060000000001</v>
      </c>
      <c r="BQ56" s="456">
        <v>2.3546879999999999</v>
      </c>
      <c r="BR56" s="456">
        <v>2.3591690000000001</v>
      </c>
      <c r="BS56" s="456">
        <v>2.0280629999999999</v>
      </c>
      <c r="BT56" s="456">
        <v>2.1068579999999999</v>
      </c>
      <c r="BU56" s="456">
        <v>2.3077890000000001</v>
      </c>
      <c r="BV56" s="456">
        <v>2.920855</v>
      </c>
    </row>
    <row r="57" spans="1:74" ht="11.1" customHeight="1" x14ac:dyDescent="0.2">
      <c r="A57" s="234" t="s">
        <v>1561</v>
      </c>
      <c r="B57" s="446" t="s">
        <v>1013</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893">
        <v>0</v>
      </c>
      <c r="BA57" s="893">
        <v>0</v>
      </c>
      <c r="BB57" s="893">
        <v>0</v>
      </c>
      <c r="BC57" s="893">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1562</v>
      </c>
      <c r="B58" s="446" t="s">
        <v>1014</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1.685646684</v>
      </c>
      <c r="AZ58" s="893">
        <v>1.883378545</v>
      </c>
      <c r="BA58" s="893">
        <v>2.7153679949999998</v>
      </c>
      <c r="BB58" s="893">
        <v>2.9315540000000002</v>
      </c>
      <c r="BC58" s="893">
        <v>2.9887260000000002</v>
      </c>
      <c r="BD58" s="456">
        <v>3.2676090000000002</v>
      </c>
      <c r="BE58" s="456">
        <v>3.2411029999999998</v>
      </c>
      <c r="BF58" s="456">
        <v>3.037064</v>
      </c>
      <c r="BG58" s="456">
        <v>2.6407949999999998</v>
      </c>
      <c r="BH58" s="456">
        <v>2.5035669999999999</v>
      </c>
      <c r="BI58" s="456">
        <v>1.9689289999999999</v>
      </c>
      <c r="BJ58" s="456">
        <v>1.6585129999999999</v>
      </c>
      <c r="BK58" s="456">
        <v>1.889411</v>
      </c>
      <c r="BL58" s="456">
        <v>2.0354749999999999</v>
      </c>
      <c r="BM58" s="456">
        <v>2.9105590000000001</v>
      </c>
      <c r="BN58" s="456">
        <v>3.2663790000000001</v>
      </c>
      <c r="BO58" s="456">
        <v>3.3055880000000002</v>
      </c>
      <c r="BP58" s="456">
        <v>3.6271779999999998</v>
      </c>
      <c r="BQ58" s="456">
        <v>3.6200459999999999</v>
      </c>
      <c r="BR58" s="456">
        <v>3.581763</v>
      </c>
      <c r="BS58" s="456">
        <v>3.164339</v>
      </c>
      <c r="BT58" s="456">
        <v>2.97654</v>
      </c>
      <c r="BU58" s="456">
        <v>2.43208</v>
      </c>
      <c r="BV58" s="456">
        <v>2.0819450000000002</v>
      </c>
    </row>
    <row r="59" spans="1:74" ht="11.1" customHeight="1" x14ac:dyDescent="0.2">
      <c r="A59" s="234" t="s">
        <v>675</v>
      </c>
      <c r="B59" s="478" t="s">
        <v>1555</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0.27926114499999999</v>
      </c>
      <c r="AZ59" s="893">
        <v>0.32730194000000001</v>
      </c>
      <c r="BA59" s="893">
        <v>0.12577970899999999</v>
      </c>
      <c r="BB59" s="893">
        <v>0.24339839999999999</v>
      </c>
      <c r="BC59" s="893">
        <v>0.25302669999999999</v>
      </c>
      <c r="BD59" s="456">
        <v>9.8785800000000007E-2</v>
      </c>
      <c r="BE59" s="456">
        <v>-9.5976400000000003E-2</v>
      </c>
      <c r="BF59" s="456">
        <v>-0.2381615</v>
      </c>
      <c r="BG59" s="456">
        <v>3.7548699999999997E-2</v>
      </c>
      <c r="BH59" s="456">
        <v>2.31705E-2</v>
      </c>
      <c r="BI59" s="456">
        <v>0.1007222</v>
      </c>
      <c r="BJ59" s="456">
        <v>0.14340929999999999</v>
      </c>
      <c r="BK59" s="456">
        <v>-0.56856430000000002</v>
      </c>
      <c r="BL59" s="456">
        <v>-9.13104E-3</v>
      </c>
      <c r="BM59" s="456">
        <v>-4.56646E-2</v>
      </c>
      <c r="BN59" s="456">
        <v>0.10337929999999999</v>
      </c>
      <c r="BO59" s="456">
        <v>7.0857100000000006E-2</v>
      </c>
      <c r="BP59" s="456">
        <v>6.87976E-2</v>
      </c>
      <c r="BQ59" s="456">
        <v>-4.5076600000000001E-2</v>
      </c>
      <c r="BR59" s="456">
        <v>-0.13335569999999999</v>
      </c>
      <c r="BS59" s="456">
        <v>3.2851699999999998E-2</v>
      </c>
      <c r="BT59" s="456">
        <v>2.8544999999999998E-3</v>
      </c>
      <c r="BU59" s="456">
        <v>9.3231700000000001E-2</v>
      </c>
      <c r="BV59" s="456">
        <v>0.15508520000000001</v>
      </c>
    </row>
    <row r="60" spans="1:74" ht="11.1" customHeight="1" x14ac:dyDescent="0.2">
      <c r="A60" s="234" t="s">
        <v>677</v>
      </c>
      <c r="B60" s="476" t="s">
        <v>1556</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893">
        <v>46.940545000999997</v>
      </c>
      <c r="BA60" s="893">
        <v>43.510709067999997</v>
      </c>
      <c r="BB60" s="893">
        <v>42.413979955000002</v>
      </c>
      <c r="BC60" s="893">
        <v>47.604309999999998</v>
      </c>
      <c r="BD60" s="456">
        <v>53.518639999999998</v>
      </c>
      <c r="BE60" s="456">
        <v>59.996920000000003</v>
      </c>
      <c r="BF60" s="456">
        <v>60.471969999999999</v>
      </c>
      <c r="BG60" s="456">
        <v>51.412149999999997</v>
      </c>
      <c r="BH60" s="456">
        <v>45.114179999999998</v>
      </c>
      <c r="BI60" s="456">
        <v>44.634650000000001</v>
      </c>
      <c r="BJ60" s="456">
        <v>50.351840000000003</v>
      </c>
      <c r="BK60" s="456">
        <v>52.6648</v>
      </c>
      <c r="BL60" s="456">
        <v>45.322180000000003</v>
      </c>
      <c r="BM60" s="456">
        <v>45.065809999999999</v>
      </c>
      <c r="BN60" s="456">
        <v>42.253540000000001</v>
      </c>
      <c r="BO60" s="456">
        <v>46.846530000000001</v>
      </c>
      <c r="BP60" s="456">
        <v>54.713859999999997</v>
      </c>
      <c r="BQ60" s="456">
        <v>60.384340000000002</v>
      </c>
      <c r="BR60" s="456">
        <v>60.240220000000001</v>
      </c>
      <c r="BS60" s="456">
        <v>51.152610000000003</v>
      </c>
      <c r="BT60" s="456">
        <v>44.806579999999997</v>
      </c>
      <c r="BU60" s="456">
        <v>44.4711</v>
      </c>
      <c r="BV60" s="456">
        <v>49.878410000000002</v>
      </c>
    </row>
    <row r="61" spans="1:74" ht="11.1" customHeight="1" x14ac:dyDescent="0.2">
      <c r="A61" s="229"/>
      <c r="B61" s="67" t="s">
        <v>678</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22"/>
      <c r="BA61" s="922"/>
      <c r="BB61" s="922"/>
      <c r="BC61" s="922"/>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684</v>
      </c>
      <c r="B62" s="449" t="s">
        <v>1024</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19.751150225</v>
      </c>
      <c r="AZ62" s="892">
        <v>18.311104756999999</v>
      </c>
      <c r="BA62" s="892">
        <v>19.440438627999999</v>
      </c>
      <c r="BB62" s="892">
        <v>19.431329999999999</v>
      </c>
      <c r="BC62" s="892">
        <v>23.997150000000001</v>
      </c>
      <c r="BD62" s="462">
        <v>25.0608</v>
      </c>
      <c r="BE62" s="462">
        <v>27.779170000000001</v>
      </c>
      <c r="BF62" s="462">
        <v>28.048670000000001</v>
      </c>
      <c r="BG62" s="462">
        <v>25.31317</v>
      </c>
      <c r="BH62" s="462">
        <v>22.84356</v>
      </c>
      <c r="BI62" s="462">
        <v>19.30585</v>
      </c>
      <c r="BJ62" s="462">
        <v>19.728110000000001</v>
      </c>
      <c r="BK62" s="462">
        <v>19.86251</v>
      </c>
      <c r="BL62" s="462">
        <v>17.89939</v>
      </c>
      <c r="BM62" s="462">
        <v>19.650359999999999</v>
      </c>
      <c r="BN62" s="462">
        <v>20.160679999999999</v>
      </c>
      <c r="BO62" s="462">
        <v>23.06044</v>
      </c>
      <c r="BP62" s="462">
        <v>25.189910000000001</v>
      </c>
      <c r="BQ62" s="462">
        <v>27.227409999999999</v>
      </c>
      <c r="BR62" s="462">
        <v>27.563690000000001</v>
      </c>
      <c r="BS62" s="462">
        <v>25.026630000000001</v>
      </c>
      <c r="BT62" s="462">
        <v>22.533840000000001</v>
      </c>
      <c r="BU62" s="462">
        <v>19.144639999999999</v>
      </c>
      <c r="BV62" s="462">
        <v>19.529029999999999</v>
      </c>
    </row>
    <row r="63" spans="1:74" ht="11.1" customHeight="1" x14ac:dyDescent="0.2">
      <c r="A63" s="234" t="s">
        <v>679</v>
      </c>
      <c r="B63" s="478" t="s">
        <v>1018</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13.532322049999999</v>
      </c>
      <c r="AZ63" s="893">
        <v>13.012171975999999</v>
      </c>
      <c r="BA63" s="893">
        <v>13.847569898</v>
      </c>
      <c r="BB63" s="893">
        <v>14.58832</v>
      </c>
      <c r="BC63" s="893">
        <v>18.431349999999998</v>
      </c>
      <c r="BD63" s="456">
        <v>18.989149999999999</v>
      </c>
      <c r="BE63" s="456">
        <v>20.698139999999999</v>
      </c>
      <c r="BF63" s="456">
        <v>21.14884</v>
      </c>
      <c r="BG63" s="456">
        <v>19.023779999999999</v>
      </c>
      <c r="BH63" s="456">
        <v>16.781790000000001</v>
      </c>
      <c r="BI63" s="456">
        <v>14.06629</v>
      </c>
      <c r="BJ63" s="456">
        <v>14.886139999999999</v>
      </c>
      <c r="BK63" s="456">
        <v>14.42633</v>
      </c>
      <c r="BL63" s="456">
        <v>12.489560000000001</v>
      </c>
      <c r="BM63" s="456">
        <v>13.139049999999999</v>
      </c>
      <c r="BN63" s="456">
        <v>14.372780000000001</v>
      </c>
      <c r="BO63" s="456">
        <v>16.265149999999998</v>
      </c>
      <c r="BP63" s="456">
        <v>18.546009999999999</v>
      </c>
      <c r="BQ63" s="456">
        <v>19.850490000000001</v>
      </c>
      <c r="BR63" s="456">
        <v>20.428080000000001</v>
      </c>
      <c r="BS63" s="456">
        <v>18.126940000000001</v>
      </c>
      <c r="BT63" s="456">
        <v>17.121449999999999</v>
      </c>
      <c r="BU63" s="456">
        <v>14.78537</v>
      </c>
      <c r="BV63" s="456">
        <v>14.026289999999999</v>
      </c>
    </row>
    <row r="64" spans="1:74" ht="11.1" customHeight="1" x14ac:dyDescent="0.2">
      <c r="A64" s="234" t="s">
        <v>680</v>
      </c>
      <c r="B64" s="446" t="s">
        <v>472</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1.3294560900000001</v>
      </c>
      <c r="AZ64" s="893">
        <v>0.94665858199999997</v>
      </c>
      <c r="BA64" s="893">
        <v>0.71641224299999995</v>
      </c>
      <c r="BB64" s="893">
        <v>0.1158035</v>
      </c>
      <c r="BC64" s="893">
        <v>0.91660299999999995</v>
      </c>
      <c r="BD64" s="456">
        <v>0.98717600000000005</v>
      </c>
      <c r="BE64" s="456">
        <v>1.4535089999999999</v>
      </c>
      <c r="BF64" s="456">
        <v>1.4132370000000001</v>
      </c>
      <c r="BG64" s="456">
        <v>1.831528</v>
      </c>
      <c r="BH64" s="456">
        <v>1.0541529999999999</v>
      </c>
      <c r="BI64" s="456">
        <v>0.44428050000000002</v>
      </c>
      <c r="BJ64" s="456">
        <v>0.1531653</v>
      </c>
      <c r="BK64" s="456">
        <v>0.60560069999999999</v>
      </c>
      <c r="BL64" s="456">
        <v>0.64686129999999997</v>
      </c>
      <c r="BM64" s="456">
        <v>1.28843</v>
      </c>
      <c r="BN64" s="456">
        <v>0.52346800000000004</v>
      </c>
      <c r="BO64" s="456">
        <v>0.86629049999999996</v>
      </c>
      <c r="BP64" s="456">
        <v>1.0208299999999999</v>
      </c>
      <c r="BQ64" s="456">
        <v>1.5117339999999999</v>
      </c>
      <c r="BR64" s="456">
        <v>1.4479139999999999</v>
      </c>
      <c r="BS64" s="456">
        <v>1.6230519999999999</v>
      </c>
      <c r="BT64" s="456">
        <v>1.031825</v>
      </c>
      <c r="BU64" s="456">
        <v>0.46134320000000001</v>
      </c>
      <c r="BV64" s="456">
        <v>0.66336280000000003</v>
      </c>
    </row>
    <row r="65" spans="1:74" ht="11.1" customHeight="1" x14ac:dyDescent="0.2">
      <c r="A65" s="234" t="s">
        <v>681</v>
      </c>
      <c r="B65" s="446" t="s">
        <v>1019</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2.78647</v>
      </c>
      <c r="AZ65" s="893">
        <v>2.0006309999999998</v>
      </c>
      <c r="BA65" s="893">
        <v>2.144231</v>
      </c>
      <c r="BB65" s="893">
        <v>1.70892</v>
      </c>
      <c r="BC65" s="893">
        <v>1.64316</v>
      </c>
      <c r="BD65" s="456">
        <v>2.2856700000000001</v>
      </c>
      <c r="BE65" s="456">
        <v>2.7372999999999998</v>
      </c>
      <c r="BF65" s="456">
        <v>2.7372999999999998</v>
      </c>
      <c r="BG65" s="456">
        <v>2.02807</v>
      </c>
      <c r="BH65" s="456">
        <v>2.7130100000000001</v>
      </c>
      <c r="BI65" s="456">
        <v>2.649</v>
      </c>
      <c r="BJ65" s="456">
        <v>2.7372999999999998</v>
      </c>
      <c r="BK65" s="456">
        <v>2.7372999999999998</v>
      </c>
      <c r="BL65" s="456">
        <v>2.4723999999999999</v>
      </c>
      <c r="BM65" s="456">
        <v>2.3716300000000001</v>
      </c>
      <c r="BN65" s="456">
        <v>2.0292599999999998</v>
      </c>
      <c r="BO65" s="456">
        <v>2.7372999999999998</v>
      </c>
      <c r="BP65" s="456">
        <v>2.649</v>
      </c>
      <c r="BQ65" s="456">
        <v>2.7372999999999998</v>
      </c>
      <c r="BR65" s="456">
        <v>2.7372999999999998</v>
      </c>
      <c r="BS65" s="456">
        <v>2.649</v>
      </c>
      <c r="BT65" s="456">
        <v>1.8410899999999999</v>
      </c>
      <c r="BU65" s="456">
        <v>1.5081800000000001</v>
      </c>
      <c r="BV65" s="456">
        <v>2.7372999999999998</v>
      </c>
    </row>
    <row r="66" spans="1:74" ht="11.1" customHeight="1" x14ac:dyDescent="0.2">
      <c r="A66" s="234" t="s">
        <v>682</v>
      </c>
      <c r="B66" s="446" t="s">
        <v>1012</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1.321612E-2</v>
      </c>
      <c r="AZ66" s="893">
        <v>1.1463238000000001E-2</v>
      </c>
      <c r="BA66" s="893">
        <v>1.5229138999999999E-2</v>
      </c>
      <c r="BB66" s="893">
        <v>1.5071899999999999E-2</v>
      </c>
      <c r="BC66" s="893">
        <v>1.5340599999999999E-2</v>
      </c>
      <c r="BD66" s="456">
        <v>1.2415900000000001E-2</v>
      </c>
      <c r="BE66" s="456">
        <v>1.2939900000000001E-2</v>
      </c>
      <c r="BF66" s="456">
        <v>1.21038E-2</v>
      </c>
      <c r="BG66" s="456">
        <v>1.11325E-2</v>
      </c>
      <c r="BH66" s="456">
        <v>1.1836899999999999E-2</v>
      </c>
      <c r="BI66" s="456">
        <v>1.32715E-2</v>
      </c>
      <c r="BJ66" s="456">
        <v>1.6388E-2</v>
      </c>
      <c r="BK66" s="456">
        <v>1.9129899999999998E-2</v>
      </c>
      <c r="BL66" s="456">
        <v>1.6252300000000001E-2</v>
      </c>
      <c r="BM66" s="456">
        <v>1.9258399999999998E-2</v>
      </c>
      <c r="BN66" s="456">
        <v>1.77748E-2</v>
      </c>
      <c r="BO66" s="456">
        <v>1.7276699999999999E-2</v>
      </c>
      <c r="BP66" s="456">
        <v>1.37146E-2</v>
      </c>
      <c r="BQ66" s="456">
        <v>1.3870199999999999E-2</v>
      </c>
      <c r="BR66" s="456">
        <v>1.27487E-2</v>
      </c>
      <c r="BS66" s="456">
        <v>1.15651E-2</v>
      </c>
      <c r="BT66" s="456">
        <v>1.21467E-2</v>
      </c>
      <c r="BU66" s="456">
        <v>1.34793E-2</v>
      </c>
      <c r="BV66" s="456">
        <v>1.65369E-2</v>
      </c>
    </row>
    <row r="67" spans="1:74" ht="11.1" customHeight="1" x14ac:dyDescent="0.2">
      <c r="A67" s="234" t="s">
        <v>1563</v>
      </c>
      <c r="B67" s="446" t="s">
        <v>1013</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893">
        <v>0</v>
      </c>
      <c r="BA67" s="893">
        <v>0</v>
      </c>
      <c r="BB67" s="893">
        <v>0</v>
      </c>
      <c r="BC67" s="893">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1564</v>
      </c>
      <c r="B68" s="446" t="s">
        <v>1014</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1.7320493720000001</v>
      </c>
      <c r="AZ68" s="893">
        <v>1.9543504439999999</v>
      </c>
      <c r="BA68" s="893">
        <v>2.4662015180000001</v>
      </c>
      <c r="BB68" s="893">
        <v>2.7544979999999999</v>
      </c>
      <c r="BC68" s="893">
        <v>2.7183839999999999</v>
      </c>
      <c r="BD68" s="456">
        <v>2.4615749999999998</v>
      </c>
      <c r="BE68" s="456">
        <v>2.4943119999999999</v>
      </c>
      <c r="BF68" s="456">
        <v>2.3691420000000001</v>
      </c>
      <c r="BG68" s="456">
        <v>2.1801469999999998</v>
      </c>
      <c r="BH68" s="456">
        <v>2.1082999999999998</v>
      </c>
      <c r="BI68" s="456">
        <v>1.890185</v>
      </c>
      <c r="BJ68" s="456">
        <v>1.706904</v>
      </c>
      <c r="BK68" s="456">
        <v>1.741792</v>
      </c>
      <c r="BL68" s="456">
        <v>2.0069849999999998</v>
      </c>
      <c r="BM68" s="456">
        <v>2.5799530000000002</v>
      </c>
      <c r="BN68" s="456">
        <v>2.9624039999999998</v>
      </c>
      <c r="BO68" s="456">
        <v>2.9068049999999999</v>
      </c>
      <c r="BP68" s="456">
        <v>2.6242719999999999</v>
      </c>
      <c r="BQ68" s="456">
        <v>2.7256640000000001</v>
      </c>
      <c r="BR68" s="456">
        <v>2.568835</v>
      </c>
      <c r="BS68" s="456">
        <v>2.3823129999999999</v>
      </c>
      <c r="BT68" s="456">
        <v>2.3425199999999999</v>
      </c>
      <c r="BU68" s="456">
        <v>2.1251220000000002</v>
      </c>
      <c r="BV68" s="456">
        <v>1.8610789999999999</v>
      </c>
    </row>
    <row r="69" spans="1:74" ht="11.1" customHeight="1" x14ac:dyDescent="0.2">
      <c r="A69" s="234" t="s">
        <v>683</v>
      </c>
      <c r="B69" s="478" t="s">
        <v>1555</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0.357636593</v>
      </c>
      <c r="AZ69" s="893">
        <v>0.38582951700000001</v>
      </c>
      <c r="BA69" s="893">
        <v>0.25079483000000002</v>
      </c>
      <c r="BB69" s="893">
        <v>0.24872250000000001</v>
      </c>
      <c r="BC69" s="893">
        <v>0.27231090000000002</v>
      </c>
      <c r="BD69" s="456">
        <v>0.32481270000000001</v>
      </c>
      <c r="BE69" s="456">
        <v>0.38297049999999999</v>
      </c>
      <c r="BF69" s="456">
        <v>0.36804530000000002</v>
      </c>
      <c r="BG69" s="456">
        <v>0.23850740000000001</v>
      </c>
      <c r="BH69" s="456">
        <v>0.17447009999999999</v>
      </c>
      <c r="BI69" s="456">
        <v>0.2428225</v>
      </c>
      <c r="BJ69" s="456">
        <v>0.22821849999999999</v>
      </c>
      <c r="BK69" s="456">
        <v>0.33236660000000001</v>
      </c>
      <c r="BL69" s="456">
        <v>0.2673275</v>
      </c>
      <c r="BM69" s="456">
        <v>0.25204019999999999</v>
      </c>
      <c r="BN69" s="456">
        <v>0.2550017</v>
      </c>
      <c r="BO69" s="456">
        <v>0.26762200000000003</v>
      </c>
      <c r="BP69" s="456">
        <v>0.336088</v>
      </c>
      <c r="BQ69" s="456">
        <v>0.38835769999999997</v>
      </c>
      <c r="BR69" s="456">
        <v>0.36881589999999997</v>
      </c>
      <c r="BS69" s="456">
        <v>0.23376140000000001</v>
      </c>
      <c r="BT69" s="456">
        <v>0.18481259999999999</v>
      </c>
      <c r="BU69" s="456">
        <v>0.25114779999999998</v>
      </c>
      <c r="BV69" s="456">
        <v>0.2244593</v>
      </c>
    </row>
    <row r="70" spans="1:74" ht="11.1" customHeight="1" x14ac:dyDescent="0.2">
      <c r="A70" s="234" t="s">
        <v>685</v>
      </c>
      <c r="B70" s="479" t="s">
        <v>1556</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19.905529195</v>
      </c>
      <c r="AZ70" s="918">
        <v>18.577362852</v>
      </c>
      <c r="BA70" s="918">
        <v>20.004946</v>
      </c>
      <c r="BB70" s="918">
        <v>20.187974363999999</v>
      </c>
      <c r="BC70" s="918">
        <v>23.284289999999999</v>
      </c>
      <c r="BD70" s="459">
        <v>24.991599999999998</v>
      </c>
      <c r="BE70" s="459">
        <v>28.033940000000001</v>
      </c>
      <c r="BF70" s="459">
        <v>28.745059999999999</v>
      </c>
      <c r="BG70" s="459">
        <v>26.062850000000001</v>
      </c>
      <c r="BH70" s="459">
        <v>23.323830000000001</v>
      </c>
      <c r="BI70" s="459">
        <v>19.601780000000002</v>
      </c>
      <c r="BJ70" s="459">
        <v>20.00273</v>
      </c>
      <c r="BK70" s="459">
        <v>19.83831</v>
      </c>
      <c r="BL70" s="459">
        <v>17.9758</v>
      </c>
      <c r="BM70" s="459">
        <v>20.036069999999999</v>
      </c>
      <c r="BN70" s="459">
        <v>20.668089999999999</v>
      </c>
      <c r="BO70" s="459">
        <v>23.871400000000001</v>
      </c>
      <c r="BP70" s="459">
        <v>26.229990000000001</v>
      </c>
      <c r="BQ70" s="459">
        <v>28.168559999999999</v>
      </c>
      <c r="BR70" s="459">
        <v>28.643999999999998</v>
      </c>
      <c r="BS70" s="459">
        <v>25.918420000000001</v>
      </c>
      <c r="BT70" s="459">
        <v>23.137250000000002</v>
      </c>
      <c r="BU70" s="459">
        <v>19.542750000000002</v>
      </c>
      <c r="BV70" s="459">
        <v>19.827100000000002</v>
      </c>
    </row>
    <row r="71" spans="1:74" s="336" customFormat="1" ht="12.75" x14ac:dyDescent="0.2">
      <c r="A71" s="335"/>
      <c r="B71" s="1072" t="s">
        <v>1565</v>
      </c>
      <c r="C71" s="1070"/>
      <c r="D71" s="1070"/>
      <c r="E71" s="1070"/>
      <c r="F71" s="1070"/>
      <c r="G71" s="1070"/>
      <c r="H71" s="1070"/>
      <c r="I71" s="1070"/>
      <c r="J71" s="1070"/>
      <c r="K71" s="1070"/>
      <c r="L71" s="1070"/>
      <c r="M71" s="1070"/>
      <c r="N71" s="1070"/>
      <c r="O71" s="1070"/>
      <c r="P71" s="1070"/>
      <c r="Q71" s="1071"/>
      <c r="R71" s="762"/>
      <c r="AY71" s="339"/>
      <c r="AZ71" s="339"/>
      <c r="BA71" s="339"/>
      <c r="BB71" s="339"/>
      <c r="BC71" s="339"/>
      <c r="BD71" s="339"/>
      <c r="BE71" s="339"/>
      <c r="BF71" s="339"/>
      <c r="BG71" s="339"/>
      <c r="BH71" s="339"/>
      <c r="BI71" s="339"/>
    </row>
    <row r="72" spans="1:74" ht="12" customHeight="1" x14ac:dyDescent="0.2">
      <c r="A72" s="229"/>
      <c r="B72" s="1069" t="s">
        <v>1422</v>
      </c>
      <c r="C72" s="1070"/>
      <c r="D72" s="1070"/>
      <c r="E72" s="1070"/>
      <c r="F72" s="1070"/>
      <c r="G72" s="1070"/>
      <c r="H72" s="1070"/>
      <c r="I72" s="1070"/>
      <c r="J72" s="1070"/>
      <c r="K72" s="1070"/>
      <c r="L72" s="1070"/>
      <c r="M72" s="1070"/>
      <c r="N72" s="1070"/>
      <c r="O72" s="1070"/>
      <c r="P72" s="1070"/>
      <c r="Q72" s="1071"/>
      <c r="R72" s="762"/>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3"/>
      <c r="AZ72" s="683"/>
      <c r="BA72" s="683"/>
      <c r="BB72" s="683"/>
      <c r="BC72" s="683"/>
      <c r="BD72" s="683"/>
      <c r="BE72" s="683"/>
      <c r="BF72" s="683"/>
      <c r="BG72" s="683"/>
      <c r="BH72" s="683"/>
      <c r="BI72" s="683"/>
      <c r="BJ72" s="236"/>
      <c r="BK72" s="236"/>
      <c r="BL72" s="236"/>
      <c r="BM72" s="236"/>
      <c r="BN72" s="236"/>
      <c r="BO72" s="236"/>
      <c r="BP72" s="236"/>
      <c r="BQ72" s="236"/>
      <c r="BR72" s="236"/>
      <c r="BS72" s="236"/>
      <c r="BT72" s="236"/>
      <c r="BU72" s="236"/>
      <c r="BV72" s="236"/>
    </row>
    <row r="73" spans="1:74" ht="12" customHeight="1" x14ac:dyDescent="0.2">
      <c r="A73" s="229"/>
      <c r="B73" s="1069" t="s">
        <v>1423</v>
      </c>
      <c r="C73" s="1070"/>
      <c r="D73" s="1070"/>
      <c r="E73" s="1070"/>
      <c r="F73" s="1070"/>
      <c r="G73" s="1070"/>
      <c r="H73" s="1070"/>
      <c r="I73" s="1070"/>
      <c r="J73" s="1070"/>
      <c r="K73" s="1070"/>
      <c r="L73" s="1070"/>
      <c r="M73" s="1070"/>
      <c r="N73" s="1070"/>
      <c r="O73" s="1070"/>
      <c r="P73" s="1070"/>
      <c r="Q73" s="1071"/>
      <c r="R73" s="762"/>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1"/>
      <c r="AZ73" s="691"/>
      <c r="BA73" s="691"/>
      <c r="BB73" s="691"/>
      <c r="BC73" s="691"/>
      <c r="BD73" s="684"/>
      <c r="BE73" s="684"/>
      <c r="BF73" s="684"/>
      <c r="BG73" s="691"/>
      <c r="BH73" s="691"/>
      <c r="BI73" s="691"/>
      <c r="BJ73" s="236"/>
      <c r="BK73" s="236"/>
      <c r="BL73" s="236"/>
      <c r="BM73" s="236"/>
      <c r="BN73" s="236"/>
      <c r="BO73" s="236"/>
      <c r="BP73" s="236"/>
      <c r="BQ73" s="236"/>
      <c r="BR73" s="236"/>
      <c r="BS73" s="236"/>
      <c r="BT73" s="236"/>
      <c r="BU73" s="236"/>
      <c r="BV73" s="236"/>
    </row>
    <row r="74" spans="1:74" ht="12" customHeight="1" x14ac:dyDescent="0.2">
      <c r="A74" s="237"/>
      <c r="B74" s="1069" t="s">
        <v>1566</v>
      </c>
      <c r="C74" s="1070"/>
      <c r="D74" s="1070"/>
      <c r="E74" s="1070"/>
      <c r="F74" s="1070"/>
      <c r="G74" s="1070"/>
      <c r="H74" s="1070"/>
      <c r="I74" s="1070"/>
      <c r="J74" s="1070"/>
      <c r="K74" s="1070"/>
      <c r="L74" s="1070"/>
      <c r="M74" s="1070"/>
      <c r="N74" s="1070"/>
      <c r="O74" s="1070"/>
      <c r="P74" s="1070"/>
      <c r="Q74" s="1071"/>
      <c r="R74" s="762"/>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85"/>
      <c r="BE74" s="685"/>
      <c r="BF74" s="685"/>
      <c r="BG74" s="695"/>
      <c r="BH74" s="695"/>
      <c r="BI74" s="695"/>
      <c r="BJ74" s="238"/>
      <c r="BK74" s="238"/>
      <c r="BL74" s="238"/>
      <c r="BM74" s="238"/>
      <c r="BN74" s="238"/>
      <c r="BO74" s="238"/>
      <c r="BP74" s="238"/>
      <c r="BQ74" s="238"/>
      <c r="BR74" s="238"/>
      <c r="BS74" s="238"/>
      <c r="BT74" s="238"/>
      <c r="BU74" s="238"/>
      <c r="BV74" s="238"/>
    </row>
    <row r="75" spans="1:74" ht="12" customHeight="1" x14ac:dyDescent="0.2">
      <c r="A75" s="237"/>
      <c r="B75" s="1069" t="s">
        <v>1567</v>
      </c>
      <c r="C75" s="1073"/>
      <c r="D75" s="1073"/>
      <c r="E75" s="1073"/>
      <c r="F75" s="1073"/>
      <c r="G75" s="1073"/>
      <c r="H75" s="1073"/>
      <c r="I75" s="1073"/>
      <c r="J75" s="1073"/>
      <c r="K75" s="1073"/>
      <c r="L75" s="1073"/>
      <c r="M75" s="1073"/>
      <c r="N75" s="1073"/>
      <c r="O75" s="1073"/>
      <c r="P75" s="1073"/>
      <c r="Q75" s="1073"/>
      <c r="R75" s="1073"/>
      <c r="S75" s="1073"/>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85"/>
      <c r="BE75" s="685"/>
      <c r="BF75" s="685"/>
      <c r="BG75" s="695"/>
      <c r="BH75" s="695"/>
      <c r="BI75" s="695"/>
      <c r="BJ75" s="238"/>
      <c r="BK75" s="238"/>
      <c r="BL75" s="238"/>
      <c r="BM75" s="238"/>
      <c r="BN75" s="238"/>
      <c r="BO75" s="238"/>
      <c r="BP75" s="238"/>
      <c r="BQ75" s="238"/>
      <c r="BR75" s="238"/>
      <c r="BS75" s="238"/>
      <c r="BT75" s="238"/>
      <c r="BU75" s="238"/>
      <c r="BV75" s="238"/>
    </row>
    <row r="76" spans="1:74" ht="12" customHeight="1" x14ac:dyDescent="0.2">
      <c r="A76" s="237"/>
      <c r="B76" s="773" t="s">
        <v>808</v>
      </c>
      <c r="C76" s="773"/>
      <c r="D76" s="773"/>
      <c r="E76" s="773"/>
      <c r="F76" s="773"/>
      <c r="G76" s="773"/>
      <c r="H76" s="774"/>
      <c r="I76" s="773"/>
      <c r="J76" s="773"/>
      <c r="K76" s="773"/>
      <c r="L76" s="773"/>
      <c r="M76" s="773"/>
      <c r="N76" s="773"/>
      <c r="O76" s="773"/>
      <c r="P76" s="773"/>
      <c r="Q76" s="773"/>
      <c r="R76" s="775"/>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85"/>
      <c r="BE76" s="685"/>
      <c r="BF76" s="685"/>
      <c r="BG76" s="695"/>
      <c r="BH76" s="695"/>
      <c r="BI76" s="695"/>
      <c r="BJ76" s="238"/>
      <c r="BK76" s="238"/>
      <c r="BL76" s="238"/>
      <c r="BM76" s="238"/>
      <c r="BN76" s="238"/>
      <c r="BO76" s="238"/>
      <c r="BP76" s="238"/>
      <c r="BQ76" s="238"/>
      <c r="BR76" s="238"/>
      <c r="BS76" s="238"/>
      <c r="BT76" s="238"/>
      <c r="BU76" s="238"/>
      <c r="BV76" s="238"/>
    </row>
    <row r="77" spans="1:74" ht="12" customHeight="1" x14ac:dyDescent="0.2">
      <c r="A77" s="237"/>
      <c r="B77" s="976" t="str">
        <f>Dates!$G$2</f>
        <v>EIA completed modeling and analysis for this report on Thursday, June 4, 2026.</v>
      </c>
      <c r="C77" s="977"/>
      <c r="D77" s="977"/>
      <c r="E77" s="977"/>
      <c r="F77" s="977"/>
      <c r="G77" s="977"/>
      <c r="H77" s="977"/>
      <c r="I77" s="977"/>
      <c r="J77" s="977"/>
      <c r="K77" s="977"/>
      <c r="L77" s="977"/>
      <c r="M77" s="977"/>
      <c r="N77" s="977"/>
      <c r="O77" s="977"/>
      <c r="P77" s="977"/>
      <c r="Q77" s="977"/>
      <c r="R77" s="776"/>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85"/>
      <c r="BE77" s="685"/>
      <c r="BF77" s="685"/>
      <c r="BG77" s="695"/>
      <c r="BH77" s="695"/>
      <c r="BI77" s="695"/>
      <c r="BJ77" s="238"/>
      <c r="BK77" s="238"/>
      <c r="BL77" s="238"/>
      <c r="BM77" s="238"/>
      <c r="BN77" s="238"/>
      <c r="BO77" s="238"/>
      <c r="BP77" s="238"/>
      <c r="BQ77" s="238"/>
      <c r="BR77" s="238"/>
      <c r="BS77" s="238"/>
      <c r="BT77" s="238"/>
      <c r="BU77" s="238"/>
      <c r="BV77" s="238"/>
    </row>
    <row r="78" spans="1:74" ht="12" customHeight="1" x14ac:dyDescent="0.2">
      <c r="A78" s="237"/>
      <c r="B78" s="967" t="s">
        <v>1402</v>
      </c>
      <c r="C78" s="968"/>
      <c r="D78" s="968"/>
      <c r="E78" s="968"/>
      <c r="F78" s="968"/>
      <c r="G78" s="968"/>
      <c r="H78" s="968"/>
      <c r="I78" s="968"/>
      <c r="J78" s="968"/>
      <c r="K78" s="968"/>
      <c r="L78" s="968"/>
      <c r="M78" s="968"/>
      <c r="N78" s="968"/>
      <c r="O78" s="968"/>
      <c r="P78" s="968"/>
      <c r="Q78" s="968"/>
      <c r="R78" s="770"/>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5"/>
      <c r="AZ78" s="695"/>
      <c r="BA78" s="695"/>
      <c r="BB78" s="695"/>
      <c r="BC78" s="695"/>
      <c r="BD78" s="685"/>
      <c r="BE78" s="685"/>
      <c r="BF78" s="685"/>
      <c r="BG78" s="695"/>
      <c r="BH78" s="695"/>
      <c r="BI78" s="695"/>
      <c r="BJ78" s="238"/>
      <c r="BK78" s="238"/>
      <c r="BL78" s="238"/>
      <c r="BM78" s="238"/>
      <c r="BN78" s="238"/>
      <c r="BO78" s="238"/>
      <c r="BP78" s="238"/>
      <c r="BQ78" s="238"/>
      <c r="BR78" s="238"/>
      <c r="BS78" s="238"/>
      <c r="BT78" s="238"/>
      <c r="BU78" s="238"/>
      <c r="BV78" s="238"/>
    </row>
    <row r="79" spans="1:74" ht="12.75" x14ac:dyDescent="0.2">
      <c r="A79" s="237"/>
      <c r="B79" s="1066" t="s">
        <v>1568</v>
      </c>
      <c r="C79" s="1067"/>
      <c r="D79" s="1067"/>
      <c r="E79" s="1067"/>
      <c r="F79" s="1067"/>
      <c r="G79" s="1067"/>
      <c r="H79" s="1067"/>
      <c r="I79" s="1067"/>
      <c r="J79" s="1067"/>
      <c r="K79" s="1067"/>
      <c r="L79" s="1067"/>
      <c r="M79" s="1067"/>
      <c r="N79" s="1067"/>
      <c r="O79" s="1067"/>
      <c r="P79" s="1067"/>
      <c r="Q79" s="1068"/>
      <c r="R79" s="762"/>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5"/>
      <c r="AZ79" s="695"/>
      <c r="BA79" s="695"/>
      <c r="BB79" s="695"/>
      <c r="BC79" s="695"/>
      <c r="BD79" s="685"/>
      <c r="BE79" s="685"/>
      <c r="BF79" s="685"/>
      <c r="BG79" s="695"/>
      <c r="BH79" s="695"/>
      <c r="BI79" s="695"/>
      <c r="BJ79" s="238"/>
      <c r="BK79" s="238"/>
      <c r="BL79" s="238"/>
      <c r="BM79" s="238"/>
      <c r="BN79" s="238"/>
      <c r="BO79" s="238"/>
      <c r="BP79" s="238"/>
      <c r="BQ79" s="238"/>
      <c r="BR79" s="238"/>
      <c r="BS79" s="238"/>
      <c r="BT79" s="238"/>
      <c r="BU79" s="238"/>
      <c r="BV79" s="238"/>
    </row>
    <row r="80" spans="1:74" ht="12" customHeight="1" x14ac:dyDescent="0.2">
      <c r="A80" s="237"/>
      <c r="B80" s="956" t="s">
        <v>821</v>
      </c>
      <c r="C80" s="956"/>
      <c r="D80" s="956"/>
      <c r="E80" s="956"/>
      <c r="F80" s="956"/>
      <c r="G80" s="956"/>
      <c r="H80" s="956"/>
      <c r="I80" s="956"/>
      <c r="J80" s="956"/>
      <c r="K80" s="956"/>
      <c r="L80" s="956"/>
      <c r="M80" s="956"/>
      <c r="N80" s="956"/>
      <c r="O80" s="956"/>
      <c r="P80" s="956"/>
      <c r="Q80" s="956"/>
      <c r="R80" s="956"/>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5"/>
      <c r="AZ80" s="695"/>
      <c r="BA80" s="695"/>
      <c r="BB80" s="695"/>
      <c r="BC80" s="695"/>
      <c r="BD80" s="685"/>
      <c r="BE80" s="685"/>
      <c r="BF80" s="685"/>
      <c r="BG80" s="695"/>
      <c r="BH80" s="695"/>
      <c r="BI80" s="695"/>
      <c r="BJ80" s="238"/>
      <c r="BK80" s="238"/>
      <c r="BL80" s="238"/>
      <c r="BM80" s="238"/>
      <c r="BN80" s="238"/>
      <c r="BO80" s="238"/>
      <c r="BP80" s="238"/>
      <c r="BQ80" s="238"/>
      <c r="BR80" s="238"/>
      <c r="BS80" s="238"/>
      <c r="BT80" s="238"/>
      <c r="BU80" s="238"/>
      <c r="BV80" s="238"/>
    </row>
    <row r="81" spans="1:74" ht="12" customHeight="1" x14ac:dyDescent="0.2">
      <c r="A81" s="237"/>
      <c r="B81" s="1051" t="s">
        <v>1600</v>
      </c>
      <c r="C81" s="963"/>
      <c r="D81" s="963"/>
      <c r="E81" s="963"/>
      <c r="F81" s="963"/>
      <c r="G81" s="963"/>
      <c r="H81" s="963"/>
      <c r="I81" s="963"/>
      <c r="J81" s="963"/>
      <c r="K81" s="963"/>
      <c r="L81" s="963"/>
      <c r="M81" s="963"/>
      <c r="N81" s="963"/>
      <c r="O81" s="963"/>
      <c r="P81" s="963"/>
      <c r="Q81" s="964"/>
      <c r="R81" s="762"/>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5"/>
      <c r="AZ81" s="695"/>
      <c r="BA81" s="695"/>
      <c r="BB81" s="695"/>
      <c r="BC81" s="695"/>
      <c r="BD81" s="685"/>
      <c r="BE81" s="685"/>
      <c r="BF81" s="685"/>
      <c r="BG81" s="695"/>
      <c r="BH81" s="695"/>
      <c r="BI81" s="695"/>
      <c r="BJ81" s="238"/>
      <c r="BK81" s="238"/>
      <c r="BL81" s="238"/>
      <c r="BM81" s="238"/>
      <c r="BN81" s="238"/>
      <c r="BO81" s="238"/>
      <c r="BP81" s="238"/>
      <c r="BQ81" s="238"/>
      <c r="BR81" s="238"/>
      <c r="BS81" s="238"/>
      <c r="BT81" s="238"/>
      <c r="BU81" s="238"/>
      <c r="BV81" s="238"/>
    </row>
    <row r="82" spans="1:74" ht="12" customHeight="1" x14ac:dyDescent="0.2">
      <c r="A82" s="237"/>
      <c r="B82" s="1063" t="s">
        <v>799</v>
      </c>
      <c r="C82" s="1064"/>
      <c r="D82" s="1064"/>
      <c r="E82" s="1064"/>
      <c r="F82" s="1064"/>
      <c r="G82" s="1064"/>
      <c r="H82" s="1064"/>
      <c r="I82" s="1064"/>
      <c r="J82" s="1064"/>
      <c r="K82" s="1064"/>
      <c r="L82" s="1064"/>
      <c r="M82" s="1064"/>
      <c r="N82" s="1064"/>
      <c r="O82" s="1064"/>
      <c r="P82" s="1064"/>
      <c r="Q82" s="1065"/>
      <c r="R82" s="762"/>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1"/>
      <c r="AZ82" s="696"/>
      <c r="BA82" s="696"/>
      <c r="BB82" s="696"/>
      <c r="BC82" s="696"/>
      <c r="BD82" s="668"/>
      <c r="BE82" s="668"/>
      <c r="BF82" s="668"/>
      <c r="BG82" s="696"/>
      <c r="BH82" s="696"/>
      <c r="BI82" s="696"/>
      <c r="BJ82" s="240"/>
      <c r="BK82" s="239"/>
      <c r="BL82" s="240"/>
      <c r="BM82" s="240"/>
      <c r="BN82" s="240"/>
      <c r="BO82" s="240"/>
      <c r="BP82" s="240"/>
      <c r="BQ82" s="240"/>
      <c r="BR82" s="240"/>
      <c r="BS82" s="240"/>
      <c r="BT82" s="240"/>
      <c r="BU82" s="240"/>
      <c r="BV82" s="240"/>
    </row>
    <row r="83" spans="1:74" ht="12.75" x14ac:dyDescent="0.2">
      <c r="A83" s="237"/>
      <c r="B83" s="1074" t="s">
        <v>1418</v>
      </c>
      <c r="C83" s="1064"/>
      <c r="D83" s="1064"/>
      <c r="E83" s="1064"/>
      <c r="F83" s="1064"/>
      <c r="G83" s="1064"/>
      <c r="H83" s="1064"/>
      <c r="I83" s="1064"/>
      <c r="J83" s="1064"/>
      <c r="K83" s="1064"/>
      <c r="L83" s="1064"/>
      <c r="M83" s="1064"/>
      <c r="N83" s="1064"/>
      <c r="O83" s="1064"/>
      <c r="P83" s="1064"/>
      <c r="Q83" s="1075"/>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86"/>
      <c r="BE83" s="686"/>
      <c r="BF83" s="686"/>
      <c r="BG83" s="697"/>
      <c r="BH83" s="697"/>
      <c r="BI83" s="697"/>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86"/>
      <c r="BE84" s="686"/>
      <c r="BF84" s="686"/>
      <c r="BG84" s="697"/>
      <c r="BH84" s="697"/>
      <c r="BI84" s="697"/>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86"/>
      <c r="BE85" s="686"/>
      <c r="BF85" s="686"/>
      <c r="BG85" s="697"/>
      <c r="BH85" s="697"/>
      <c r="BI85" s="697"/>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86"/>
      <c r="BE87" s="686"/>
      <c r="BF87" s="686"/>
      <c r="BG87" s="697"/>
      <c r="BH87" s="697"/>
      <c r="BI87" s="697"/>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86"/>
      <c r="BE88" s="686"/>
      <c r="BF88" s="686"/>
      <c r="BG88" s="697"/>
      <c r="BH88" s="697"/>
      <c r="BI88" s="697"/>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86"/>
      <c r="BE89" s="686"/>
      <c r="BF89" s="686"/>
      <c r="BG89" s="697"/>
      <c r="BH89" s="697"/>
      <c r="BI89" s="697"/>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697"/>
      <c r="AZ90" s="697"/>
      <c r="BA90" s="697"/>
      <c r="BB90" s="697"/>
      <c r="BC90" s="697"/>
      <c r="BD90" s="686"/>
      <c r="BE90" s="686"/>
      <c r="BF90" s="686"/>
      <c r="BG90" s="697"/>
      <c r="BH90" s="697"/>
      <c r="BI90" s="697"/>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86"/>
      <c r="BE91" s="686"/>
      <c r="BF91" s="686"/>
      <c r="BG91" s="697"/>
      <c r="BH91" s="697"/>
      <c r="BI91" s="697"/>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86"/>
      <c r="BE92" s="686"/>
      <c r="BF92" s="686"/>
      <c r="BG92" s="697"/>
      <c r="BH92" s="697"/>
      <c r="BI92" s="697"/>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86"/>
      <c r="BE93" s="686"/>
      <c r="BF93" s="686"/>
      <c r="BG93" s="697"/>
      <c r="BH93" s="697"/>
      <c r="BI93" s="697"/>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697"/>
      <c r="AZ95" s="697"/>
      <c r="BA95" s="697"/>
      <c r="BB95" s="697"/>
      <c r="BC95" s="697"/>
      <c r="BD95" s="686"/>
      <c r="BE95" s="686"/>
      <c r="BF95" s="686"/>
      <c r="BG95" s="697"/>
      <c r="BH95" s="697"/>
      <c r="BI95" s="697"/>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697"/>
      <c r="AZ96" s="697"/>
      <c r="BA96" s="697"/>
      <c r="BB96" s="697"/>
      <c r="BC96" s="697"/>
      <c r="BD96" s="686"/>
      <c r="BE96" s="686"/>
      <c r="BF96" s="686"/>
      <c r="BG96" s="697"/>
      <c r="BH96" s="697"/>
      <c r="BI96" s="697"/>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86"/>
      <c r="BE97" s="686"/>
      <c r="BF97" s="686"/>
      <c r="BG97" s="697"/>
      <c r="BH97" s="697"/>
      <c r="BI97" s="697"/>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698"/>
      <c r="AZ99" s="698"/>
      <c r="BA99" s="698"/>
      <c r="BB99" s="698"/>
      <c r="BC99" s="698"/>
      <c r="BD99" s="687"/>
      <c r="BE99" s="687"/>
      <c r="BF99" s="687"/>
      <c r="BG99" s="698"/>
      <c r="BH99" s="698"/>
      <c r="BI99" s="698"/>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698"/>
      <c r="AZ100" s="698"/>
      <c r="BA100" s="698"/>
      <c r="BB100" s="698"/>
      <c r="BC100" s="698"/>
      <c r="BD100" s="687"/>
      <c r="BE100" s="687"/>
      <c r="BF100" s="687"/>
      <c r="BG100" s="698"/>
      <c r="BH100" s="698"/>
      <c r="BI100" s="698"/>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697"/>
      <c r="AZ101" s="697"/>
      <c r="BA101" s="697"/>
      <c r="BB101" s="697"/>
      <c r="BC101" s="697"/>
      <c r="BD101" s="686"/>
      <c r="BE101" s="686"/>
      <c r="BF101" s="686"/>
      <c r="BG101" s="697"/>
      <c r="BH101" s="697"/>
      <c r="BI101" s="697"/>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99"/>
      <c r="AZ103" s="699"/>
      <c r="BA103" s="699"/>
      <c r="BB103" s="699"/>
      <c r="BC103" s="699"/>
      <c r="BD103" s="688"/>
      <c r="BE103" s="688"/>
      <c r="BF103" s="688"/>
      <c r="BG103" s="699"/>
      <c r="BH103" s="699"/>
      <c r="BI103" s="699"/>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0"/>
      <c r="AZ104" s="700"/>
      <c r="BA104" s="700"/>
      <c r="BB104" s="700"/>
      <c r="BC104" s="700"/>
      <c r="BD104" s="689"/>
      <c r="BE104" s="689"/>
      <c r="BF104" s="689"/>
      <c r="BG104" s="700"/>
      <c r="BH104" s="700"/>
      <c r="BI104" s="700"/>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49" width="11" style="227"/>
    <col min="250" max="250" width="1.5703125" style="227" customWidth="1"/>
    <col min="251" max="16384" width="11" style="227"/>
  </cols>
  <sheetData>
    <row r="1" spans="1:74" ht="12.75" customHeight="1" x14ac:dyDescent="0.2">
      <c r="A1" s="978" t="s">
        <v>477</v>
      </c>
      <c r="B1" s="226" t="s">
        <v>742</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9"/>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981">
        <f>Dates!D3</f>
        <v>2022</v>
      </c>
      <c r="D3" s="982"/>
      <c r="E3" s="982"/>
      <c r="F3" s="982"/>
      <c r="G3" s="982"/>
      <c r="H3" s="982"/>
      <c r="I3" s="982"/>
      <c r="J3" s="982"/>
      <c r="K3" s="982"/>
      <c r="L3" s="982"/>
      <c r="M3" s="982"/>
      <c r="N3" s="1062"/>
      <c r="O3" s="981">
        <f>C3+1</f>
        <v>2023</v>
      </c>
      <c r="P3" s="982"/>
      <c r="Q3" s="982"/>
      <c r="R3" s="982"/>
      <c r="S3" s="982"/>
      <c r="T3" s="982"/>
      <c r="U3" s="982"/>
      <c r="V3" s="982"/>
      <c r="W3" s="982"/>
      <c r="X3" s="982"/>
      <c r="Y3" s="982"/>
      <c r="Z3" s="1062"/>
      <c r="AA3" s="981">
        <f>O3+1</f>
        <v>2024</v>
      </c>
      <c r="AB3" s="982"/>
      <c r="AC3" s="982"/>
      <c r="AD3" s="982"/>
      <c r="AE3" s="982"/>
      <c r="AF3" s="982"/>
      <c r="AG3" s="982"/>
      <c r="AH3" s="982"/>
      <c r="AI3" s="982"/>
      <c r="AJ3" s="982"/>
      <c r="AK3" s="982"/>
      <c r="AL3" s="1062"/>
      <c r="AM3" s="981">
        <f>AA3+1</f>
        <v>2025</v>
      </c>
      <c r="AN3" s="982"/>
      <c r="AO3" s="982"/>
      <c r="AP3" s="982"/>
      <c r="AQ3" s="982"/>
      <c r="AR3" s="982"/>
      <c r="AS3" s="982"/>
      <c r="AT3" s="982"/>
      <c r="AU3" s="982"/>
      <c r="AV3" s="982"/>
      <c r="AW3" s="982"/>
      <c r="AX3" s="1062"/>
      <c r="AY3" s="981">
        <f>AM3+1</f>
        <v>2026</v>
      </c>
      <c r="AZ3" s="982"/>
      <c r="BA3" s="982"/>
      <c r="BB3" s="982"/>
      <c r="BC3" s="982"/>
      <c r="BD3" s="982"/>
      <c r="BE3" s="982"/>
      <c r="BF3" s="982"/>
      <c r="BG3" s="982"/>
      <c r="BH3" s="982"/>
      <c r="BI3" s="982"/>
      <c r="BJ3" s="1062"/>
      <c r="BK3" s="981">
        <f>AY3+1</f>
        <v>2027</v>
      </c>
      <c r="BL3" s="982"/>
      <c r="BM3" s="982"/>
      <c r="BN3" s="982"/>
      <c r="BO3" s="982"/>
      <c r="BP3" s="982"/>
      <c r="BQ3" s="982"/>
      <c r="BR3" s="982"/>
      <c r="BS3" s="982"/>
      <c r="BT3" s="982"/>
      <c r="BU3" s="982"/>
      <c r="BV3" s="1062"/>
    </row>
    <row r="4" spans="1:74" ht="12.75" customHeight="1" x14ac:dyDescent="0.2">
      <c r="A4" s="322" t="str">
        <f>TEXT(Dates!$D$2,"dddd, mmmm d, yyyy")</f>
        <v>Thursday, June 4,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7" t="s">
        <v>1380</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23"/>
      <c r="BA5" s="923"/>
      <c r="BB5" s="923"/>
      <c r="BC5" s="923"/>
      <c r="BD5" s="867"/>
      <c r="BE5" s="867"/>
      <c r="BF5" s="867"/>
      <c r="BG5" s="867"/>
      <c r="BH5" s="867"/>
      <c r="BI5" s="867"/>
      <c r="BJ5" s="473"/>
      <c r="BK5" s="473"/>
      <c r="BL5" s="473"/>
      <c r="BM5" s="473"/>
      <c r="BN5" s="473"/>
      <c r="BO5" s="473"/>
      <c r="BP5" s="473"/>
      <c r="BQ5" s="473"/>
      <c r="BR5" s="473"/>
      <c r="BS5" s="473"/>
      <c r="BT5" s="473"/>
      <c r="BU5" s="473"/>
      <c r="BV5" s="473"/>
    </row>
    <row r="6" spans="1:74" s="285" customFormat="1" ht="11.1" customHeight="1" x14ac:dyDescent="0.2">
      <c r="A6" s="475" t="s">
        <v>691</v>
      </c>
      <c r="B6" s="477" t="s">
        <v>1024</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59.713582137000003</v>
      </c>
      <c r="AZ6" s="892">
        <v>51.473456452000001</v>
      </c>
      <c r="BA6" s="892">
        <v>50.877060321999998</v>
      </c>
      <c r="BB6" s="892">
        <v>49.368029999999997</v>
      </c>
      <c r="BC6" s="892">
        <v>50.24539</v>
      </c>
      <c r="BD6" s="462">
        <v>57.04692</v>
      </c>
      <c r="BE6" s="462">
        <v>65.038679999999999</v>
      </c>
      <c r="BF6" s="462">
        <v>63.741</v>
      </c>
      <c r="BG6" s="462">
        <v>53.990720000000003</v>
      </c>
      <c r="BH6" s="462">
        <v>51.06427</v>
      </c>
      <c r="BI6" s="462">
        <v>50.622909999999997</v>
      </c>
      <c r="BJ6" s="462">
        <v>56.2271</v>
      </c>
      <c r="BK6" s="462">
        <v>59.469679999999997</v>
      </c>
      <c r="BL6" s="462">
        <v>50.763919999999999</v>
      </c>
      <c r="BM6" s="462">
        <v>51.973799999999997</v>
      </c>
      <c r="BN6" s="462">
        <v>47.768740000000001</v>
      </c>
      <c r="BO6" s="462">
        <v>50.040640000000003</v>
      </c>
      <c r="BP6" s="462">
        <v>57.570430000000002</v>
      </c>
      <c r="BQ6" s="462">
        <v>64.968540000000004</v>
      </c>
      <c r="BR6" s="462">
        <v>63.59158</v>
      </c>
      <c r="BS6" s="462">
        <v>53.499780000000001</v>
      </c>
      <c r="BT6" s="462">
        <v>50.818489999999997</v>
      </c>
      <c r="BU6" s="462">
        <v>51.03481</v>
      </c>
      <c r="BV6" s="462">
        <v>56.068089999999998</v>
      </c>
    </row>
    <row r="7" spans="1:74" ht="11.1" customHeight="1" x14ac:dyDescent="0.2">
      <c r="A7" s="234" t="s">
        <v>686</v>
      </c>
      <c r="B7" s="478" t="s">
        <v>1018</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17.773029716</v>
      </c>
      <c r="AZ7" s="893">
        <v>16.273634785999999</v>
      </c>
      <c r="BA7" s="893">
        <v>15.541040788</v>
      </c>
      <c r="BB7" s="893">
        <v>14.642390000000001</v>
      </c>
      <c r="BC7" s="893">
        <v>15.14432</v>
      </c>
      <c r="BD7" s="456">
        <v>20.275189999999998</v>
      </c>
      <c r="BE7" s="456">
        <v>26.34121</v>
      </c>
      <c r="BF7" s="456">
        <v>24.728950000000001</v>
      </c>
      <c r="BG7" s="456">
        <v>19.58342</v>
      </c>
      <c r="BH7" s="456">
        <v>16.52947</v>
      </c>
      <c r="BI7" s="456">
        <v>16.89845</v>
      </c>
      <c r="BJ7" s="456">
        <v>17.613130000000002</v>
      </c>
      <c r="BK7" s="456">
        <v>20.677330000000001</v>
      </c>
      <c r="BL7" s="456">
        <v>16.370159999999998</v>
      </c>
      <c r="BM7" s="456">
        <v>15.36909</v>
      </c>
      <c r="BN7" s="456">
        <v>13.254899999999999</v>
      </c>
      <c r="BO7" s="456">
        <v>15.185280000000001</v>
      </c>
      <c r="BP7" s="456">
        <v>20.196010000000001</v>
      </c>
      <c r="BQ7" s="456">
        <v>25.971060000000001</v>
      </c>
      <c r="BR7" s="456">
        <v>24.599930000000001</v>
      </c>
      <c r="BS7" s="456">
        <v>20.03041</v>
      </c>
      <c r="BT7" s="456">
        <v>17.004750000000001</v>
      </c>
      <c r="BU7" s="456">
        <v>17.185890000000001</v>
      </c>
      <c r="BV7" s="456">
        <v>18.426349999999999</v>
      </c>
    </row>
    <row r="8" spans="1:74" ht="11.1" customHeight="1" x14ac:dyDescent="0.2">
      <c r="A8" s="234" t="s">
        <v>687</v>
      </c>
      <c r="B8" s="478" t="s">
        <v>472</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19.057510635</v>
      </c>
      <c r="AZ8" s="893">
        <v>15.176792152000001</v>
      </c>
      <c r="BA8" s="893">
        <v>12.732900795999999</v>
      </c>
      <c r="BB8" s="893">
        <v>11.59914</v>
      </c>
      <c r="BC8" s="893">
        <v>12.97226</v>
      </c>
      <c r="BD8" s="456">
        <v>15.37505</v>
      </c>
      <c r="BE8" s="456">
        <v>18.905799999999999</v>
      </c>
      <c r="BF8" s="456">
        <v>19.121459999999999</v>
      </c>
      <c r="BG8" s="456">
        <v>15.22761</v>
      </c>
      <c r="BH8" s="456">
        <v>12.58962</v>
      </c>
      <c r="BI8" s="456">
        <v>13.25934</v>
      </c>
      <c r="BJ8" s="456">
        <v>16.549959999999999</v>
      </c>
      <c r="BK8" s="456">
        <v>15.499610000000001</v>
      </c>
      <c r="BL8" s="456">
        <v>13.264810000000001</v>
      </c>
      <c r="BM8" s="456">
        <v>11.6084</v>
      </c>
      <c r="BN8" s="456">
        <v>9.3668429999999994</v>
      </c>
      <c r="BO8" s="456">
        <v>11.467309999999999</v>
      </c>
      <c r="BP8" s="456">
        <v>14.07016</v>
      </c>
      <c r="BQ8" s="456">
        <v>17.1568</v>
      </c>
      <c r="BR8" s="456">
        <v>17.294440000000002</v>
      </c>
      <c r="BS8" s="456">
        <v>13.67611</v>
      </c>
      <c r="BT8" s="456">
        <v>11.05175</v>
      </c>
      <c r="BU8" s="456">
        <v>11.86284</v>
      </c>
      <c r="BV8" s="456">
        <v>14.97725</v>
      </c>
    </row>
    <row r="9" spans="1:74" ht="11.1" customHeight="1" x14ac:dyDescent="0.2">
      <c r="A9" s="234" t="s">
        <v>688</v>
      </c>
      <c r="B9" s="446" t="s">
        <v>1019</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8.6916130000000003</v>
      </c>
      <c r="AZ9" s="893">
        <v>7.1209360000000004</v>
      </c>
      <c r="BA9" s="893">
        <v>6.2596629999999998</v>
      </c>
      <c r="BB9" s="893">
        <v>6.3928599999999998</v>
      </c>
      <c r="BC9" s="893">
        <v>7.7838200000000004</v>
      </c>
      <c r="BD9" s="456">
        <v>8.0101999999999993</v>
      </c>
      <c r="BE9" s="456">
        <v>8.2772100000000002</v>
      </c>
      <c r="BF9" s="456">
        <v>8.2772100000000002</v>
      </c>
      <c r="BG9" s="456">
        <v>7.9590399999999999</v>
      </c>
      <c r="BH9" s="456">
        <v>7.1483699999999999</v>
      </c>
      <c r="BI9" s="456">
        <v>7.1475</v>
      </c>
      <c r="BJ9" s="456">
        <v>8.4483599999999992</v>
      </c>
      <c r="BK9" s="456">
        <v>8.6203500000000002</v>
      </c>
      <c r="BL9" s="456">
        <v>7.2979700000000003</v>
      </c>
      <c r="BM9" s="456">
        <v>7.4316500000000003</v>
      </c>
      <c r="BN9" s="456">
        <v>7.6544600000000003</v>
      </c>
      <c r="BO9" s="456">
        <v>7.9100200000000003</v>
      </c>
      <c r="BP9" s="456">
        <v>8.3422800000000006</v>
      </c>
      <c r="BQ9" s="456">
        <v>8.6203500000000002</v>
      </c>
      <c r="BR9" s="456">
        <v>8.6203500000000002</v>
      </c>
      <c r="BS9" s="456">
        <v>7.2783899999999999</v>
      </c>
      <c r="BT9" s="456">
        <v>6.7467300000000003</v>
      </c>
      <c r="BU9" s="456">
        <v>7.8580899999999998</v>
      </c>
      <c r="BV9" s="456">
        <v>8.2772100000000002</v>
      </c>
    </row>
    <row r="10" spans="1:74" ht="11.1" customHeight="1" x14ac:dyDescent="0.2">
      <c r="A10" s="235" t="s">
        <v>689</v>
      </c>
      <c r="B10" s="446" t="s">
        <v>1012</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1.071029266</v>
      </c>
      <c r="AZ10" s="893">
        <v>0.835897687</v>
      </c>
      <c r="BA10" s="893">
        <v>0.99011669099999999</v>
      </c>
      <c r="BB10" s="893">
        <v>0.98392710000000005</v>
      </c>
      <c r="BC10" s="893">
        <v>0.95463549999999997</v>
      </c>
      <c r="BD10" s="456">
        <v>0.87170979999999998</v>
      </c>
      <c r="BE10" s="456">
        <v>0.7980138</v>
      </c>
      <c r="BF10" s="456">
        <v>0.70659609999999995</v>
      </c>
      <c r="BG10" s="456">
        <v>0.60009579999999996</v>
      </c>
      <c r="BH10" s="456">
        <v>0.62731349999999997</v>
      </c>
      <c r="BI10" s="456">
        <v>0.67445109999999997</v>
      </c>
      <c r="BJ10" s="456">
        <v>0.71731820000000002</v>
      </c>
      <c r="BK10" s="456">
        <v>0.78233109999999995</v>
      </c>
      <c r="BL10" s="456">
        <v>0.71011239999999998</v>
      </c>
      <c r="BM10" s="456">
        <v>0.81932249999999995</v>
      </c>
      <c r="BN10" s="456">
        <v>0.90029910000000002</v>
      </c>
      <c r="BO10" s="456">
        <v>0.92976669999999995</v>
      </c>
      <c r="BP10" s="456">
        <v>0.88628609999999997</v>
      </c>
      <c r="BQ10" s="456">
        <v>0.80831759999999997</v>
      </c>
      <c r="BR10" s="456">
        <v>0.71364479999999997</v>
      </c>
      <c r="BS10" s="456">
        <v>0.60476220000000003</v>
      </c>
      <c r="BT10" s="456">
        <v>0.63061210000000001</v>
      </c>
      <c r="BU10" s="456">
        <v>0.67663479999999998</v>
      </c>
      <c r="BV10" s="456">
        <v>0.71726619999999996</v>
      </c>
    </row>
    <row r="11" spans="1:74" ht="11.1" customHeight="1" x14ac:dyDescent="0.2">
      <c r="A11" s="234" t="s">
        <v>1569</v>
      </c>
      <c r="B11" s="446" t="s">
        <v>1013</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10.509507231000001</v>
      </c>
      <c r="AZ11" s="893">
        <v>9.0111295980000001</v>
      </c>
      <c r="BA11" s="893">
        <v>11.455843329</v>
      </c>
      <c r="BB11" s="893">
        <v>11.3489</v>
      </c>
      <c r="BC11" s="893">
        <v>8.2897750000000006</v>
      </c>
      <c r="BD11" s="456">
        <v>7.1047450000000003</v>
      </c>
      <c r="BE11" s="456">
        <v>4.8989399999999996</v>
      </c>
      <c r="BF11" s="456">
        <v>5.2107619999999999</v>
      </c>
      <c r="BG11" s="456">
        <v>5.8463180000000001</v>
      </c>
      <c r="BH11" s="456">
        <v>10.06265</v>
      </c>
      <c r="BI11" s="456">
        <v>9.9611549999999998</v>
      </c>
      <c r="BJ11" s="456">
        <v>10.690849999999999</v>
      </c>
      <c r="BK11" s="456">
        <v>10.83752</v>
      </c>
      <c r="BL11" s="456">
        <v>9.4677469999999992</v>
      </c>
      <c r="BM11" s="456">
        <v>11.921110000000001</v>
      </c>
      <c r="BN11" s="456">
        <v>11.270799999999999</v>
      </c>
      <c r="BO11" s="456">
        <v>8.3436660000000007</v>
      </c>
      <c r="BP11" s="456">
        <v>7.3025900000000004</v>
      </c>
      <c r="BQ11" s="456">
        <v>5.0521050000000001</v>
      </c>
      <c r="BR11" s="456">
        <v>5.2706559999999998</v>
      </c>
      <c r="BS11" s="456">
        <v>5.8677380000000001</v>
      </c>
      <c r="BT11" s="456">
        <v>10.251379999999999</v>
      </c>
      <c r="BU11" s="456">
        <v>10.141730000000001</v>
      </c>
      <c r="BV11" s="456">
        <v>11.090059999999999</v>
      </c>
    </row>
    <row r="12" spans="1:74" ht="11.1" customHeight="1" x14ac:dyDescent="0.2">
      <c r="A12" s="234" t="s">
        <v>1570</v>
      </c>
      <c r="B12" s="446" t="s">
        <v>1014</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2.022479658</v>
      </c>
      <c r="AZ12" s="893">
        <v>2.6273071460000001</v>
      </c>
      <c r="BA12" s="893">
        <v>3.492860055</v>
      </c>
      <c r="BB12" s="893">
        <v>3.9693849999999999</v>
      </c>
      <c r="BC12" s="893">
        <v>4.6661250000000001</v>
      </c>
      <c r="BD12" s="456">
        <v>4.8884660000000002</v>
      </c>
      <c r="BE12" s="456">
        <v>5.2199549999999997</v>
      </c>
      <c r="BF12" s="456">
        <v>5.1700549999999996</v>
      </c>
      <c r="BG12" s="456">
        <v>4.2429959999999998</v>
      </c>
      <c r="BH12" s="456">
        <v>3.6080160000000001</v>
      </c>
      <c r="BI12" s="456">
        <v>2.2467350000000001</v>
      </c>
      <c r="BJ12" s="456">
        <v>1.7598590000000001</v>
      </c>
      <c r="BK12" s="456">
        <v>2.472842</v>
      </c>
      <c r="BL12" s="456">
        <v>3.202261</v>
      </c>
      <c r="BM12" s="456">
        <v>4.4667630000000003</v>
      </c>
      <c r="BN12" s="456">
        <v>4.9075129999999998</v>
      </c>
      <c r="BO12" s="456">
        <v>5.8019970000000001</v>
      </c>
      <c r="BP12" s="456">
        <v>6.2569299999999997</v>
      </c>
      <c r="BQ12" s="456">
        <v>6.7951829999999998</v>
      </c>
      <c r="BR12" s="456">
        <v>6.6402260000000002</v>
      </c>
      <c r="BS12" s="456">
        <v>5.5749839999999997</v>
      </c>
      <c r="BT12" s="456">
        <v>4.6602030000000001</v>
      </c>
      <c r="BU12" s="456">
        <v>2.8949579999999999</v>
      </c>
      <c r="BV12" s="456">
        <v>2.1637580000000001</v>
      </c>
    </row>
    <row r="13" spans="1:74" ht="11.1" customHeight="1" x14ac:dyDescent="0.2">
      <c r="A13" s="234" t="s">
        <v>690</v>
      </c>
      <c r="B13" s="478" t="s">
        <v>1555</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0.58841263099999996</v>
      </c>
      <c r="AZ13" s="893">
        <v>0.42775908299999998</v>
      </c>
      <c r="BA13" s="893">
        <v>0.40463566299999998</v>
      </c>
      <c r="BB13" s="893">
        <v>0.43142979999999997</v>
      </c>
      <c r="BC13" s="893">
        <v>0.43445159999999999</v>
      </c>
      <c r="BD13" s="456">
        <v>0.52156230000000003</v>
      </c>
      <c r="BE13" s="456">
        <v>0.59754339999999995</v>
      </c>
      <c r="BF13" s="456">
        <v>0.52596180000000003</v>
      </c>
      <c r="BG13" s="456">
        <v>0.53124280000000002</v>
      </c>
      <c r="BH13" s="456">
        <v>0.49883739999999999</v>
      </c>
      <c r="BI13" s="456">
        <v>0.43527500000000002</v>
      </c>
      <c r="BJ13" s="456">
        <v>0.44762869999999999</v>
      </c>
      <c r="BK13" s="456">
        <v>0.57968889999999995</v>
      </c>
      <c r="BL13" s="456">
        <v>0.45086140000000002</v>
      </c>
      <c r="BM13" s="456">
        <v>0.35746509999999998</v>
      </c>
      <c r="BN13" s="456">
        <v>0.41392790000000002</v>
      </c>
      <c r="BO13" s="456">
        <v>0.4026053</v>
      </c>
      <c r="BP13" s="456">
        <v>0.5161734</v>
      </c>
      <c r="BQ13" s="456">
        <v>0.56473189999999995</v>
      </c>
      <c r="BR13" s="456">
        <v>0.452324</v>
      </c>
      <c r="BS13" s="456">
        <v>0.46738380000000002</v>
      </c>
      <c r="BT13" s="456">
        <v>0.47306979999999998</v>
      </c>
      <c r="BU13" s="456">
        <v>0.41467850000000001</v>
      </c>
      <c r="BV13" s="456">
        <v>0.41619640000000002</v>
      </c>
    </row>
    <row r="14" spans="1:74" ht="11.1" customHeight="1" x14ac:dyDescent="0.2">
      <c r="A14" s="234" t="s">
        <v>692</v>
      </c>
      <c r="B14" s="476" t="s">
        <v>1556</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893">
        <v>51.998690000000003</v>
      </c>
      <c r="BA14" s="893">
        <v>53.515184699999999</v>
      </c>
      <c r="BB14" s="893">
        <v>50.832410099999997</v>
      </c>
      <c r="BC14" s="893">
        <v>54.058140000000002</v>
      </c>
      <c r="BD14" s="456">
        <v>61.612859999999998</v>
      </c>
      <c r="BE14" s="456">
        <v>70.08784</v>
      </c>
      <c r="BF14" s="456">
        <v>68.994569999999996</v>
      </c>
      <c r="BG14" s="456">
        <v>58.728279999999998</v>
      </c>
      <c r="BH14" s="456">
        <v>54.714039999999997</v>
      </c>
      <c r="BI14" s="456">
        <v>54.014940000000003</v>
      </c>
      <c r="BJ14" s="456">
        <v>59.802059999999997</v>
      </c>
      <c r="BK14" s="456">
        <v>62.828449999999997</v>
      </c>
      <c r="BL14" s="456">
        <v>54.28022</v>
      </c>
      <c r="BM14" s="456">
        <v>56.201120000000003</v>
      </c>
      <c r="BN14" s="456">
        <v>50.96105</v>
      </c>
      <c r="BO14" s="456">
        <v>54.998179999999998</v>
      </c>
      <c r="BP14" s="456">
        <v>62.764710000000001</v>
      </c>
      <c r="BQ14" s="456">
        <v>70.259230000000002</v>
      </c>
      <c r="BR14" s="456">
        <v>69.041110000000003</v>
      </c>
      <c r="BS14" s="456">
        <v>58.786850000000001</v>
      </c>
      <c r="BT14" s="456">
        <v>54.695959999999999</v>
      </c>
      <c r="BU14" s="456">
        <v>54.273359999999997</v>
      </c>
      <c r="BV14" s="456">
        <v>59.77608</v>
      </c>
    </row>
    <row r="15" spans="1:74" ht="11.1" customHeight="1" x14ac:dyDescent="0.2">
      <c r="A15" s="229"/>
      <c r="B15" s="67" t="s">
        <v>740</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22"/>
      <c r="BA15" s="922"/>
      <c r="BB15" s="922"/>
      <c r="BC15" s="922"/>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698</v>
      </c>
      <c r="B16" s="477" t="s">
        <v>1024</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29.973230903000001</v>
      </c>
      <c r="AZ16" s="892">
        <v>24.370817973000001</v>
      </c>
      <c r="BA16" s="892">
        <v>26.539273599000001</v>
      </c>
      <c r="BB16" s="892">
        <v>24.31174</v>
      </c>
      <c r="BC16" s="892">
        <v>25.145579999999999</v>
      </c>
      <c r="BD16" s="462">
        <v>29.186869999999999</v>
      </c>
      <c r="BE16" s="462">
        <v>33.954099999999997</v>
      </c>
      <c r="BF16" s="462">
        <v>33.605870000000003</v>
      </c>
      <c r="BG16" s="462">
        <v>27.7636</v>
      </c>
      <c r="BH16" s="462">
        <v>25.399989999999999</v>
      </c>
      <c r="BI16" s="462">
        <v>25.21575</v>
      </c>
      <c r="BJ16" s="462">
        <v>28.589980000000001</v>
      </c>
      <c r="BK16" s="462">
        <v>29.01774</v>
      </c>
      <c r="BL16" s="462">
        <v>25.872399999999999</v>
      </c>
      <c r="BM16" s="462">
        <v>26.573270000000001</v>
      </c>
      <c r="BN16" s="462">
        <v>24.05725</v>
      </c>
      <c r="BO16" s="462">
        <v>25.20224</v>
      </c>
      <c r="BP16" s="462">
        <v>29.796410000000002</v>
      </c>
      <c r="BQ16" s="462">
        <v>34.200580000000002</v>
      </c>
      <c r="BR16" s="462">
        <v>33.685609999999997</v>
      </c>
      <c r="BS16" s="462">
        <v>27.881170000000001</v>
      </c>
      <c r="BT16" s="462">
        <v>25.598500000000001</v>
      </c>
      <c r="BU16" s="462">
        <v>25.358160000000002</v>
      </c>
      <c r="BV16" s="462">
        <v>28.498419999999999</v>
      </c>
    </row>
    <row r="17" spans="1:74" ht="11.1" customHeight="1" x14ac:dyDescent="0.2">
      <c r="A17" s="234" t="s">
        <v>693</v>
      </c>
      <c r="B17" s="478" t="s">
        <v>1018</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6.905007339</v>
      </c>
      <c r="AZ17" s="893">
        <v>5.5731294379999996</v>
      </c>
      <c r="BA17" s="893">
        <v>5.6019761819999996</v>
      </c>
      <c r="BB17" s="893">
        <v>5.4870080000000003</v>
      </c>
      <c r="BC17" s="893">
        <v>7.0160359999999997</v>
      </c>
      <c r="BD17" s="456">
        <v>8.869783</v>
      </c>
      <c r="BE17" s="456">
        <v>11.442640000000001</v>
      </c>
      <c r="BF17" s="456">
        <v>11.480880000000001</v>
      </c>
      <c r="BG17" s="456">
        <v>8.2604290000000002</v>
      </c>
      <c r="BH17" s="456">
        <v>5.997363</v>
      </c>
      <c r="BI17" s="456">
        <v>5.4852179999999997</v>
      </c>
      <c r="BJ17" s="456">
        <v>6.3348139999999997</v>
      </c>
      <c r="BK17" s="456">
        <v>7.1780790000000003</v>
      </c>
      <c r="BL17" s="456">
        <v>6.492483</v>
      </c>
      <c r="BM17" s="456">
        <v>5.7841069999999997</v>
      </c>
      <c r="BN17" s="456">
        <v>5.5190609999999998</v>
      </c>
      <c r="BO17" s="456">
        <v>7.130763</v>
      </c>
      <c r="BP17" s="456">
        <v>8.8053679999999996</v>
      </c>
      <c r="BQ17" s="456">
        <v>11.33292</v>
      </c>
      <c r="BR17" s="456">
        <v>11.35652</v>
      </c>
      <c r="BS17" s="456">
        <v>8.1971279999999993</v>
      </c>
      <c r="BT17" s="456">
        <v>5.5667330000000002</v>
      </c>
      <c r="BU17" s="456">
        <v>5.4898170000000004</v>
      </c>
      <c r="BV17" s="456">
        <v>6.3166669999999998</v>
      </c>
    </row>
    <row r="18" spans="1:74" ht="11.1" customHeight="1" x14ac:dyDescent="0.2">
      <c r="A18" s="234" t="s">
        <v>694</v>
      </c>
      <c r="B18" s="478" t="s">
        <v>472</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8.7675109800000008</v>
      </c>
      <c r="AZ18" s="893">
        <v>6.1914877920000002</v>
      </c>
      <c r="BA18" s="893">
        <v>4.903895865</v>
      </c>
      <c r="BB18" s="893">
        <v>3.7383039999999998</v>
      </c>
      <c r="BC18" s="893">
        <v>5.5435129999999999</v>
      </c>
      <c r="BD18" s="456">
        <v>7.4834880000000004</v>
      </c>
      <c r="BE18" s="456">
        <v>10.227639999999999</v>
      </c>
      <c r="BF18" s="456">
        <v>10.690160000000001</v>
      </c>
      <c r="BG18" s="456">
        <v>8.6774959999999997</v>
      </c>
      <c r="BH18" s="456">
        <v>6.3786899999999997</v>
      </c>
      <c r="BI18" s="456">
        <v>6.9695130000000001</v>
      </c>
      <c r="BJ18" s="456">
        <v>8.3906860000000005</v>
      </c>
      <c r="BK18" s="456">
        <v>8.1437830000000009</v>
      </c>
      <c r="BL18" s="456">
        <v>6.6273520000000001</v>
      </c>
      <c r="BM18" s="456">
        <v>4.9630869999999998</v>
      </c>
      <c r="BN18" s="456">
        <v>4.2003940000000002</v>
      </c>
      <c r="BO18" s="456">
        <v>5.6690670000000001</v>
      </c>
      <c r="BP18" s="456">
        <v>7.6840609999999998</v>
      </c>
      <c r="BQ18" s="456">
        <v>10.21738</v>
      </c>
      <c r="BR18" s="456">
        <v>10.625159999999999</v>
      </c>
      <c r="BS18" s="456">
        <v>8.6348540000000007</v>
      </c>
      <c r="BT18" s="456">
        <v>6.1598689999999996</v>
      </c>
      <c r="BU18" s="456">
        <v>6.8017269999999996</v>
      </c>
      <c r="BV18" s="456">
        <v>8.0955600000000008</v>
      </c>
    </row>
    <row r="19" spans="1:74" ht="11.1" customHeight="1" x14ac:dyDescent="0.2">
      <c r="A19" s="234" t="s">
        <v>695</v>
      </c>
      <c r="B19" s="446" t="s">
        <v>1019</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1.5109570000000001</v>
      </c>
      <c r="AZ19" s="893">
        <v>1.3621989999999999</v>
      </c>
      <c r="BA19" s="893">
        <v>1.5051620000000001</v>
      </c>
      <c r="BB19" s="893">
        <v>1.3995</v>
      </c>
      <c r="BC19" s="893">
        <v>1.4274</v>
      </c>
      <c r="BD19" s="456">
        <v>1.39811</v>
      </c>
      <c r="BE19" s="456">
        <v>1.4447099999999999</v>
      </c>
      <c r="BF19" s="456">
        <v>1.4447099999999999</v>
      </c>
      <c r="BG19" s="456">
        <v>1.3427</v>
      </c>
      <c r="BH19" s="456">
        <v>0.86748000000000003</v>
      </c>
      <c r="BI19" s="456">
        <v>1.31595</v>
      </c>
      <c r="BJ19" s="456">
        <v>1.4447099999999999</v>
      </c>
      <c r="BK19" s="456">
        <v>1.4447099999999999</v>
      </c>
      <c r="BL19" s="456">
        <v>1.3048999999999999</v>
      </c>
      <c r="BM19" s="456">
        <v>1.4447099999999999</v>
      </c>
      <c r="BN19" s="456">
        <v>0.58113999999999999</v>
      </c>
      <c r="BO19" s="456">
        <v>0.97987999999999997</v>
      </c>
      <c r="BP19" s="456">
        <v>1.39811</v>
      </c>
      <c r="BQ19" s="456">
        <v>1.4447099999999999</v>
      </c>
      <c r="BR19" s="456">
        <v>1.4447099999999999</v>
      </c>
      <c r="BS19" s="456">
        <v>1.39811</v>
      </c>
      <c r="BT19" s="456">
        <v>1.4447099999999999</v>
      </c>
      <c r="BU19" s="456">
        <v>1.39811</v>
      </c>
      <c r="BV19" s="456">
        <v>1.4447099999999999</v>
      </c>
    </row>
    <row r="20" spans="1:74" ht="11.1" customHeight="1" x14ac:dyDescent="0.2">
      <c r="A20" s="235" t="s">
        <v>696</v>
      </c>
      <c r="B20" s="446" t="s">
        <v>1012</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1.4702647390000001</v>
      </c>
      <c r="AZ20" s="893">
        <v>1.1770539520000001</v>
      </c>
      <c r="BA20" s="893">
        <v>1.4325302449999999</v>
      </c>
      <c r="BB20" s="893">
        <v>1.434966</v>
      </c>
      <c r="BC20" s="893">
        <v>1.5273479999999999</v>
      </c>
      <c r="BD20" s="456">
        <v>1.3901570000000001</v>
      </c>
      <c r="BE20" s="456">
        <v>1.3469580000000001</v>
      </c>
      <c r="BF20" s="456">
        <v>1.1955720000000001</v>
      </c>
      <c r="BG20" s="456">
        <v>1.048062</v>
      </c>
      <c r="BH20" s="456">
        <v>0.99156129999999998</v>
      </c>
      <c r="BI20" s="456">
        <v>0.96950230000000004</v>
      </c>
      <c r="BJ20" s="456">
        <v>1.001212</v>
      </c>
      <c r="BK20" s="456">
        <v>1.16361</v>
      </c>
      <c r="BL20" s="456">
        <v>1.0484230000000001</v>
      </c>
      <c r="BM20" s="456">
        <v>1.144039</v>
      </c>
      <c r="BN20" s="456">
        <v>1.2706360000000001</v>
      </c>
      <c r="BO20" s="456">
        <v>1.4294070000000001</v>
      </c>
      <c r="BP20" s="456">
        <v>1.3365720000000001</v>
      </c>
      <c r="BQ20" s="456">
        <v>1.3170679999999999</v>
      </c>
      <c r="BR20" s="456">
        <v>1.1803589999999999</v>
      </c>
      <c r="BS20" s="456">
        <v>1.0417749999999999</v>
      </c>
      <c r="BT20" s="456">
        <v>0.99015989999999998</v>
      </c>
      <c r="BU20" s="456">
        <v>0.97160329999999995</v>
      </c>
      <c r="BV20" s="456">
        <v>0.99797979999999997</v>
      </c>
    </row>
    <row r="21" spans="1:74" ht="11.1" customHeight="1" x14ac:dyDescent="0.2">
      <c r="A21" s="234" t="s">
        <v>1571</v>
      </c>
      <c r="B21" s="446" t="s">
        <v>1013</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10.796637743</v>
      </c>
      <c r="AZ21" s="893">
        <v>9.6758375109999992</v>
      </c>
      <c r="BA21" s="893">
        <v>12.665368246</v>
      </c>
      <c r="BB21" s="893">
        <v>11.76084</v>
      </c>
      <c r="BC21" s="893">
        <v>9.0550630000000005</v>
      </c>
      <c r="BD21" s="456">
        <v>9.3717410000000001</v>
      </c>
      <c r="BE21" s="456">
        <v>8.7616309999999995</v>
      </c>
      <c r="BF21" s="456">
        <v>8.1503309999999995</v>
      </c>
      <c r="BG21" s="456">
        <v>7.9103459999999997</v>
      </c>
      <c r="BH21" s="456">
        <v>10.662140000000001</v>
      </c>
      <c r="BI21" s="456">
        <v>10.01826</v>
      </c>
      <c r="BJ21" s="456">
        <v>11.00221</v>
      </c>
      <c r="BK21" s="456">
        <v>10.49667</v>
      </c>
      <c r="BL21" s="456">
        <v>9.8560580000000009</v>
      </c>
      <c r="BM21" s="456">
        <v>12.58775</v>
      </c>
      <c r="BN21" s="456">
        <v>11.75282</v>
      </c>
      <c r="BO21" s="456">
        <v>9.1032949999999992</v>
      </c>
      <c r="BP21" s="456">
        <v>9.5148930000000007</v>
      </c>
      <c r="BQ21" s="456">
        <v>8.8235499999999991</v>
      </c>
      <c r="BR21" s="456">
        <v>8.138954</v>
      </c>
      <c r="BS21" s="456">
        <v>7.8417849999999998</v>
      </c>
      <c r="BT21" s="456">
        <v>10.707610000000001</v>
      </c>
      <c r="BU21" s="456">
        <v>10.073410000000001</v>
      </c>
      <c r="BV21" s="456">
        <v>11.126939999999999</v>
      </c>
    </row>
    <row r="22" spans="1:74" ht="11.1" customHeight="1" x14ac:dyDescent="0.2">
      <c r="A22" s="234" t="s">
        <v>1572</v>
      </c>
      <c r="B22" s="446" t="s">
        <v>1014</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0.19688060700000001</v>
      </c>
      <c r="AZ22" s="893">
        <v>0.23891361799999999</v>
      </c>
      <c r="BA22" s="893">
        <v>0.329706422</v>
      </c>
      <c r="BB22" s="893">
        <v>0.35491980000000001</v>
      </c>
      <c r="BC22" s="893">
        <v>0.4311082</v>
      </c>
      <c r="BD22" s="456">
        <v>0.51253059999999995</v>
      </c>
      <c r="BE22" s="456">
        <v>0.61451860000000003</v>
      </c>
      <c r="BF22" s="456">
        <v>0.56051660000000003</v>
      </c>
      <c r="BG22" s="456">
        <v>0.49412329999999999</v>
      </c>
      <c r="BH22" s="456">
        <v>0.4610455</v>
      </c>
      <c r="BI22" s="456">
        <v>0.36451060000000002</v>
      </c>
      <c r="BJ22" s="456">
        <v>0.34879320000000003</v>
      </c>
      <c r="BK22" s="456">
        <v>0.40310279999999998</v>
      </c>
      <c r="BL22" s="456">
        <v>0.45625909999999997</v>
      </c>
      <c r="BM22" s="456">
        <v>0.59665380000000001</v>
      </c>
      <c r="BN22" s="456">
        <v>0.61275299999999999</v>
      </c>
      <c r="BO22" s="456">
        <v>0.74593540000000003</v>
      </c>
      <c r="BP22" s="456">
        <v>0.90744780000000003</v>
      </c>
      <c r="BQ22" s="456">
        <v>0.95773799999999998</v>
      </c>
      <c r="BR22" s="456">
        <v>0.87224820000000003</v>
      </c>
      <c r="BS22" s="456">
        <v>0.75302159999999996</v>
      </c>
      <c r="BT22" s="456">
        <v>0.68606020000000001</v>
      </c>
      <c r="BU22" s="456">
        <v>0.53692220000000002</v>
      </c>
      <c r="BV22" s="456">
        <v>0.44505539999999999</v>
      </c>
    </row>
    <row r="23" spans="1:74" ht="11.1" customHeight="1" x14ac:dyDescent="0.2">
      <c r="A23" s="234" t="s">
        <v>697</v>
      </c>
      <c r="B23" s="478" t="s">
        <v>1555</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0.32597249499999997</v>
      </c>
      <c r="AZ23" s="893">
        <v>0.15219666200000001</v>
      </c>
      <c r="BA23" s="893">
        <v>0.100634639</v>
      </c>
      <c r="BB23" s="893">
        <v>0.13620119999999999</v>
      </c>
      <c r="BC23" s="893">
        <v>0.1451133</v>
      </c>
      <c r="BD23" s="456">
        <v>0.16106100000000001</v>
      </c>
      <c r="BE23" s="456">
        <v>0.1160016</v>
      </c>
      <c r="BF23" s="456">
        <v>8.3700499999999997E-2</v>
      </c>
      <c r="BG23" s="456">
        <v>3.0442299999999999E-2</v>
      </c>
      <c r="BH23" s="456">
        <v>4.1706199999999999E-2</v>
      </c>
      <c r="BI23" s="456">
        <v>9.2789899999999995E-2</v>
      </c>
      <c r="BJ23" s="456">
        <v>6.7553199999999994E-2</v>
      </c>
      <c r="BK23" s="456">
        <v>0.1877877</v>
      </c>
      <c r="BL23" s="456">
        <v>8.6927000000000004E-2</v>
      </c>
      <c r="BM23" s="456">
        <v>5.29197E-2</v>
      </c>
      <c r="BN23" s="456">
        <v>0.1204413</v>
      </c>
      <c r="BO23" s="456">
        <v>0.14389370000000001</v>
      </c>
      <c r="BP23" s="456">
        <v>0.14996119999999999</v>
      </c>
      <c r="BQ23" s="456">
        <v>0.1072101</v>
      </c>
      <c r="BR23" s="456">
        <v>6.7654099999999995E-2</v>
      </c>
      <c r="BS23" s="456">
        <v>1.4493300000000001E-2</v>
      </c>
      <c r="BT23" s="456">
        <v>4.3356800000000001E-2</v>
      </c>
      <c r="BU23" s="456">
        <v>8.6570900000000006E-2</v>
      </c>
      <c r="BV23" s="456">
        <v>7.1508100000000005E-2</v>
      </c>
    </row>
    <row r="24" spans="1:74" ht="11.1" customHeight="1" x14ac:dyDescent="0.2">
      <c r="A24" s="234" t="s">
        <v>699</v>
      </c>
      <c r="B24" s="476" t="s">
        <v>1556</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893">
        <v>23.631311287999999</v>
      </c>
      <c r="BA24" s="893">
        <v>26.009088508000001</v>
      </c>
      <c r="BB24" s="893">
        <v>24.100844427999998</v>
      </c>
      <c r="BC24" s="893">
        <v>24.848220000000001</v>
      </c>
      <c r="BD24" s="456">
        <v>29.315460000000002</v>
      </c>
      <c r="BE24" s="456">
        <v>34.392029999999998</v>
      </c>
      <c r="BF24" s="456">
        <v>34.158070000000002</v>
      </c>
      <c r="BG24" s="456">
        <v>27.74757</v>
      </c>
      <c r="BH24" s="456">
        <v>25.472470000000001</v>
      </c>
      <c r="BI24" s="456">
        <v>25.291989999999998</v>
      </c>
      <c r="BJ24" s="456">
        <v>28.657409999999999</v>
      </c>
      <c r="BK24" s="456">
        <v>29.284790000000001</v>
      </c>
      <c r="BL24" s="456">
        <v>25.75263</v>
      </c>
      <c r="BM24" s="456">
        <v>26.137149999999998</v>
      </c>
      <c r="BN24" s="456">
        <v>23.838270000000001</v>
      </c>
      <c r="BO24" s="456">
        <v>25.190090000000001</v>
      </c>
      <c r="BP24" s="456">
        <v>30.125830000000001</v>
      </c>
      <c r="BQ24" s="456">
        <v>34.875019999999999</v>
      </c>
      <c r="BR24" s="456">
        <v>34.433280000000003</v>
      </c>
      <c r="BS24" s="456">
        <v>28.004190000000001</v>
      </c>
      <c r="BT24" s="456">
        <v>25.61889</v>
      </c>
      <c r="BU24" s="456">
        <v>25.514790000000001</v>
      </c>
      <c r="BV24" s="456">
        <v>28.677990000000001</v>
      </c>
    </row>
    <row r="25" spans="1:74" ht="11.1" customHeight="1" x14ac:dyDescent="0.2">
      <c r="A25" s="229"/>
      <c r="B25" s="67" t="s">
        <v>735</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22"/>
      <c r="BA25" s="922"/>
      <c r="BB25" s="922"/>
      <c r="BC25" s="922"/>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705</v>
      </c>
      <c r="B26" s="477" t="s">
        <v>1024</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39.683447543</v>
      </c>
      <c r="AZ26" s="892">
        <v>33.469313894000003</v>
      </c>
      <c r="BA26" s="892">
        <v>38.105233601999998</v>
      </c>
      <c r="BB26" s="892">
        <v>37.535440000000001</v>
      </c>
      <c r="BC26" s="892">
        <v>41.511209999999998</v>
      </c>
      <c r="BD26" s="462">
        <v>46.235140000000001</v>
      </c>
      <c r="BE26" s="462">
        <v>51.169269999999997</v>
      </c>
      <c r="BF26" s="462">
        <v>52.101950000000002</v>
      </c>
      <c r="BG26" s="462">
        <v>46.532580000000003</v>
      </c>
      <c r="BH26" s="462">
        <v>42.717880000000001</v>
      </c>
      <c r="BI26" s="462">
        <v>38.472180000000002</v>
      </c>
      <c r="BJ26" s="462">
        <v>42.55527</v>
      </c>
      <c r="BK26" s="462">
        <v>44.039639999999999</v>
      </c>
      <c r="BL26" s="462">
        <v>39.174390000000002</v>
      </c>
      <c r="BM26" s="462">
        <v>42.417659999999998</v>
      </c>
      <c r="BN26" s="462">
        <v>41.994810000000001</v>
      </c>
      <c r="BO26" s="462">
        <v>46.489879999999999</v>
      </c>
      <c r="BP26" s="462">
        <v>53.353949999999998</v>
      </c>
      <c r="BQ26" s="462">
        <v>58.135010000000001</v>
      </c>
      <c r="BR26" s="462">
        <v>58.775199999999998</v>
      </c>
      <c r="BS26" s="462">
        <v>52.800260000000002</v>
      </c>
      <c r="BT26" s="462">
        <v>49.094619999999999</v>
      </c>
      <c r="BU26" s="462">
        <v>43.421190000000003</v>
      </c>
      <c r="BV26" s="462">
        <v>49.511369999999999</v>
      </c>
    </row>
    <row r="27" spans="1:74" ht="11.1" customHeight="1" x14ac:dyDescent="0.2">
      <c r="A27" s="234" t="s">
        <v>700</v>
      </c>
      <c r="B27" s="478" t="s">
        <v>1018</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16.569625435999999</v>
      </c>
      <c r="AZ27" s="893">
        <v>11.189251439</v>
      </c>
      <c r="BA27" s="893">
        <v>11.336105055000001</v>
      </c>
      <c r="BB27" s="893">
        <v>13.18707</v>
      </c>
      <c r="BC27" s="893">
        <v>17.413820000000001</v>
      </c>
      <c r="BD27" s="456">
        <v>19.013760000000001</v>
      </c>
      <c r="BE27" s="456">
        <v>23.664919999999999</v>
      </c>
      <c r="BF27" s="456">
        <v>25.836490000000001</v>
      </c>
      <c r="BG27" s="456">
        <v>22.779140000000002</v>
      </c>
      <c r="BH27" s="456">
        <v>18.033200000000001</v>
      </c>
      <c r="BI27" s="456">
        <v>15.53265</v>
      </c>
      <c r="BJ27" s="456">
        <v>18.97307</v>
      </c>
      <c r="BK27" s="456">
        <v>19.672809999999998</v>
      </c>
      <c r="BL27" s="456">
        <v>15.209860000000001</v>
      </c>
      <c r="BM27" s="456">
        <v>13.79585</v>
      </c>
      <c r="BN27" s="456">
        <v>15.24741</v>
      </c>
      <c r="BO27" s="456">
        <v>19.50787</v>
      </c>
      <c r="BP27" s="456">
        <v>23.403359999999999</v>
      </c>
      <c r="BQ27" s="456">
        <v>27.844180000000001</v>
      </c>
      <c r="BR27" s="456">
        <v>29.789190000000001</v>
      </c>
      <c r="BS27" s="456">
        <v>27.061810000000001</v>
      </c>
      <c r="BT27" s="456">
        <v>22.46001</v>
      </c>
      <c r="BU27" s="456">
        <v>18.982330000000001</v>
      </c>
      <c r="BV27" s="456">
        <v>24.294599999999999</v>
      </c>
    </row>
    <row r="28" spans="1:74" ht="11.1" customHeight="1" x14ac:dyDescent="0.2">
      <c r="A28" s="234" t="s">
        <v>701</v>
      </c>
      <c r="B28" s="478" t="s">
        <v>472</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5.4005256050000003</v>
      </c>
      <c r="AZ28" s="893">
        <v>4.3748362070000004</v>
      </c>
      <c r="BA28" s="893">
        <v>3.9563899720000002</v>
      </c>
      <c r="BB28" s="893">
        <v>4.1413099999999998</v>
      </c>
      <c r="BC28" s="893">
        <v>4.1781759999999997</v>
      </c>
      <c r="BD28" s="456">
        <v>4.9680929999999996</v>
      </c>
      <c r="BE28" s="456">
        <v>5.8663100000000004</v>
      </c>
      <c r="BF28" s="456">
        <v>6.1116330000000003</v>
      </c>
      <c r="BG28" s="456">
        <v>5.8293020000000002</v>
      </c>
      <c r="BH28" s="456">
        <v>5.0672300000000003</v>
      </c>
      <c r="BI28" s="456">
        <v>4.508362</v>
      </c>
      <c r="BJ28" s="456">
        <v>4.7190690000000002</v>
      </c>
      <c r="BK28" s="456">
        <v>5.2842510000000003</v>
      </c>
      <c r="BL28" s="456">
        <v>4.575132</v>
      </c>
      <c r="BM28" s="456">
        <v>3.7836970000000001</v>
      </c>
      <c r="BN28" s="456">
        <v>3.7087240000000001</v>
      </c>
      <c r="BO28" s="456">
        <v>3.8338410000000001</v>
      </c>
      <c r="BP28" s="456">
        <v>5.2072799999999999</v>
      </c>
      <c r="BQ28" s="456">
        <v>5.9846370000000002</v>
      </c>
      <c r="BR28" s="456">
        <v>6.1564100000000002</v>
      </c>
      <c r="BS28" s="456">
        <v>5.8496420000000002</v>
      </c>
      <c r="BT28" s="456">
        <v>5.1920909999999996</v>
      </c>
      <c r="BU28" s="456">
        <v>4.4640930000000001</v>
      </c>
      <c r="BV28" s="456">
        <v>4.8459960000000004</v>
      </c>
    </row>
    <row r="29" spans="1:74" ht="11.1" customHeight="1" x14ac:dyDescent="0.2">
      <c r="A29" s="234" t="s">
        <v>702</v>
      </c>
      <c r="B29" s="446" t="s">
        <v>1019</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3.79373</v>
      </c>
      <c r="AZ29" s="893">
        <v>3.426501</v>
      </c>
      <c r="BA29" s="893">
        <v>3.3251879999999998</v>
      </c>
      <c r="BB29" s="893">
        <v>2.8469000000000002</v>
      </c>
      <c r="BC29" s="893">
        <v>2.9297399999999998</v>
      </c>
      <c r="BD29" s="456">
        <v>3.5579800000000001</v>
      </c>
      <c r="BE29" s="456">
        <v>3.67658</v>
      </c>
      <c r="BF29" s="456">
        <v>3.67658</v>
      </c>
      <c r="BG29" s="456">
        <v>3.5579800000000001</v>
      </c>
      <c r="BH29" s="456">
        <v>3.3365100000000001</v>
      </c>
      <c r="BI29" s="456">
        <v>3.1601900000000001</v>
      </c>
      <c r="BJ29" s="456">
        <v>3.67658</v>
      </c>
      <c r="BK29" s="456">
        <v>3.67658</v>
      </c>
      <c r="BL29" s="456">
        <v>3.3207800000000001</v>
      </c>
      <c r="BM29" s="456">
        <v>3.67658</v>
      </c>
      <c r="BN29" s="456">
        <v>2.7097199999999999</v>
      </c>
      <c r="BO29" s="456">
        <v>3.5022199999999999</v>
      </c>
      <c r="BP29" s="456">
        <v>3.5579800000000001</v>
      </c>
      <c r="BQ29" s="456">
        <v>3.67658</v>
      </c>
      <c r="BR29" s="456">
        <v>3.67658</v>
      </c>
      <c r="BS29" s="456">
        <v>3.2170700000000001</v>
      </c>
      <c r="BT29" s="456">
        <v>2.9355099999999998</v>
      </c>
      <c r="BU29" s="456">
        <v>2.8307000000000002</v>
      </c>
      <c r="BV29" s="456">
        <v>3.67658</v>
      </c>
    </row>
    <row r="30" spans="1:74" ht="11.1" customHeight="1" x14ac:dyDescent="0.2">
      <c r="A30" s="235" t="s">
        <v>703</v>
      </c>
      <c r="B30" s="446" t="s">
        <v>1012</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3.7935507E-2</v>
      </c>
      <c r="AZ30" s="893">
        <v>3.3056677999999999E-2</v>
      </c>
      <c r="BA30" s="893">
        <v>6.1066119000000002E-2</v>
      </c>
      <c r="BB30" s="893">
        <v>6.8987099999999996E-2</v>
      </c>
      <c r="BC30" s="893">
        <v>7.1344099999999994E-2</v>
      </c>
      <c r="BD30" s="456">
        <v>6.2981499999999996E-2</v>
      </c>
      <c r="BE30" s="456">
        <v>4.9358600000000002E-2</v>
      </c>
      <c r="BF30" s="456">
        <v>4.3201299999999998E-2</v>
      </c>
      <c r="BG30" s="456">
        <v>3.8925800000000003E-2</v>
      </c>
      <c r="BH30" s="456">
        <v>3.15953E-2</v>
      </c>
      <c r="BI30" s="456">
        <v>3.1873800000000001E-2</v>
      </c>
      <c r="BJ30" s="456">
        <v>3.21981E-2</v>
      </c>
      <c r="BK30" s="456">
        <v>4.3090000000000003E-2</v>
      </c>
      <c r="BL30" s="456">
        <v>4.32518E-2</v>
      </c>
      <c r="BM30" s="456">
        <v>5.6748399999999997E-2</v>
      </c>
      <c r="BN30" s="456">
        <v>6.6883399999999996E-2</v>
      </c>
      <c r="BO30" s="456">
        <v>7.0249699999999998E-2</v>
      </c>
      <c r="BP30" s="456">
        <v>6.2448299999999998E-2</v>
      </c>
      <c r="BQ30" s="456">
        <v>4.9081199999999998E-2</v>
      </c>
      <c r="BR30" s="456">
        <v>4.3061700000000001E-2</v>
      </c>
      <c r="BS30" s="456">
        <v>3.8857799999999998E-2</v>
      </c>
      <c r="BT30" s="456">
        <v>3.1559900000000002E-2</v>
      </c>
      <c r="BU30" s="456">
        <v>3.1856500000000003E-2</v>
      </c>
      <c r="BV30" s="456">
        <v>3.2189200000000001E-2</v>
      </c>
    </row>
    <row r="31" spans="1:74" ht="11.1" customHeight="1" x14ac:dyDescent="0.2">
      <c r="A31" s="234" t="s">
        <v>1573</v>
      </c>
      <c r="B31" s="446" t="s">
        <v>1013</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10.006010764999999</v>
      </c>
      <c r="AZ31" s="893">
        <v>9.9350663109999999</v>
      </c>
      <c r="BA31" s="893">
        <v>13.757512277</v>
      </c>
      <c r="BB31" s="893">
        <v>11.46428</v>
      </c>
      <c r="BC31" s="893">
        <v>9.8413149999999998</v>
      </c>
      <c r="BD31" s="456">
        <v>10.654999999999999</v>
      </c>
      <c r="BE31" s="456">
        <v>9.5126410000000003</v>
      </c>
      <c r="BF31" s="456">
        <v>7.8987550000000004</v>
      </c>
      <c r="BG31" s="456">
        <v>6.9052790000000002</v>
      </c>
      <c r="BH31" s="456">
        <v>9.5447520000000008</v>
      </c>
      <c r="BI31" s="456">
        <v>10.20147</v>
      </c>
      <c r="BJ31" s="456">
        <v>10.57681</v>
      </c>
      <c r="BK31" s="456">
        <v>10.318709999999999</v>
      </c>
      <c r="BL31" s="456">
        <v>10.35957</v>
      </c>
      <c r="BM31" s="456">
        <v>13.766730000000001</v>
      </c>
      <c r="BN31" s="456">
        <v>12.93529</v>
      </c>
      <c r="BO31" s="456">
        <v>10.512309999999999</v>
      </c>
      <c r="BP31" s="456">
        <v>11.22016</v>
      </c>
      <c r="BQ31" s="456">
        <v>9.9246999999999996</v>
      </c>
      <c r="BR31" s="456">
        <v>8.1067959999999992</v>
      </c>
      <c r="BS31" s="456">
        <v>7.1048679999999997</v>
      </c>
      <c r="BT31" s="456">
        <v>9.8275330000000007</v>
      </c>
      <c r="BU31" s="456">
        <v>10.64737</v>
      </c>
      <c r="BV31" s="456">
        <v>11.01778</v>
      </c>
    </row>
    <row r="32" spans="1:74" ht="11.1" customHeight="1" x14ac:dyDescent="0.2">
      <c r="A32" s="234" t="s">
        <v>1574</v>
      </c>
      <c r="B32" s="446" t="s">
        <v>1014</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3.7871810899999998</v>
      </c>
      <c r="AZ32" s="893">
        <v>4.4857348220000004</v>
      </c>
      <c r="BA32" s="893">
        <v>5.6634292840000002</v>
      </c>
      <c r="BB32" s="893">
        <v>5.8130290000000002</v>
      </c>
      <c r="BC32" s="893">
        <v>7.0831670000000004</v>
      </c>
      <c r="BD32" s="456">
        <v>7.9579930000000001</v>
      </c>
      <c r="BE32" s="456">
        <v>8.3900570000000005</v>
      </c>
      <c r="BF32" s="456">
        <v>8.5577400000000008</v>
      </c>
      <c r="BG32" s="456">
        <v>7.4783400000000002</v>
      </c>
      <c r="BH32" s="456">
        <v>6.779236</v>
      </c>
      <c r="BI32" s="456">
        <v>5.0863480000000001</v>
      </c>
      <c r="BJ32" s="456">
        <v>4.6096870000000001</v>
      </c>
      <c r="BK32" s="456">
        <v>5.0236219999999996</v>
      </c>
      <c r="BL32" s="456">
        <v>5.7227550000000003</v>
      </c>
      <c r="BM32" s="456">
        <v>7.4109030000000002</v>
      </c>
      <c r="BN32" s="456">
        <v>7.3968699999999998</v>
      </c>
      <c r="BO32" s="456">
        <v>9.1392889999999998</v>
      </c>
      <c r="BP32" s="456">
        <v>9.9342120000000005</v>
      </c>
      <c r="BQ32" s="456">
        <v>10.720750000000001</v>
      </c>
      <c r="BR32" s="456">
        <v>11.085610000000001</v>
      </c>
      <c r="BS32" s="456">
        <v>9.6719139999999992</v>
      </c>
      <c r="BT32" s="456">
        <v>8.8096110000000003</v>
      </c>
      <c r="BU32" s="456">
        <v>6.6237769999999996</v>
      </c>
      <c r="BV32" s="456">
        <v>5.7843669999999996</v>
      </c>
    </row>
    <row r="33" spans="1:74" ht="11.1" customHeight="1" x14ac:dyDescent="0.2">
      <c r="A33" s="234" t="s">
        <v>704</v>
      </c>
      <c r="B33" s="478" t="s">
        <v>1555</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8.8439139999999999E-2</v>
      </c>
      <c r="AZ33" s="893">
        <v>2.4867436999999999E-2</v>
      </c>
      <c r="BA33" s="893">
        <v>5.5428949999999999E-3</v>
      </c>
      <c r="BB33" s="893">
        <v>1.3864E-2</v>
      </c>
      <c r="BC33" s="893">
        <v>-6.3486899999999997E-3</v>
      </c>
      <c r="BD33" s="456">
        <v>1.9332800000000001E-2</v>
      </c>
      <c r="BE33" s="456">
        <v>9.4003100000000003E-3</v>
      </c>
      <c r="BF33" s="456">
        <v>-2.2456899999999998E-2</v>
      </c>
      <c r="BG33" s="456">
        <v>-5.6392699999999997E-2</v>
      </c>
      <c r="BH33" s="456">
        <v>-7.4642200000000006E-2</v>
      </c>
      <c r="BI33" s="456">
        <v>-4.8712800000000001E-2</v>
      </c>
      <c r="BJ33" s="456">
        <v>-3.2145800000000002E-2</v>
      </c>
      <c r="BK33" s="456">
        <v>2.0571900000000001E-2</v>
      </c>
      <c r="BL33" s="456">
        <v>-5.6959200000000001E-2</v>
      </c>
      <c r="BM33" s="456">
        <v>-7.28385E-2</v>
      </c>
      <c r="BN33" s="456">
        <v>-7.0096800000000001E-2</v>
      </c>
      <c r="BO33" s="456">
        <v>-7.5896000000000005E-2</v>
      </c>
      <c r="BP33" s="456">
        <v>-3.1478699999999998E-2</v>
      </c>
      <c r="BQ33" s="456">
        <v>-6.4914700000000006E-2</v>
      </c>
      <c r="BR33" s="456">
        <v>-8.2454799999999995E-2</v>
      </c>
      <c r="BS33" s="456">
        <v>-0.1438943</v>
      </c>
      <c r="BT33" s="456">
        <v>-0.16170370000000001</v>
      </c>
      <c r="BU33" s="456">
        <v>-0.15894130000000001</v>
      </c>
      <c r="BV33" s="456">
        <v>-0.14014399999999999</v>
      </c>
    </row>
    <row r="34" spans="1:74" ht="11.1" customHeight="1" x14ac:dyDescent="0.2">
      <c r="A34" s="234" t="s">
        <v>706</v>
      </c>
      <c r="B34" s="476" t="s">
        <v>1556</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39.810446395</v>
      </c>
      <c r="AZ34" s="893">
        <v>33.146551557000002</v>
      </c>
      <c r="BA34" s="893">
        <v>37.93457918</v>
      </c>
      <c r="BB34" s="893">
        <v>37.535440000000001</v>
      </c>
      <c r="BC34" s="893">
        <v>41.511209999999998</v>
      </c>
      <c r="BD34" s="456">
        <v>46.235140000000001</v>
      </c>
      <c r="BE34" s="456">
        <v>51.169269999999997</v>
      </c>
      <c r="BF34" s="456">
        <v>52.101950000000002</v>
      </c>
      <c r="BG34" s="456">
        <v>46.532580000000003</v>
      </c>
      <c r="BH34" s="456">
        <v>42.717880000000001</v>
      </c>
      <c r="BI34" s="456">
        <v>38.472180000000002</v>
      </c>
      <c r="BJ34" s="456">
        <v>42.55527</v>
      </c>
      <c r="BK34" s="456">
        <v>44.039639999999999</v>
      </c>
      <c r="BL34" s="456">
        <v>39.174390000000002</v>
      </c>
      <c r="BM34" s="456">
        <v>42.417659999999998</v>
      </c>
      <c r="BN34" s="456">
        <v>41.994810000000001</v>
      </c>
      <c r="BO34" s="456">
        <v>46.489879999999999</v>
      </c>
      <c r="BP34" s="456">
        <v>53.353949999999998</v>
      </c>
      <c r="BQ34" s="456">
        <v>58.135010000000001</v>
      </c>
      <c r="BR34" s="456">
        <v>58.775199999999998</v>
      </c>
      <c r="BS34" s="456">
        <v>52.800260000000002</v>
      </c>
      <c r="BT34" s="456">
        <v>49.094619999999999</v>
      </c>
      <c r="BU34" s="456">
        <v>43.421190000000003</v>
      </c>
      <c r="BV34" s="456">
        <v>49.511369999999999</v>
      </c>
    </row>
    <row r="35" spans="1:74" ht="11.1" customHeight="1" x14ac:dyDescent="0.2">
      <c r="A35" s="229"/>
      <c r="B35" s="67" t="s">
        <v>741</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22"/>
      <c r="BA35" s="922"/>
      <c r="BB35" s="922"/>
      <c r="BC35" s="922"/>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712</v>
      </c>
      <c r="B36" s="477" t="s">
        <v>1024</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38.285990048999999</v>
      </c>
      <c r="AZ36" s="892">
        <v>32.343371394999998</v>
      </c>
      <c r="BA36" s="892">
        <v>35.019541597</v>
      </c>
      <c r="BB36" s="892">
        <v>25.62679</v>
      </c>
      <c r="BC36" s="892">
        <v>25.581399999999999</v>
      </c>
      <c r="BD36" s="462">
        <v>29.215979999999998</v>
      </c>
      <c r="BE36" s="462">
        <v>34.186219999999999</v>
      </c>
      <c r="BF36" s="462">
        <v>34.13561</v>
      </c>
      <c r="BG36" s="462">
        <v>29.99933</v>
      </c>
      <c r="BH36" s="462">
        <v>28.53959</v>
      </c>
      <c r="BI36" s="462">
        <v>29.9207</v>
      </c>
      <c r="BJ36" s="462">
        <v>33.551009999999998</v>
      </c>
      <c r="BK36" s="462">
        <v>34.694479999999999</v>
      </c>
      <c r="BL36" s="462">
        <v>30.172260000000001</v>
      </c>
      <c r="BM36" s="462">
        <v>31.671060000000001</v>
      </c>
      <c r="BN36" s="462">
        <v>28.406580000000002</v>
      </c>
      <c r="BO36" s="462">
        <v>29.33738</v>
      </c>
      <c r="BP36" s="462">
        <v>31.93074</v>
      </c>
      <c r="BQ36" s="462">
        <v>36.42304</v>
      </c>
      <c r="BR36" s="462">
        <v>35.398629999999997</v>
      </c>
      <c r="BS36" s="462">
        <v>30.78557</v>
      </c>
      <c r="BT36" s="462">
        <v>28.945709999999998</v>
      </c>
      <c r="BU36" s="462">
        <v>30.480740000000001</v>
      </c>
      <c r="BV36" s="462">
        <v>33.902470000000001</v>
      </c>
    </row>
    <row r="37" spans="1:74" ht="11.1" customHeight="1" x14ac:dyDescent="0.2">
      <c r="A37" s="234" t="s">
        <v>707</v>
      </c>
      <c r="B37" s="478" t="s">
        <v>1018</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8.4556814639999995</v>
      </c>
      <c r="AZ37" s="893">
        <v>7.3315299500000002</v>
      </c>
      <c r="BA37" s="893">
        <v>6.4196372869999996</v>
      </c>
      <c r="BB37" s="893">
        <v>3.2559742749999998</v>
      </c>
      <c r="BC37" s="893">
        <v>2.077289956</v>
      </c>
      <c r="BD37" s="456">
        <v>4.9182449999999998</v>
      </c>
      <c r="BE37" s="456">
        <v>8.9653659999999995</v>
      </c>
      <c r="BF37" s="456">
        <v>10.02966</v>
      </c>
      <c r="BG37" s="456">
        <v>9.2943239999999996</v>
      </c>
      <c r="BH37" s="456">
        <v>7.1426639999999999</v>
      </c>
      <c r="BI37" s="456">
        <v>7.4980279999999997</v>
      </c>
      <c r="BJ37" s="456">
        <v>9.1983800000000002</v>
      </c>
      <c r="BK37" s="456">
        <v>9.3130609999999994</v>
      </c>
      <c r="BL37" s="456">
        <v>7.4044699999999999</v>
      </c>
      <c r="BM37" s="456">
        <v>6.6953230000000001</v>
      </c>
      <c r="BN37" s="456">
        <v>5.488086</v>
      </c>
      <c r="BO37" s="456">
        <v>4.08467</v>
      </c>
      <c r="BP37" s="456">
        <v>5.5252619999999997</v>
      </c>
      <c r="BQ37" s="456">
        <v>9.7343720000000005</v>
      </c>
      <c r="BR37" s="456">
        <v>10.89831</v>
      </c>
      <c r="BS37" s="456">
        <v>9.8374520000000008</v>
      </c>
      <c r="BT37" s="456">
        <v>7.4077409999999997</v>
      </c>
      <c r="BU37" s="456">
        <v>7.9696530000000001</v>
      </c>
      <c r="BV37" s="456">
        <v>9.1984060000000003</v>
      </c>
    </row>
    <row r="38" spans="1:74" ht="11.1" customHeight="1" x14ac:dyDescent="0.2">
      <c r="A38" s="234" t="s">
        <v>708</v>
      </c>
      <c r="B38" s="478" t="s">
        <v>472</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4.6273376490000002</v>
      </c>
      <c r="AZ38" s="893">
        <v>4.056017733</v>
      </c>
      <c r="BA38" s="893">
        <v>3.239157252</v>
      </c>
      <c r="BB38" s="893">
        <v>1.128023</v>
      </c>
      <c r="BC38" s="893">
        <v>1.8802289999999999</v>
      </c>
      <c r="BD38" s="456">
        <v>2.9581740000000001</v>
      </c>
      <c r="BE38" s="456">
        <v>4.9004370000000002</v>
      </c>
      <c r="BF38" s="456">
        <v>5.0310759999999997</v>
      </c>
      <c r="BG38" s="456">
        <v>4.8082669999999998</v>
      </c>
      <c r="BH38" s="456">
        <v>4.8202670000000003</v>
      </c>
      <c r="BI38" s="456">
        <v>4.5894659999999998</v>
      </c>
      <c r="BJ38" s="456">
        <v>4.501976</v>
      </c>
      <c r="BK38" s="456">
        <v>4.5125070000000003</v>
      </c>
      <c r="BL38" s="456">
        <v>3.7215750000000001</v>
      </c>
      <c r="BM38" s="456">
        <v>3.1580689999999998</v>
      </c>
      <c r="BN38" s="456">
        <v>2.2817539999999998</v>
      </c>
      <c r="BO38" s="456">
        <v>1.9205220000000001</v>
      </c>
      <c r="BP38" s="456">
        <v>2.7449129999999999</v>
      </c>
      <c r="BQ38" s="456">
        <v>4.7015229999999999</v>
      </c>
      <c r="BR38" s="456">
        <v>4.8723669999999997</v>
      </c>
      <c r="BS38" s="456">
        <v>4.5501680000000002</v>
      </c>
      <c r="BT38" s="456">
        <v>4.4615349999999996</v>
      </c>
      <c r="BU38" s="456">
        <v>4.3285840000000002</v>
      </c>
      <c r="BV38" s="456">
        <v>4.0978130000000004</v>
      </c>
    </row>
    <row r="39" spans="1:74" ht="11.1" customHeight="1" x14ac:dyDescent="0.2">
      <c r="A39" s="234" t="s">
        <v>709</v>
      </c>
      <c r="B39" s="446" t="s">
        <v>1019</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0.86205200000000004</v>
      </c>
      <c r="AZ39" s="893">
        <v>0.60729299999999997</v>
      </c>
      <c r="BA39" s="893">
        <v>0.83977900000000005</v>
      </c>
      <c r="BB39" s="893">
        <v>0.82804999999999995</v>
      </c>
      <c r="BC39" s="893">
        <v>0.81262000000000001</v>
      </c>
      <c r="BD39" s="456">
        <v>0.79774999999999996</v>
      </c>
      <c r="BE39" s="456">
        <v>0.82435000000000003</v>
      </c>
      <c r="BF39" s="456">
        <v>0.82435000000000003</v>
      </c>
      <c r="BG39" s="456">
        <v>0.79774999999999996</v>
      </c>
      <c r="BH39" s="456">
        <v>0.82435000000000003</v>
      </c>
      <c r="BI39" s="456">
        <v>0.79774999999999996</v>
      </c>
      <c r="BJ39" s="456">
        <v>0.82435000000000003</v>
      </c>
      <c r="BK39" s="456">
        <v>0.82435000000000003</v>
      </c>
      <c r="BL39" s="456">
        <v>0.74456999999999995</v>
      </c>
      <c r="BM39" s="456">
        <v>0.82435000000000003</v>
      </c>
      <c r="BN39" s="456">
        <v>0.21908</v>
      </c>
      <c r="BO39" s="456">
        <v>0.12712999999999999</v>
      </c>
      <c r="BP39" s="456">
        <v>0.79774999999999996</v>
      </c>
      <c r="BQ39" s="456">
        <v>0.82435000000000003</v>
      </c>
      <c r="BR39" s="456">
        <v>0.82435000000000003</v>
      </c>
      <c r="BS39" s="456">
        <v>0.79774999999999996</v>
      </c>
      <c r="BT39" s="456">
        <v>0.82435000000000003</v>
      </c>
      <c r="BU39" s="456">
        <v>0.79774999999999996</v>
      </c>
      <c r="BV39" s="456">
        <v>0.82435000000000003</v>
      </c>
    </row>
    <row r="40" spans="1:74" ht="11.1" customHeight="1" x14ac:dyDescent="0.2">
      <c r="A40" s="235" t="s">
        <v>710</v>
      </c>
      <c r="B40" s="446" t="s">
        <v>1012</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16.423326841000002</v>
      </c>
      <c r="AZ40" s="893">
        <v>13.009726086000001</v>
      </c>
      <c r="BA40" s="893">
        <v>14.825991686</v>
      </c>
      <c r="BB40" s="893">
        <v>11.254099999999999</v>
      </c>
      <c r="BC40" s="893">
        <v>11.11117</v>
      </c>
      <c r="BD40" s="456">
        <v>11.17942</v>
      </c>
      <c r="BE40" s="456">
        <v>10.564539999999999</v>
      </c>
      <c r="BF40" s="456">
        <v>9.8337769999999995</v>
      </c>
      <c r="BG40" s="456">
        <v>7.4366510000000003</v>
      </c>
      <c r="BH40" s="456">
        <v>7.5472479999999997</v>
      </c>
      <c r="BI40" s="456">
        <v>9.3275849999999991</v>
      </c>
      <c r="BJ40" s="456">
        <v>10.539680000000001</v>
      </c>
      <c r="BK40" s="456">
        <v>11.70431</v>
      </c>
      <c r="BL40" s="456">
        <v>10.45309</v>
      </c>
      <c r="BM40" s="456">
        <v>10.915469999999999</v>
      </c>
      <c r="BN40" s="456">
        <v>10.400090000000001</v>
      </c>
      <c r="BO40" s="456">
        <v>12.87073</v>
      </c>
      <c r="BP40" s="456">
        <v>12.692629999999999</v>
      </c>
      <c r="BQ40" s="456">
        <v>11.41192</v>
      </c>
      <c r="BR40" s="456">
        <v>9.8482280000000006</v>
      </c>
      <c r="BS40" s="456">
        <v>7.5233650000000001</v>
      </c>
      <c r="BT40" s="456">
        <v>7.6796309999999997</v>
      </c>
      <c r="BU40" s="456">
        <v>9.4596680000000006</v>
      </c>
      <c r="BV40" s="456">
        <v>10.62473</v>
      </c>
    </row>
    <row r="41" spans="1:74" ht="11.1" customHeight="1" x14ac:dyDescent="0.2">
      <c r="A41" s="234" t="s">
        <v>1575</v>
      </c>
      <c r="B41" s="446" t="s">
        <v>1013</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5.8764197339999997</v>
      </c>
      <c r="AZ41" s="893">
        <v>4.9639308340000001</v>
      </c>
      <c r="BA41" s="893">
        <v>6.3717806120000002</v>
      </c>
      <c r="BB41" s="893">
        <v>5.5762869999999998</v>
      </c>
      <c r="BC41" s="893">
        <v>5.6766709999999998</v>
      </c>
      <c r="BD41" s="456">
        <v>5.0415979999999996</v>
      </c>
      <c r="BE41" s="456">
        <v>4.5111489999999996</v>
      </c>
      <c r="BF41" s="456">
        <v>4.3573630000000003</v>
      </c>
      <c r="BG41" s="456">
        <v>4.1837220000000004</v>
      </c>
      <c r="BH41" s="456">
        <v>5.2120160000000002</v>
      </c>
      <c r="BI41" s="456">
        <v>5.4943400000000002</v>
      </c>
      <c r="BJ41" s="456">
        <v>6.4452569999999998</v>
      </c>
      <c r="BK41" s="456">
        <v>6.0479859999999999</v>
      </c>
      <c r="BL41" s="456">
        <v>5.2979500000000002</v>
      </c>
      <c r="BM41" s="456">
        <v>6.592079</v>
      </c>
      <c r="BN41" s="456">
        <v>5.9770019999999997</v>
      </c>
      <c r="BO41" s="456">
        <v>5.8336040000000002</v>
      </c>
      <c r="BP41" s="456">
        <v>5.1789110000000003</v>
      </c>
      <c r="BQ41" s="456">
        <v>4.6413729999999997</v>
      </c>
      <c r="BR41" s="456">
        <v>4.317501</v>
      </c>
      <c r="BS41" s="456">
        <v>4.1316079999999999</v>
      </c>
      <c r="BT41" s="456">
        <v>5.2878020000000001</v>
      </c>
      <c r="BU41" s="456">
        <v>5.5192319999999997</v>
      </c>
      <c r="BV41" s="456">
        <v>6.6828279999999998</v>
      </c>
    </row>
    <row r="42" spans="1:74" ht="11.1" customHeight="1" x14ac:dyDescent="0.2">
      <c r="A42" s="234" t="s">
        <v>1576</v>
      </c>
      <c r="B42" s="446" t="s">
        <v>1014</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1.5017409429999999</v>
      </c>
      <c r="AZ42" s="893">
        <v>1.8963534120000001</v>
      </c>
      <c r="BA42" s="893">
        <v>2.819913321</v>
      </c>
      <c r="BB42" s="893">
        <v>3.2055669999999998</v>
      </c>
      <c r="BC42" s="893">
        <v>3.6647569999999998</v>
      </c>
      <c r="BD42" s="456">
        <v>3.905678</v>
      </c>
      <c r="BE42" s="456">
        <v>4.0221720000000003</v>
      </c>
      <c r="BF42" s="456">
        <v>3.5881219999999998</v>
      </c>
      <c r="BG42" s="456">
        <v>3.0076809999999998</v>
      </c>
      <c r="BH42" s="456">
        <v>2.5878060000000001</v>
      </c>
      <c r="BI42" s="456">
        <v>1.730564</v>
      </c>
      <c r="BJ42" s="456">
        <v>1.531987</v>
      </c>
      <c r="BK42" s="456">
        <v>1.7269920000000001</v>
      </c>
      <c r="BL42" s="456">
        <v>2.110595</v>
      </c>
      <c r="BM42" s="456">
        <v>3.0335380000000001</v>
      </c>
      <c r="BN42" s="456">
        <v>3.6878929999999999</v>
      </c>
      <c r="BO42" s="456">
        <v>4.1529850000000001</v>
      </c>
      <c r="BP42" s="456">
        <v>4.5857340000000004</v>
      </c>
      <c r="BQ42" s="456">
        <v>4.6821890000000002</v>
      </c>
      <c r="BR42" s="456">
        <v>4.173413</v>
      </c>
      <c r="BS42" s="456">
        <v>3.4798369999999998</v>
      </c>
      <c r="BT42" s="456">
        <v>2.9187500000000002</v>
      </c>
      <c r="BU42" s="456">
        <v>1.950369</v>
      </c>
      <c r="BV42" s="456">
        <v>2.033636</v>
      </c>
    </row>
    <row r="43" spans="1:74" ht="11.1" customHeight="1" x14ac:dyDescent="0.2">
      <c r="A43" s="234" t="s">
        <v>711</v>
      </c>
      <c r="B43" s="478" t="s">
        <v>1555</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0.53943141800000005</v>
      </c>
      <c r="AZ43" s="893">
        <v>0.47852038000000002</v>
      </c>
      <c r="BA43" s="893">
        <v>0.50328243900000003</v>
      </c>
      <c r="BB43" s="893">
        <v>0.37878820000000002</v>
      </c>
      <c r="BC43" s="893">
        <v>0.3586626</v>
      </c>
      <c r="BD43" s="456">
        <v>0.41511520000000002</v>
      </c>
      <c r="BE43" s="456">
        <v>0.39821190000000001</v>
      </c>
      <c r="BF43" s="456">
        <v>0.47126269999999998</v>
      </c>
      <c r="BG43" s="456">
        <v>0.47093990000000002</v>
      </c>
      <c r="BH43" s="456">
        <v>0.40523759999999998</v>
      </c>
      <c r="BI43" s="456">
        <v>0.4829715</v>
      </c>
      <c r="BJ43" s="456">
        <v>0.50938059999999996</v>
      </c>
      <c r="BK43" s="456">
        <v>0.56527369999999999</v>
      </c>
      <c r="BL43" s="456">
        <v>0.44001190000000001</v>
      </c>
      <c r="BM43" s="456">
        <v>0.45222790000000002</v>
      </c>
      <c r="BN43" s="456">
        <v>0.35267979999999999</v>
      </c>
      <c r="BO43" s="456">
        <v>0.34773929999999997</v>
      </c>
      <c r="BP43" s="456">
        <v>0.40553739999999999</v>
      </c>
      <c r="BQ43" s="456">
        <v>0.42732009999999998</v>
      </c>
      <c r="BR43" s="456">
        <v>0.46446349999999997</v>
      </c>
      <c r="BS43" s="456">
        <v>0.465393</v>
      </c>
      <c r="BT43" s="456">
        <v>0.36589820000000001</v>
      </c>
      <c r="BU43" s="456">
        <v>0.4554802</v>
      </c>
      <c r="BV43" s="456">
        <v>0.44070910000000002</v>
      </c>
    </row>
    <row r="44" spans="1:74" ht="11.1" customHeight="1" x14ac:dyDescent="0.2">
      <c r="A44" s="234" t="s">
        <v>713</v>
      </c>
      <c r="B44" s="476" t="s">
        <v>1556</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33.520232139999997</v>
      </c>
      <c r="AZ44" s="893">
        <v>28.732448367</v>
      </c>
      <c r="BA44" s="893">
        <v>29.64646003</v>
      </c>
      <c r="BB44" s="893">
        <v>25.150177667000001</v>
      </c>
      <c r="BC44" s="893">
        <v>25.082699999999999</v>
      </c>
      <c r="BD44" s="456">
        <v>28.57291</v>
      </c>
      <c r="BE44" s="456">
        <v>32.9499</v>
      </c>
      <c r="BF44" s="456">
        <v>32.205689999999997</v>
      </c>
      <c r="BG44" s="456">
        <v>28.015049999999999</v>
      </c>
      <c r="BH44" s="456">
        <v>27.386790000000001</v>
      </c>
      <c r="BI44" s="456">
        <v>28.639140000000001</v>
      </c>
      <c r="BJ44" s="456">
        <v>32.162460000000003</v>
      </c>
      <c r="BK44" s="456">
        <v>32.527749999999997</v>
      </c>
      <c r="BL44" s="456">
        <v>28.36374</v>
      </c>
      <c r="BM44" s="456">
        <v>29.719809999999999</v>
      </c>
      <c r="BN44" s="456">
        <v>26.80218</v>
      </c>
      <c r="BO44" s="456">
        <v>27.304069999999999</v>
      </c>
      <c r="BP44" s="456">
        <v>30.005389999999998</v>
      </c>
      <c r="BQ44" s="456">
        <v>34.592140000000001</v>
      </c>
      <c r="BR44" s="456">
        <v>33.414580000000001</v>
      </c>
      <c r="BS44" s="456">
        <v>28.853100000000001</v>
      </c>
      <c r="BT44" s="456">
        <v>28.06803</v>
      </c>
      <c r="BU44" s="456">
        <v>29.375789999999999</v>
      </c>
      <c r="BV44" s="456">
        <v>32.730759999999997</v>
      </c>
    </row>
    <row r="45" spans="1:74" ht="11.1" customHeight="1" x14ac:dyDescent="0.2">
      <c r="A45" s="229"/>
      <c r="B45" s="67" t="s">
        <v>714</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22"/>
      <c r="BA45" s="922"/>
      <c r="BB45" s="922"/>
      <c r="BC45" s="922"/>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720</v>
      </c>
      <c r="B46" s="477" t="s">
        <v>1024</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12.409929979999999</v>
      </c>
      <c r="AZ46" s="892">
        <v>10.678294338000001</v>
      </c>
      <c r="BA46" s="892">
        <v>11.330451732</v>
      </c>
      <c r="BB46" s="892">
        <v>10.718500000000001</v>
      </c>
      <c r="BC46" s="892">
        <v>12.6167</v>
      </c>
      <c r="BD46" s="462">
        <v>14.458019999999999</v>
      </c>
      <c r="BE46" s="462">
        <v>16.148520000000001</v>
      </c>
      <c r="BF46" s="462">
        <v>15.96372</v>
      </c>
      <c r="BG46" s="462">
        <v>14.49774</v>
      </c>
      <c r="BH46" s="462">
        <v>12.4696</v>
      </c>
      <c r="BI46" s="462">
        <v>11.425739999999999</v>
      </c>
      <c r="BJ46" s="462">
        <v>12.764379999999999</v>
      </c>
      <c r="BK46" s="462">
        <v>12.219519999999999</v>
      </c>
      <c r="BL46" s="462">
        <v>10.557700000000001</v>
      </c>
      <c r="BM46" s="462">
        <v>11.361840000000001</v>
      </c>
      <c r="BN46" s="462">
        <v>10.594900000000001</v>
      </c>
      <c r="BO46" s="462">
        <v>12.21827</v>
      </c>
      <c r="BP46" s="462">
        <v>14.35478</v>
      </c>
      <c r="BQ46" s="462">
        <v>16.506509999999999</v>
      </c>
      <c r="BR46" s="462">
        <v>16.707599999999999</v>
      </c>
      <c r="BS46" s="462">
        <v>15.035399999999999</v>
      </c>
      <c r="BT46" s="462">
        <v>12.926869999999999</v>
      </c>
      <c r="BU46" s="462">
        <v>11.75421</v>
      </c>
      <c r="BV46" s="462">
        <v>12.99452</v>
      </c>
    </row>
    <row r="47" spans="1:74" ht="11.1" customHeight="1" x14ac:dyDescent="0.2">
      <c r="A47" s="234" t="s">
        <v>715</v>
      </c>
      <c r="B47" s="478" t="s">
        <v>1018</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4.2885547730000004</v>
      </c>
      <c r="AZ47" s="893">
        <v>3.447638843</v>
      </c>
      <c r="BA47" s="893">
        <v>3.7288602860000002</v>
      </c>
      <c r="BB47" s="893">
        <v>3.8657979999999998</v>
      </c>
      <c r="BC47" s="893">
        <v>4.3539349999999999</v>
      </c>
      <c r="BD47" s="456">
        <v>5.6221519999999998</v>
      </c>
      <c r="BE47" s="456">
        <v>7.2362089999999997</v>
      </c>
      <c r="BF47" s="456">
        <v>7.1889510000000003</v>
      </c>
      <c r="BG47" s="456">
        <v>6.3955270000000004</v>
      </c>
      <c r="BH47" s="456">
        <v>5.3828399999999998</v>
      </c>
      <c r="BI47" s="456">
        <v>3.699227</v>
      </c>
      <c r="BJ47" s="456">
        <v>4.2596480000000003</v>
      </c>
      <c r="BK47" s="456">
        <v>3.995441</v>
      </c>
      <c r="BL47" s="456">
        <v>3.0310570000000001</v>
      </c>
      <c r="BM47" s="456">
        <v>2.7360470000000001</v>
      </c>
      <c r="BN47" s="456">
        <v>3.4007010000000002</v>
      </c>
      <c r="BO47" s="456">
        <v>3.840141</v>
      </c>
      <c r="BP47" s="456">
        <v>5.1029220000000004</v>
      </c>
      <c r="BQ47" s="456">
        <v>7.0295040000000002</v>
      </c>
      <c r="BR47" s="456">
        <v>7.2434149999999997</v>
      </c>
      <c r="BS47" s="456">
        <v>6.7814920000000001</v>
      </c>
      <c r="BT47" s="456">
        <v>5.2723199999999997</v>
      </c>
      <c r="BU47" s="456">
        <v>3.8805610000000001</v>
      </c>
      <c r="BV47" s="456">
        <v>4.5310129999999997</v>
      </c>
    </row>
    <row r="48" spans="1:74" ht="11.1" customHeight="1" x14ac:dyDescent="0.2">
      <c r="A48" s="234" t="s">
        <v>716</v>
      </c>
      <c r="B48" s="478" t="s">
        <v>472</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1.8276161500000001</v>
      </c>
      <c r="AZ48" s="893">
        <v>1.227877876</v>
      </c>
      <c r="BA48" s="893">
        <v>0.89193597700000005</v>
      </c>
      <c r="BB48" s="893">
        <v>0.5427999</v>
      </c>
      <c r="BC48" s="893">
        <v>0.93835690000000005</v>
      </c>
      <c r="BD48" s="456">
        <v>1.3665970000000001</v>
      </c>
      <c r="BE48" s="456">
        <v>1.4970840000000001</v>
      </c>
      <c r="BF48" s="456">
        <v>1.6224959999999999</v>
      </c>
      <c r="BG48" s="456">
        <v>1.5688709999999999</v>
      </c>
      <c r="BH48" s="456">
        <v>1.330913</v>
      </c>
      <c r="BI48" s="456">
        <v>1.6131</v>
      </c>
      <c r="BJ48" s="456">
        <v>1.895446</v>
      </c>
      <c r="BK48" s="456">
        <v>1.6779250000000001</v>
      </c>
      <c r="BL48" s="456">
        <v>1.1241890000000001</v>
      </c>
      <c r="BM48" s="456">
        <v>0.83506460000000005</v>
      </c>
      <c r="BN48" s="456">
        <v>0.45192710000000003</v>
      </c>
      <c r="BO48" s="456">
        <v>0.76026309999999997</v>
      </c>
      <c r="BP48" s="456">
        <v>1.2049510000000001</v>
      </c>
      <c r="BQ48" s="456">
        <v>1.4143129999999999</v>
      </c>
      <c r="BR48" s="456">
        <v>1.597901</v>
      </c>
      <c r="BS48" s="456">
        <v>1.535725</v>
      </c>
      <c r="BT48" s="456">
        <v>1.2739130000000001</v>
      </c>
      <c r="BU48" s="456">
        <v>1.5430740000000001</v>
      </c>
      <c r="BV48" s="456">
        <v>1.6553580000000001</v>
      </c>
    </row>
    <row r="49" spans="1:74" ht="11.1" customHeight="1" x14ac:dyDescent="0.2">
      <c r="A49" s="234" t="s">
        <v>717</v>
      </c>
      <c r="B49" s="446" t="s">
        <v>1019</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3.0806100000000001</v>
      </c>
      <c r="AZ49" s="893">
        <v>2.6585760000000001</v>
      </c>
      <c r="BA49" s="893">
        <v>2.5453890000000001</v>
      </c>
      <c r="BB49" s="893">
        <v>1.8871100000000001</v>
      </c>
      <c r="BC49" s="893">
        <v>2.67828</v>
      </c>
      <c r="BD49" s="456">
        <v>2.8188599999999999</v>
      </c>
      <c r="BE49" s="456">
        <v>2.91283</v>
      </c>
      <c r="BF49" s="456">
        <v>2.91283</v>
      </c>
      <c r="BG49" s="456">
        <v>2.74533</v>
      </c>
      <c r="BH49" s="456">
        <v>1.9322600000000001</v>
      </c>
      <c r="BI49" s="456">
        <v>2.7090100000000001</v>
      </c>
      <c r="BJ49" s="456">
        <v>2.91283</v>
      </c>
      <c r="BK49" s="456">
        <v>2.91283</v>
      </c>
      <c r="BL49" s="456">
        <v>2.6309399999999998</v>
      </c>
      <c r="BM49" s="456">
        <v>2.91283</v>
      </c>
      <c r="BN49" s="456">
        <v>1.96021</v>
      </c>
      <c r="BO49" s="456">
        <v>2.5620699999999998</v>
      </c>
      <c r="BP49" s="456">
        <v>2.8188599999999999</v>
      </c>
      <c r="BQ49" s="456">
        <v>2.91283</v>
      </c>
      <c r="BR49" s="456">
        <v>2.91283</v>
      </c>
      <c r="BS49" s="456">
        <v>2.43574</v>
      </c>
      <c r="BT49" s="456">
        <v>2.1617500000000001</v>
      </c>
      <c r="BU49" s="456">
        <v>2.8188599999999999</v>
      </c>
      <c r="BV49" s="456">
        <v>2.91283</v>
      </c>
    </row>
    <row r="50" spans="1:74" ht="11.1" customHeight="1" x14ac:dyDescent="0.2">
      <c r="A50" s="235" t="s">
        <v>718</v>
      </c>
      <c r="B50" s="446" t="s">
        <v>1012</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0.56226174799999995</v>
      </c>
      <c r="AZ50" s="893">
        <v>0.51732613800000005</v>
      </c>
      <c r="BA50" s="893">
        <v>0.65644646500000003</v>
      </c>
      <c r="BB50" s="893">
        <v>0.6431</v>
      </c>
      <c r="BC50" s="893">
        <v>0.65790000000000004</v>
      </c>
      <c r="BD50" s="456">
        <v>0.64400630000000003</v>
      </c>
      <c r="BE50" s="456">
        <v>0.56017269999999997</v>
      </c>
      <c r="BF50" s="456">
        <v>0.4981662</v>
      </c>
      <c r="BG50" s="456">
        <v>0.45662829999999999</v>
      </c>
      <c r="BH50" s="456">
        <v>0.40867160000000002</v>
      </c>
      <c r="BI50" s="456">
        <v>0.47687740000000001</v>
      </c>
      <c r="BJ50" s="456">
        <v>0.46660030000000002</v>
      </c>
      <c r="BK50" s="456">
        <v>0.47689340000000002</v>
      </c>
      <c r="BL50" s="456">
        <v>0.43056870000000003</v>
      </c>
      <c r="BM50" s="456">
        <v>0.67388049999999999</v>
      </c>
      <c r="BN50" s="456">
        <v>0.60709040000000003</v>
      </c>
      <c r="BO50" s="456">
        <v>0.66592770000000001</v>
      </c>
      <c r="BP50" s="456">
        <v>0.64379940000000002</v>
      </c>
      <c r="BQ50" s="456">
        <v>0.67558640000000003</v>
      </c>
      <c r="BR50" s="456">
        <v>0.67061289999999996</v>
      </c>
      <c r="BS50" s="456">
        <v>0.55681340000000001</v>
      </c>
      <c r="BT50" s="456">
        <v>0.50758139999999996</v>
      </c>
      <c r="BU50" s="456">
        <v>0.51430350000000002</v>
      </c>
      <c r="BV50" s="456">
        <v>0.50989090000000004</v>
      </c>
    </row>
    <row r="51" spans="1:74" ht="11.1" customHeight="1" x14ac:dyDescent="0.2">
      <c r="A51" s="234" t="s">
        <v>1577</v>
      </c>
      <c r="B51" s="446" t="s">
        <v>1013</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1.1752728349999999</v>
      </c>
      <c r="AZ51" s="893">
        <v>1.1917339659999999</v>
      </c>
      <c r="BA51" s="893">
        <v>1.3056647100000001</v>
      </c>
      <c r="BB51" s="893">
        <v>1.394855</v>
      </c>
      <c r="BC51" s="893">
        <v>1.2464470000000001</v>
      </c>
      <c r="BD51" s="456">
        <v>1.1363700000000001</v>
      </c>
      <c r="BE51" s="456">
        <v>0.99874739999999995</v>
      </c>
      <c r="BF51" s="456">
        <v>0.95784279999999999</v>
      </c>
      <c r="BG51" s="456">
        <v>0.89184940000000001</v>
      </c>
      <c r="BH51" s="456">
        <v>1.1889689999999999</v>
      </c>
      <c r="BI51" s="456">
        <v>1.253932</v>
      </c>
      <c r="BJ51" s="456">
        <v>1.4472590000000001</v>
      </c>
      <c r="BK51" s="456">
        <v>1.3205739999999999</v>
      </c>
      <c r="BL51" s="456">
        <v>1.3654310000000001</v>
      </c>
      <c r="BM51" s="456">
        <v>1.565782</v>
      </c>
      <c r="BN51" s="456">
        <v>1.385394</v>
      </c>
      <c r="BO51" s="456">
        <v>1.2387159999999999</v>
      </c>
      <c r="BP51" s="456">
        <v>1.1329119999999999</v>
      </c>
      <c r="BQ51" s="456">
        <v>0.99557600000000002</v>
      </c>
      <c r="BR51" s="456">
        <v>0.95590390000000003</v>
      </c>
      <c r="BS51" s="456">
        <v>0.88275760000000003</v>
      </c>
      <c r="BT51" s="456">
        <v>1.1940949999999999</v>
      </c>
      <c r="BU51" s="456">
        <v>1.248788</v>
      </c>
      <c r="BV51" s="456">
        <v>1.465212</v>
      </c>
    </row>
    <row r="52" spans="1:74" ht="11.1" customHeight="1" x14ac:dyDescent="0.2">
      <c r="A52" s="234" t="s">
        <v>1578</v>
      </c>
      <c r="B52" s="446" t="s">
        <v>1014</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1.2101289660000001</v>
      </c>
      <c r="AZ52" s="893">
        <v>1.4105896899999999</v>
      </c>
      <c r="BA52" s="893">
        <v>1.954019349</v>
      </c>
      <c r="BB52" s="893">
        <v>2.2705899999999999</v>
      </c>
      <c r="BC52" s="893">
        <v>2.5991740000000001</v>
      </c>
      <c r="BD52" s="456">
        <v>2.7260260000000001</v>
      </c>
      <c r="BE52" s="456">
        <v>2.7238989999999998</v>
      </c>
      <c r="BF52" s="456">
        <v>2.5353189999999999</v>
      </c>
      <c r="BG52" s="456">
        <v>2.2818649999999998</v>
      </c>
      <c r="BH52" s="456">
        <v>2.0556920000000001</v>
      </c>
      <c r="BI52" s="456">
        <v>1.5292239999999999</v>
      </c>
      <c r="BJ52" s="456">
        <v>1.498227</v>
      </c>
      <c r="BK52" s="456">
        <v>1.5597989999999999</v>
      </c>
      <c r="BL52" s="456">
        <v>1.7654719999999999</v>
      </c>
      <c r="BM52" s="456">
        <v>2.330921</v>
      </c>
      <c r="BN52" s="456">
        <v>2.6750479999999999</v>
      </c>
      <c r="BO52" s="456">
        <v>3.0435829999999999</v>
      </c>
      <c r="BP52" s="456">
        <v>3.3423759999999998</v>
      </c>
      <c r="BQ52" s="456">
        <v>3.2993079999999999</v>
      </c>
      <c r="BR52" s="456">
        <v>3.11591</v>
      </c>
      <c r="BS52" s="456">
        <v>2.6987450000000002</v>
      </c>
      <c r="BT52" s="456">
        <v>2.4204340000000002</v>
      </c>
      <c r="BU52" s="456">
        <v>1.804171</v>
      </c>
      <c r="BV52" s="456">
        <v>1.7473749999999999</v>
      </c>
    </row>
    <row r="53" spans="1:74" ht="11.1" customHeight="1" x14ac:dyDescent="0.2">
      <c r="A53" s="234" t="s">
        <v>719</v>
      </c>
      <c r="B53" s="478" t="s">
        <v>1555</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0.26548550799999998</v>
      </c>
      <c r="AZ53" s="893">
        <v>0.22455182500000001</v>
      </c>
      <c r="BA53" s="893">
        <v>0.248135945</v>
      </c>
      <c r="BB53" s="893">
        <v>0.114245</v>
      </c>
      <c r="BC53" s="893">
        <v>0.14261070000000001</v>
      </c>
      <c r="BD53" s="456">
        <v>0.14400740000000001</v>
      </c>
      <c r="BE53" s="456">
        <v>0.21958</v>
      </c>
      <c r="BF53" s="456">
        <v>0.2481138</v>
      </c>
      <c r="BG53" s="456">
        <v>0.1576659</v>
      </c>
      <c r="BH53" s="456">
        <v>0.17025860000000001</v>
      </c>
      <c r="BI53" s="456">
        <v>0.1443683</v>
      </c>
      <c r="BJ53" s="456">
        <v>0.28436990000000001</v>
      </c>
      <c r="BK53" s="456">
        <v>0.27605590000000002</v>
      </c>
      <c r="BL53" s="456">
        <v>0.21004400000000001</v>
      </c>
      <c r="BM53" s="456">
        <v>0.30731969999999997</v>
      </c>
      <c r="BN53" s="456">
        <v>0.114533</v>
      </c>
      <c r="BO53" s="456">
        <v>0.107572</v>
      </c>
      <c r="BP53" s="456">
        <v>0.1089609</v>
      </c>
      <c r="BQ53" s="456">
        <v>0.17938899999999999</v>
      </c>
      <c r="BR53" s="456">
        <v>0.21102599999999999</v>
      </c>
      <c r="BS53" s="456">
        <v>0.1441308</v>
      </c>
      <c r="BT53" s="456">
        <v>9.6778199999999995E-2</v>
      </c>
      <c r="BU53" s="456">
        <v>-5.5545900000000002E-2</v>
      </c>
      <c r="BV53" s="456">
        <v>0.17284530000000001</v>
      </c>
    </row>
    <row r="54" spans="1:74" ht="11.1" customHeight="1" x14ac:dyDescent="0.2">
      <c r="A54" s="234" t="s">
        <v>721</v>
      </c>
      <c r="B54" s="476" t="s">
        <v>1556</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8.7969677003999998</v>
      </c>
      <c r="AZ54" s="893">
        <v>7.7398038384000003</v>
      </c>
      <c r="BA54" s="893">
        <v>9.0596776687999991</v>
      </c>
      <c r="BB54" s="893">
        <v>8.4111593893999999</v>
      </c>
      <c r="BC54" s="893">
        <v>8.6688949999999991</v>
      </c>
      <c r="BD54" s="456">
        <v>10.7034</v>
      </c>
      <c r="BE54" s="456">
        <v>12.90157</v>
      </c>
      <c r="BF54" s="456">
        <v>12.803039999999999</v>
      </c>
      <c r="BG54" s="456">
        <v>10.94346</v>
      </c>
      <c r="BH54" s="456">
        <v>8.8571329999999993</v>
      </c>
      <c r="BI54" s="456">
        <v>7.7026279999999998</v>
      </c>
      <c r="BJ54" s="456">
        <v>8.4035329999999995</v>
      </c>
      <c r="BK54" s="456">
        <v>8.5140619999999991</v>
      </c>
      <c r="BL54" s="456">
        <v>7.4170540000000003</v>
      </c>
      <c r="BM54" s="456">
        <v>8.2396519999999995</v>
      </c>
      <c r="BN54" s="456">
        <v>8.1049399999999991</v>
      </c>
      <c r="BO54" s="456">
        <v>9.8326019999999996</v>
      </c>
      <c r="BP54" s="456">
        <v>11.78471</v>
      </c>
      <c r="BQ54" s="456">
        <v>13.685460000000001</v>
      </c>
      <c r="BR54" s="456">
        <v>13.39986</v>
      </c>
      <c r="BS54" s="456">
        <v>11.380660000000001</v>
      </c>
      <c r="BT54" s="456">
        <v>9.1700210000000002</v>
      </c>
      <c r="BU54" s="456">
        <v>7.9899820000000004</v>
      </c>
      <c r="BV54" s="456">
        <v>8.6405840000000005</v>
      </c>
    </row>
    <row r="55" spans="1:74" ht="11.1" customHeight="1" x14ac:dyDescent="0.2">
      <c r="A55" s="229"/>
      <c r="B55" s="67" t="s">
        <v>722</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22"/>
      <c r="BA55" s="922"/>
      <c r="BB55" s="922"/>
      <c r="BC55" s="922"/>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728</v>
      </c>
      <c r="B56" s="477" t="s">
        <v>1024</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13.73160143</v>
      </c>
      <c r="AZ56" s="892">
        <v>12.800714402000001</v>
      </c>
      <c r="BA56" s="892">
        <v>14.926709386000001</v>
      </c>
      <c r="BB56" s="892">
        <v>12.622529999999999</v>
      </c>
      <c r="BC56" s="892">
        <v>13.95101</v>
      </c>
      <c r="BD56" s="462">
        <v>16.53276</v>
      </c>
      <c r="BE56" s="462">
        <v>20.688420000000001</v>
      </c>
      <c r="BF56" s="462">
        <v>21.031680000000001</v>
      </c>
      <c r="BG56" s="462">
        <v>18.234970000000001</v>
      </c>
      <c r="BH56" s="462">
        <v>16.194690000000001</v>
      </c>
      <c r="BI56" s="462">
        <v>14.1342</v>
      </c>
      <c r="BJ56" s="462">
        <v>14.6639</v>
      </c>
      <c r="BK56" s="462">
        <v>14.46884</v>
      </c>
      <c r="BL56" s="462">
        <v>12.96636</v>
      </c>
      <c r="BM56" s="462">
        <v>14.63287</v>
      </c>
      <c r="BN56" s="462">
        <v>14.528600000000001</v>
      </c>
      <c r="BO56" s="462">
        <v>15.75691</v>
      </c>
      <c r="BP56" s="462">
        <v>17.77364</v>
      </c>
      <c r="BQ56" s="462">
        <v>21.78105</v>
      </c>
      <c r="BR56" s="462">
        <v>21.835180000000001</v>
      </c>
      <c r="BS56" s="462">
        <v>18.93683</v>
      </c>
      <c r="BT56" s="462">
        <v>16.877890000000001</v>
      </c>
      <c r="BU56" s="462">
        <v>14.78538</v>
      </c>
      <c r="BV56" s="462">
        <v>15.27276</v>
      </c>
    </row>
    <row r="57" spans="1:74" ht="11.1" customHeight="1" x14ac:dyDescent="0.2">
      <c r="A57" s="234" t="s">
        <v>723</v>
      </c>
      <c r="B57" s="478" t="s">
        <v>1018</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4.2476895780000001</v>
      </c>
      <c r="AZ57" s="893">
        <v>3.8451674439999999</v>
      </c>
      <c r="BA57" s="893">
        <v>3.5670639190000002</v>
      </c>
      <c r="BB57" s="893">
        <v>0.98874010000000001</v>
      </c>
      <c r="BC57" s="893">
        <v>0.59761350000000002</v>
      </c>
      <c r="BD57" s="456">
        <v>2.0936029999999999</v>
      </c>
      <c r="BE57" s="456">
        <v>5.4264999999999999</v>
      </c>
      <c r="BF57" s="456">
        <v>6.9205629999999996</v>
      </c>
      <c r="BG57" s="456">
        <v>6.2470590000000001</v>
      </c>
      <c r="BH57" s="456">
        <v>6.5004369999999998</v>
      </c>
      <c r="BI57" s="456">
        <v>6.53742</v>
      </c>
      <c r="BJ57" s="456">
        <v>6.800986</v>
      </c>
      <c r="BK57" s="456">
        <v>5.4531010000000002</v>
      </c>
      <c r="BL57" s="456">
        <v>3.864865</v>
      </c>
      <c r="BM57" s="456">
        <v>2.1935690000000001</v>
      </c>
      <c r="BN57" s="456">
        <v>1.453595</v>
      </c>
      <c r="BO57" s="456">
        <v>0.31814049999999999</v>
      </c>
      <c r="BP57" s="456">
        <v>1.677845</v>
      </c>
      <c r="BQ57" s="456">
        <v>5.0773799999999998</v>
      </c>
      <c r="BR57" s="456">
        <v>6.6659199999999998</v>
      </c>
      <c r="BS57" s="456">
        <v>6.0264449999999998</v>
      </c>
      <c r="BT57" s="456">
        <v>5.4878869999999997</v>
      </c>
      <c r="BU57" s="456">
        <v>5.7446820000000001</v>
      </c>
      <c r="BV57" s="456">
        <v>6.1949149999999999</v>
      </c>
    </row>
    <row r="58" spans="1:74" ht="11.1" customHeight="1" x14ac:dyDescent="0.2">
      <c r="A58" s="234" t="s">
        <v>724</v>
      </c>
      <c r="B58" s="478" t="s">
        <v>472</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893">
        <v>0</v>
      </c>
      <c r="BA58" s="893">
        <v>0</v>
      </c>
      <c r="BB58" s="893">
        <v>0</v>
      </c>
      <c r="BC58" s="893">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725</v>
      </c>
      <c r="B59" s="446" t="s">
        <v>1019</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1.6796120000000001</v>
      </c>
      <c r="AZ59" s="893">
        <v>1.46818</v>
      </c>
      <c r="BA59" s="893">
        <v>1.5691550000000001</v>
      </c>
      <c r="BB59" s="893">
        <v>1.6114599999999999</v>
      </c>
      <c r="BC59" s="893">
        <v>1.6602699999999999</v>
      </c>
      <c r="BD59" s="456">
        <v>1.57681</v>
      </c>
      <c r="BE59" s="456">
        <v>1.62937</v>
      </c>
      <c r="BF59" s="456">
        <v>1.62937</v>
      </c>
      <c r="BG59" s="456">
        <v>1.57681</v>
      </c>
      <c r="BH59" s="456">
        <v>1.01616</v>
      </c>
      <c r="BI59" s="456">
        <v>1.0457799999999999</v>
      </c>
      <c r="BJ59" s="456">
        <v>1.62937</v>
      </c>
      <c r="BK59" s="456">
        <v>1.62937</v>
      </c>
      <c r="BL59" s="456">
        <v>1.4716800000000001</v>
      </c>
      <c r="BM59" s="456">
        <v>1.62937</v>
      </c>
      <c r="BN59" s="456">
        <v>0.88383</v>
      </c>
      <c r="BO59" s="456">
        <v>1.4719199999999999</v>
      </c>
      <c r="BP59" s="456">
        <v>1.57681</v>
      </c>
      <c r="BQ59" s="456">
        <v>1.62937</v>
      </c>
      <c r="BR59" s="456">
        <v>1.62937</v>
      </c>
      <c r="BS59" s="456">
        <v>1.57681</v>
      </c>
      <c r="BT59" s="456">
        <v>1.62937</v>
      </c>
      <c r="BU59" s="456">
        <v>1.57681</v>
      </c>
      <c r="BV59" s="456">
        <v>1.62937</v>
      </c>
    </row>
    <row r="60" spans="1:74" ht="11.1" customHeight="1" x14ac:dyDescent="0.2">
      <c r="A60" s="235" t="s">
        <v>726</v>
      </c>
      <c r="B60" s="446" t="s">
        <v>1012</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2.5381044519999998</v>
      </c>
      <c r="AZ60" s="893">
        <v>1.8630768790000001</v>
      </c>
      <c r="BA60" s="893">
        <v>2.165834786</v>
      </c>
      <c r="BB60" s="893">
        <v>2.173413</v>
      </c>
      <c r="BC60" s="893">
        <v>2.578344</v>
      </c>
      <c r="BD60" s="456">
        <v>2.4816120000000002</v>
      </c>
      <c r="BE60" s="456">
        <v>2.6726649999999998</v>
      </c>
      <c r="BF60" s="456">
        <v>2.457649</v>
      </c>
      <c r="BG60" s="456">
        <v>1.7424919999999999</v>
      </c>
      <c r="BH60" s="456">
        <v>1.1824920000000001</v>
      </c>
      <c r="BI60" s="456">
        <v>0.97765029999999997</v>
      </c>
      <c r="BJ60" s="456">
        <v>1.0679510000000001</v>
      </c>
      <c r="BK60" s="456">
        <v>0.96481229999999996</v>
      </c>
      <c r="BL60" s="456">
        <v>1.1408050000000001</v>
      </c>
      <c r="BM60" s="456">
        <v>1.937322</v>
      </c>
      <c r="BN60" s="456">
        <v>2.5238909999999999</v>
      </c>
      <c r="BO60" s="456">
        <v>2.8496480000000002</v>
      </c>
      <c r="BP60" s="456">
        <v>2.7060119999999999</v>
      </c>
      <c r="BQ60" s="456">
        <v>2.8475329999999999</v>
      </c>
      <c r="BR60" s="456">
        <v>2.4610500000000002</v>
      </c>
      <c r="BS60" s="456">
        <v>1.951562</v>
      </c>
      <c r="BT60" s="456">
        <v>1.3880399999999999</v>
      </c>
      <c r="BU60" s="456">
        <v>1.1512420000000001</v>
      </c>
      <c r="BV60" s="456">
        <v>1.280708</v>
      </c>
    </row>
    <row r="61" spans="1:74" ht="11.1" customHeight="1" x14ac:dyDescent="0.2">
      <c r="A61" s="234" t="s">
        <v>1579</v>
      </c>
      <c r="B61" s="446" t="s">
        <v>1013</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1.191766565</v>
      </c>
      <c r="AZ61" s="893">
        <v>1.213103439</v>
      </c>
      <c r="BA61" s="893">
        <v>1.6811200930000001</v>
      </c>
      <c r="BB61" s="893">
        <v>1.6068100000000001</v>
      </c>
      <c r="BC61" s="893">
        <v>1.762562</v>
      </c>
      <c r="BD61" s="456">
        <v>2.421964</v>
      </c>
      <c r="BE61" s="456">
        <v>2.564149</v>
      </c>
      <c r="BF61" s="456">
        <v>2.309644</v>
      </c>
      <c r="BG61" s="456">
        <v>1.9105449999999999</v>
      </c>
      <c r="BH61" s="456">
        <v>1.5456840000000001</v>
      </c>
      <c r="BI61" s="456">
        <v>1.334163</v>
      </c>
      <c r="BJ61" s="456">
        <v>1.132565</v>
      </c>
      <c r="BK61" s="456">
        <v>1.8223</v>
      </c>
      <c r="BL61" s="456">
        <v>1.735959</v>
      </c>
      <c r="BM61" s="456">
        <v>2.5676260000000002</v>
      </c>
      <c r="BN61" s="456">
        <v>2.5886930000000001</v>
      </c>
      <c r="BO61" s="456">
        <v>2.779617</v>
      </c>
      <c r="BP61" s="456">
        <v>2.7548919999999999</v>
      </c>
      <c r="BQ61" s="456">
        <v>2.5472399999999999</v>
      </c>
      <c r="BR61" s="456">
        <v>2.164987</v>
      </c>
      <c r="BS61" s="456">
        <v>1.740413</v>
      </c>
      <c r="BT61" s="456">
        <v>1.722453</v>
      </c>
      <c r="BU61" s="456">
        <v>1.6419049999999999</v>
      </c>
      <c r="BV61" s="456">
        <v>1.655348</v>
      </c>
    </row>
    <row r="62" spans="1:74" ht="11.1" customHeight="1" x14ac:dyDescent="0.2">
      <c r="A62" s="234" t="s">
        <v>1580</v>
      </c>
      <c r="B62" s="446" t="s">
        <v>1014</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3.3792010640000001</v>
      </c>
      <c r="AZ62" s="893">
        <v>3.7900724029999999</v>
      </c>
      <c r="BA62" s="893">
        <v>5.3267256820000002</v>
      </c>
      <c r="BB62" s="893">
        <v>5.7806179999999996</v>
      </c>
      <c r="BC62" s="893">
        <v>6.8005399999999998</v>
      </c>
      <c r="BD62" s="456">
        <v>7.2462470000000003</v>
      </c>
      <c r="BE62" s="456">
        <v>7.4039830000000002</v>
      </c>
      <c r="BF62" s="456">
        <v>6.8424690000000004</v>
      </c>
      <c r="BG62" s="456">
        <v>5.9847890000000001</v>
      </c>
      <c r="BH62" s="456">
        <v>5.3305499999999997</v>
      </c>
      <c r="BI62" s="456">
        <v>3.7133050000000001</v>
      </c>
      <c r="BJ62" s="456">
        <v>3.2589009999999998</v>
      </c>
      <c r="BK62" s="456">
        <v>3.8288410000000002</v>
      </c>
      <c r="BL62" s="456">
        <v>4.1168290000000001</v>
      </c>
      <c r="BM62" s="456">
        <v>5.7148339999999997</v>
      </c>
      <c r="BN62" s="456">
        <v>6.6557079999999997</v>
      </c>
      <c r="BO62" s="456">
        <v>7.7862080000000002</v>
      </c>
      <c r="BP62" s="456">
        <v>8.4247560000000004</v>
      </c>
      <c r="BQ62" s="456">
        <v>8.7303800000000003</v>
      </c>
      <c r="BR62" s="456">
        <v>8.0211769999999998</v>
      </c>
      <c r="BS62" s="456">
        <v>6.9035859999999998</v>
      </c>
      <c r="BT62" s="456">
        <v>6.085699</v>
      </c>
      <c r="BU62" s="456">
        <v>4.1436219999999997</v>
      </c>
      <c r="BV62" s="456">
        <v>3.7370269999999999</v>
      </c>
    </row>
    <row r="63" spans="1:74" ht="11.1" customHeight="1" x14ac:dyDescent="0.2">
      <c r="A63" s="234" t="s">
        <v>727</v>
      </c>
      <c r="B63" s="478" t="s">
        <v>1555</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0.69522777099999999</v>
      </c>
      <c r="AZ63" s="893">
        <v>0.62111423700000001</v>
      </c>
      <c r="BA63" s="893">
        <v>0.61680990599999996</v>
      </c>
      <c r="BB63" s="893">
        <v>0.4614933</v>
      </c>
      <c r="BC63" s="893">
        <v>0.55168229999999996</v>
      </c>
      <c r="BD63" s="456">
        <v>0.71252409999999999</v>
      </c>
      <c r="BE63" s="456">
        <v>0.99175720000000001</v>
      </c>
      <c r="BF63" s="456">
        <v>0.87198819999999999</v>
      </c>
      <c r="BG63" s="456">
        <v>0.77327310000000005</v>
      </c>
      <c r="BH63" s="456">
        <v>0.61936869999999999</v>
      </c>
      <c r="BI63" s="456">
        <v>0.52587779999999995</v>
      </c>
      <c r="BJ63" s="456">
        <v>0.7741228</v>
      </c>
      <c r="BK63" s="456">
        <v>0.77041479999999996</v>
      </c>
      <c r="BL63" s="456">
        <v>0.6362255</v>
      </c>
      <c r="BM63" s="456">
        <v>0.59015139999999999</v>
      </c>
      <c r="BN63" s="456">
        <v>0.42288550000000003</v>
      </c>
      <c r="BO63" s="456">
        <v>0.55137179999999997</v>
      </c>
      <c r="BP63" s="456">
        <v>0.633328</v>
      </c>
      <c r="BQ63" s="456">
        <v>0.94914489999999996</v>
      </c>
      <c r="BR63" s="456">
        <v>0.89267410000000003</v>
      </c>
      <c r="BS63" s="456">
        <v>0.73801260000000002</v>
      </c>
      <c r="BT63" s="456">
        <v>0.56444179999999999</v>
      </c>
      <c r="BU63" s="456">
        <v>0.52711719999999995</v>
      </c>
      <c r="BV63" s="456">
        <v>0.77539089999999999</v>
      </c>
    </row>
    <row r="64" spans="1:74" ht="11.1" customHeight="1" x14ac:dyDescent="0.2">
      <c r="A64" s="234" t="s">
        <v>729</v>
      </c>
      <c r="B64" s="479" t="s">
        <v>1556</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18">
        <v>19.071772441</v>
      </c>
      <c r="BA64" s="918">
        <v>21.791367966999999</v>
      </c>
      <c r="BB64" s="918">
        <v>19.933513245</v>
      </c>
      <c r="BC64" s="918">
        <v>18.39751</v>
      </c>
      <c r="BD64" s="459">
        <v>20.93045</v>
      </c>
      <c r="BE64" s="459">
        <v>25.171700000000001</v>
      </c>
      <c r="BF64" s="459">
        <v>26.12229</v>
      </c>
      <c r="BG64" s="459">
        <v>23.773530000000001</v>
      </c>
      <c r="BH64" s="459">
        <v>20.959959999999999</v>
      </c>
      <c r="BI64" s="459">
        <v>19.138870000000001</v>
      </c>
      <c r="BJ64" s="459">
        <v>20.41329</v>
      </c>
      <c r="BK64" s="459">
        <v>20.34103</v>
      </c>
      <c r="BL64" s="459">
        <v>17.915520000000001</v>
      </c>
      <c r="BM64" s="459">
        <v>19.706320000000002</v>
      </c>
      <c r="BN64" s="459">
        <v>18.622969999999999</v>
      </c>
      <c r="BO64" s="459">
        <v>20.175879999999999</v>
      </c>
      <c r="BP64" s="459">
        <v>22.26906</v>
      </c>
      <c r="BQ64" s="459">
        <v>26.43299</v>
      </c>
      <c r="BR64" s="459">
        <v>27.12697</v>
      </c>
      <c r="BS64" s="459">
        <v>24.524049999999999</v>
      </c>
      <c r="BT64" s="459">
        <v>21.512419999999999</v>
      </c>
      <c r="BU64" s="459">
        <v>19.65455</v>
      </c>
      <c r="BV64" s="459">
        <v>20.798410000000001</v>
      </c>
    </row>
    <row r="65" spans="1:74" s="336" customFormat="1" ht="12.75" x14ac:dyDescent="0.2">
      <c r="A65" s="335"/>
      <c r="B65" s="1072" t="s">
        <v>1565</v>
      </c>
      <c r="C65" s="1070"/>
      <c r="D65" s="1070"/>
      <c r="E65" s="1070"/>
      <c r="F65" s="1070"/>
      <c r="G65" s="1070"/>
      <c r="H65" s="1070"/>
      <c r="I65" s="1070"/>
      <c r="J65" s="1070"/>
      <c r="K65" s="1070"/>
      <c r="L65" s="1070"/>
      <c r="M65" s="1070"/>
      <c r="N65" s="1070"/>
      <c r="O65" s="1070"/>
      <c r="P65" s="1070"/>
      <c r="Q65" s="1071"/>
      <c r="R65" s="770"/>
      <c r="AZ65" s="339"/>
      <c r="BA65" s="339"/>
      <c r="BB65" s="339"/>
      <c r="BC65" s="339"/>
      <c r="BD65" s="339"/>
      <c r="BE65" s="339"/>
      <c r="BF65" s="339"/>
      <c r="BG65" s="339"/>
      <c r="BH65" s="339"/>
      <c r="BI65" s="339"/>
    </row>
    <row r="66" spans="1:74" ht="12" customHeight="1" x14ac:dyDescent="0.2">
      <c r="A66" s="229"/>
      <c r="B66" s="1069" t="s">
        <v>1422</v>
      </c>
      <c r="C66" s="1070"/>
      <c r="D66" s="1070"/>
      <c r="E66" s="1070"/>
      <c r="F66" s="1070"/>
      <c r="G66" s="1070"/>
      <c r="H66" s="1070"/>
      <c r="I66" s="1070"/>
      <c r="J66" s="1070"/>
      <c r="K66" s="1070"/>
      <c r="L66" s="1070"/>
      <c r="M66" s="1070"/>
      <c r="N66" s="1070"/>
      <c r="O66" s="1070"/>
      <c r="P66" s="1070"/>
      <c r="Q66" s="1071"/>
      <c r="R66" s="770"/>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3"/>
      <c r="BA66" s="683"/>
      <c r="BB66" s="683"/>
      <c r="BC66" s="683"/>
      <c r="BD66" s="683"/>
      <c r="BE66" s="683"/>
      <c r="BF66" s="683"/>
      <c r="BG66" s="683"/>
      <c r="BH66" s="683"/>
      <c r="BI66" s="683"/>
      <c r="BJ66" s="236"/>
      <c r="BK66" s="236"/>
      <c r="BL66" s="236"/>
      <c r="BM66" s="236"/>
      <c r="BN66" s="236"/>
      <c r="BO66" s="236"/>
      <c r="BP66" s="236"/>
      <c r="BQ66" s="236"/>
      <c r="BR66" s="236"/>
      <c r="BS66" s="236"/>
      <c r="BT66" s="236"/>
      <c r="BU66" s="236"/>
      <c r="BV66" s="236"/>
    </row>
    <row r="67" spans="1:74" ht="12" customHeight="1" x14ac:dyDescent="0.2">
      <c r="A67" s="229"/>
      <c r="B67" s="1069" t="s">
        <v>1423</v>
      </c>
      <c r="C67" s="1070"/>
      <c r="D67" s="1070"/>
      <c r="E67" s="1070"/>
      <c r="F67" s="1070"/>
      <c r="G67" s="1070"/>
      <c r="H67" s="1070"/>
      <c r="I67" s="1070"/>
      <c r="J67" s="1070"/>
      <c r="K67" s="1070"/>
      <c r="L67" s="1070"/>
      <c r="M67" s="1070"/>
      <c r="N67" s="1070"/>
      <c r="O67" s="1070"/>
      <c r="P67" s="1070"/>
      <c r="Q67" s="1071"/>
      <c r="R67" s="770"/>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1"/>
      <c r="BA67" s="691"/>
      <c r="BB67" s="691"/>
      <c r="BC67" s="691"/>
      <c r="BD67" s="691"/>
      <c r="BE67" s="684"/>
      <c r="BF67" s="684"/>
      <c r="BG67" s="691"/>
      <c r="BH67" s="691"/>
      <c r="BI67" s="691"/>
      <c r="BJ67" s="236"/>
      <c r="BK67" s="236"/>
      <c r="BL67" s="236"/>
      <c r="BM67" s="236"/>
      <c r="BN67" s="236"/>
      <c r="BO67" s="236"/>
      <c r="BP67" s="236"/>
      <c r="BQ67" s="236"/>
      <c r="BR67" s="236"/>
      <c r="BS67" s="236"/>
      <c r="BT67" s="236"/>
      <c r="BU67" s="236"/>
      <c r="BV67" s="236"/>
    </row>
    <row r="68" spans="1:74" ht="12" customHeight="1" x14ac:dyDescent="0.2">
      <c r="A68" s="229"/>
      <c r="B68" s="946" t="s">
        <v>1566</v>
      </c>
      <c r="C68" s="771"/>
      <c r="D68" s="771"/>
      <c r="E68" s="771"/>
      <c r="F68" s="771"/>
      <c r="G68" s="771"/>
      <c r="H68" s="771"/>
      <c r="I68" s="771"/>
      <c r="J68" s="771"/>
      <c r="K68" s="771"/>
      <c r="L68" s="771"/>
      <c r="M68" s="771"/>
      <c r="N68" s="771"/>
      <c r="O68" s="771"/>
      <c r="P68" s="771"/>
      <c r="Q68" s="772"/>
      <c r="R68" s="770"/>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1"/>
      <c r="AZ68" s="691"/>
      <c r="BA68" s="691"/>
      <c r="BB68" s="691"/>
      <c r="BC68" s="691"/>
      <c r="BD68" s="684"/>
      <c r="BE68" s="684"/>
      <c r="BF68" s="684"/>
      <c r="BG68" s="691"/>
      <c r="BH68" s="691"/>
      <c r="BI68" s="691"/>
      <c r="BJ68" s="236"/>
      <c r="BK68" s="236"/>
      <c r="BL68" s="236"/>
      <c r="BM68" s="236"/>
      <c r="BN68" s="236"/>
      <c r="BO68" s="236"/>
      <c r="BP68" s="236"/>
      <c r="BQ68" s="236"/>
      <c r="BR68" s="236"/>
      <c r="BS68" s="236"/>
      <c r="BT68" s="236"/>
      <c r="BU68" s="236"/>
      <c r="BV68" s="236"/>
    </row>
    <row r="69" spans="1:74" ht="12" customHeight="1" x14ac:dyDescent="0.2">
      <c r="A69" s="237"/>
      <c r="B69" s="946" t="s">
        <v>1567</v>
      </c>
      <c r="C69" s="771"/>
      <c r="D69" s="771"/>
      <c r="E69" s="771"/>
      <c r="F69" s="771"/>
      <c r="G69" s="771"/>
      <c r="H69" s="771"/>
      <c r="I69" s="771"/>
      <c r="J69" s="771"/>
      <c r="K69" s="771"/>
      <c r="L69" s="771"/>
      <c r="M69" s="771"/>
      <c r="N69" s="771"/>
      <c r="O69" s="771"/>
      <c r="P69" s="771"/>
      <c r="Q69" s="772"/>
      <c r="R69" s="770"/>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1"/>
      <c r="AZ69" s="691"/>
      <c r="BA69" s="691"/>
      <c r="BB69" s="691"/>
      <c r="BC69" s="691"/>
      <c r="BD69" s="684"/>
      <c r="BE69" s="684"/>
      <c r="BF69" s="684"/>
      <c r="BG69" s="691"/>
      <c r="BH69" s="691"/>
      <c r="BI69" s="691"/>
      <c r="BJ69" s="236"/>
      <c r="BK69" s="236"/>
      <c r="BL69" s="236"/>
      <c r="BM69" s="236"/>
      <c r="BN69" s="236"/>
      <c r="BO69" s="236"/>
      <c r="BP69" s="236"/>
      <c r="BQ69" s="236"/>
      <c r="BR69" s="236"/>
      <c r="BS69" s="236"/>
      <c r="BT69" s="236"/>
      <c r="BU69" s="236"/>
      <c r="BV69" s="236"/>
    </row>
    <row r="70" spans="1:74" ht="12" customHeight="1" x14ac:dyDescent="0.2">
      <c r="A70" s="237"/>
      <c r="B70" s="773" t="s">
        <v>808</v>
      </c>
      <c r="C70" s="773"/>
      <c r="D70" s="773"/>
      <c r="E70" s="773"/>
      <c r="F70" s="773"/>
      <c r="G70" s="773"/>
      <c r="H70" s="774"/>
      <c r="I70" s="773"/>
      <c r="J70" s="773"/>
      <c r="K70" s="773"/>
      <c r="L70" s="773"/>
      <c r="M70" s="773"/>
      <c r="N70" s="773"/>
      <c r="O70" s="773"/>
      <c r="P70" s="773"/>
      <c r="Q70" s="773"/>
      <c r="R70" s="775"/>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1"/>
      <c r="AZ70" s="691"/>
      <c r="BA70" s="691"/>
      <c r="BB70" s="691"/>
      <c r="BC70" s="691"/>
      <c r="BD70" s="684"/>
      <c r="BE70" s="684"/>
      <c r="BF70" s="684"/>
      <c r="BG70" s="691"/>
      <c r="BH70" s="691"/>
      <c r="BI70" s="691"/>
      <c r="BJ70" s="236"/>
      <c r="BK70" s="236"/>
      <c r="BL70" s="236"/>
      <c r="BM70" s="236"/>
      <c r="BN70" s="236"/>
      <c r="BO70" s="236"/>
      <c r="BP70" s="236"/>
      <c r="BQ70" s="236"/>
      <c r="BR70" s="236"/>
      <c r="BS70" s="236"/>
      <c r="BT70" s="236"/>
      <c r="BU70" s="236"/>
      <c r="BV70" s="236"/>
    </row>
    <row r="71" spans="1:74" ht="12" customHeight="1" x14ac:dyDescent="0.2">
      <c r="A71" s="237"/>
      <c r="B71" s="976" t="str">
        <f>Dates!$G$2</f>
        <v>EIA completed modeling and analysis for this report on Thursday, June 4, 2026.</v>
      </c>
      <c r="C71" s="977"/>
      <c r="D71" s="977"/>
      <c r="E71" s="977"/>
      <c r="F71" s="977"/>
      <c r="G71" s="977"/>
      <c r="H71" s="977"/>
      <c r="I71" s="977"/>
      <c r="J71" s="977"/>
      <c r="K71" s="977"/>
      <c r="L71" s="977"/>
      <c r="M71" s="977"/>
      <c r="N71" s="977"/>
      <c r="O71" s="977"/>
      <c r="P71" s="977"/>
      <c r="Q71" s="977"/>
      <c r="R71" s="77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1"/>
      <c r="AZ71" s="691"/>
      <c r="BA71" s="691"/>
      <c r="BB71" s="691"/>
      <c r="BC71" s="691"/>
      <c r="BD71" s="684"/>
      <c r="BE71" s="684"/>
      <c r="BF71" s="684"/>
      <c r="BG71" s="691"/>
      <c r="BH71" s="691"/>
      <c r="BI71" s="691"/>
      <c r="BJ71" s="236"/>
      <c r="BK71" s="236"/>
      <c r="BL71" s="236"/>
      <c r="BM71" s="236"/>
      <c r="BN71" s="236"/>
      <c r="BO71" s="236"/>
      <c r="BP71" s="236"/>
      <c r="BQ71" s="236"/>
      <c r="BR71" s="236"/>
      <c r="BS71" s="236"/>
      <c r="BT71" s="236"/>
      <c r="BU71" s="236"/>
      <c r="BV71" s="236"/>
    </row>
    <row r="72" spans="1:74" ht="13.35" customHeight="1" x14ac:dyDescent="0.2">
      <c r="A72" s="237"/>
      <c r="B72" s="967" t="s">
        <v>1402</v>
      </c>
      <c r="C72" s="968"/>
      <c r="D72" s="968"/>
      <c r="E72" s="968"/>
      <c r="F72" s="968"/>
      <c r="G72" s="968"/>
      <c r="H72" s="968"/>
      <c r="I72" s="968"/>
      <c r="J72" s="968"/>
      <c r="K72" s="968"/>
      <c r="L72" s="968"/>
      <c r="M72" s="968"/>
      <c r="N72" s="968"/>
      <c r="O72" s="968"/>
      <c r="P72" s="968"/>
      <c r="Q72" s="968"/>
      <c r="R72" s="770"/>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1"/>
      <c r="AZ72" s="691"/>
      <c r="BA72" s="691"/>
      <c r="BB72" s="691"/>
      <c r="BC72" s="691"/>
      <c r="BD72" s="684"/>
      <c r="BE72" s="684"/>
      <c r="BF72" s="684"/>
      <c r="BG72" s="691"/>
      <c r="BH72" s="691"/>
      <c r="BI72" s="691"/>
      <c r="BJ72" s="236"/>
      <c r="BK72" s="236"/>
      <c r="BL72" s="236"/>
      <c r="BM72" s="236"/>
      <c r="BN72" s="236"/>
      <c r="BO72" s="236"/>
      <c r="BP72" s="236"/>
      <c r="BQ72" s="236"/>
      <c r="BR72" s="236"/>
      <c r="BS72" s="236"/>
      <c r="BT72" s="236"/>
      <c r="BU72" s="236"/>
      <c r="BV72" s="236"/>
    </row>
    <row r="73" spans="1:74" ht="12.75" x14ac:dyDescent="0.2">
      <c r="A73" s="237"/>
      <c r="B73" s="1066" t="s">
        <v>1568</v>
      </c>
      <c r="C73" s="1067"/>
      <c r="D73" s="1067"/>
      <c r="E73" s="1067"/>
      <c r="F73" s="1067"/>
      <c r="G73" s="1067"/>
      <c r="H73" s="1067"/>
      <c r="I73" s="1067"/>
      <c r="J73" s="1067"/>
      <c r="K73" s="1067"/>
      <c r="L73" s="1067"/>
      <c r="M73" s="1067"/>
      <c r="N73" s="1067"/>
      <c r="O73" s="1067"/>
      <c r="P73" s="1067"/>
      <c r="Q73" s="1068"/>
      <c r="R73" s="770"/>
    </row>
    <row r="74" spans="1:74" ht="12" customHeight="1" x14ac:dyDescent="0.2">
      <c r="A74" s="237"/>
      <c r="B74" s="956" t="s">
        <v>821</v>
      </c>
      <c r="C74" s="956"/>
      <c r="D74" s="956"/>
      <c r="E74" s="956"/>
      <c r="F74" s="956"/>
      <c r="G74" s="956"/>
      <c r="H74" s="956"/>
      <c r="I74" s="956"/>
      <c r="J74" s="956"/>
      <c r="K74" s="956"/>
      <c r="L74" s="956"/>
      <c r="M74" s="956"/>
      <c r="N74" s="956"/>
      <c r="O74" s="956"/>
      <c r="P74" s="956"/>
      <c r="Q74" s="956"/>
      <c r="R74" s="956"/>
    </row>
    <row r="75" spans="1:74" ht="12" customHeight="1" x14ac:dyDescent="0.2">
      <c r="A75" s="237"/>
      <c r="B75" s="1077" t="s">
        <v>1601</v>
      </c>
      <c r="C75" s="1078"/>
      <c r="D75" s="1078"/>
      <c r="E75" s="1078"/>
      <c r="F75" s="1078"/>
      <c r="G75" s="1078"/>
      <c r="H75" s="1078"/>
      <c r="I75" s="1078"/>
      <c r="J75" s="1078"/>
      <c r="K75" s="1078"/>
      <c r="L75" s="1078"/>
      <c r="M75" s="1078"/>
      <c r="N75" s="1078"/>
      <c r="O75" s="1078"/>
      <c r="P75" s="1078"/>
      <c r="Q75" s="1075"/>
    </row>
    <row r="76" spans="1:74" ht="12" customHeight="1" x14ac:dyDescent="0.2">
      <c r="A76" s="237"/>
      <c r="B76" s="1063" t="s">
        <v>799</v>
      </c>
      <c r="C76" s="1064"/>
      <c r="D76" s="1064"/>
      <c r="E76" s="1064"/>
      <c r="F76" s="1064"/>
      <c r="G76" s="1064"/>
      <c r="H76" s="1064"/>
      <c r="I76" s="1064"/>
      <c r="J76" s="1064"/>
      <c r="K76" s="1064"/>
      <c r="L76" s="1064"/>
      <c r="M76" s="1064"/>
      <c r="N76" s="1064"/>
      <c r="O76" s="1064"/>
      <c r="P76" s="1064"/>
      <c r="Q76" s="1065"/>
    </row>
    <row r="77" spans="1:74" ht="12.75" x14ac:dyDescent="0.2">
      <c r="A77" s="237"/>
      <c r="B77" s="1074" t="s">
        <v>1424</v>
      </c>
      <c r="C77" s="1064"/>
      <c r="D77" s="1064"/>
      <c r="E77" s="1064"/>
      <c r="F77" s="1064"/>
      <c r="G77" s="1064"/>
      <c r="H77" s="1064"/>
      <c r="I77" s="1064"/>
      <c r="J77" s="1064"/>
      <c r="K77" s="1064"/>
      <c r="L77" s="1064"/>
      <c r="M77" s="1064"/>
      <c r="N77" s="1064"/>
      <c r="O77" s="1064"/>
      <c r="P77" s="1064"/>
      <c r="Q77" s="1075"/>
    </row>
    <row r="78" spans="1:74" ht="8.1" customHeight="1" x14ac:dyDescent="0.2"/>
  </sheetData>
  <mergeCells count="17">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1" customWidth="1"/>
    <col min="62" max="74" width="6.5703125" style="227" customWidth="1"/>
    <col min="75" max="16384" width="9.42578125" style="291"/>
  </cols>
  <sheetData>
    <row r="1" spans="1:74" ht="12.75" customHeight="1" x14ac:dyDescent="0.25">
      <c r="A1" s="978" t="s">
        <v>477</v>
      </c>
      <c r="B1" s="317" t="s">
        <v>904</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5">
      <c r="A2" s="979"/>
      <c r="B2" s="318"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2"/>
      <c r="AZ2" s="692"/>
      <c r="BA2" s="692"/>
      <c r="BB2" s="692"/>
      <c r="BC2" s="692"/>
      <c r="BD2" s="692"/>
      <c r="BE2" s="692"/>
      <c r="BF2" s="692"/>
      <c r="BG2" s="692"/>
      <c r="BH2" s="692"/>
      <c r="BI2" s="692"/>
      <c r="BJ2" s="228"/>
      <c r="BK2" s="228"/>
      <c r="BL2" s="228"/>
      <c r="BM2" s="228"/>
      <c r="BN2" s="228"/>
      <c r="BO2" s="228"/>
      <c r="BP2" s="228"/>
      <c r="BQ2" s="228"/>
      <c r="BR2" s="228"/>
      <c r="BS2" s="228"/>
      <c r="BT2" s="228"/>
      <c r="BU2" s="228"/>
      <c r="BV2" s="228"/>
    </row>
    <row r="3" spans="1:74" ht="12.75" customHeight="1" x14ac:dyDescent="0.25">
      <c r="A3" s="316" t="s">
        <v>759</v>
      </c>
      <c r="B3" s="294"/>
      <c r="C3" s="1076">
        <f>Dates!D3</f>
        <v>2022</v>
      </c>
      <c r="D3" s="982"/>
      <c r="E3" s="982"/>
      <c r="F3" s="982"/>
      <c r="G3" s="982"/>
      <c r="H3" s="982"/>
      <c r="I3" s="982"/>
      <c r="J3" s="982"/>
      <c r="K3" s="982"/>
      <c r="L3" s="982"/>
      <c r="M3" s="982"/>
      <c r="N3" s="1062"/>
      <c r="O3" s="981">
        <f>C3+1</f>
        <v>2023</v>
      </c>
      <c r="P3" s="982"/>
      <c r="Q3" s="982"/>
      <c r="R3" s="982"/>
      <c r="S3" s="982"/>
      <c r="T3" s="982"/>
      <c r="U3" s="982"/>
      <c r="V3" s="982"/>
      <c r="W3" s="982"/>
      <c r="X3" s="982"/>
      <c r="Y3" s="982"/>
      <c r="Z3" s="1062"/>
      <c r="AA3" s="981">
        <f>O3+1</f>
        <v>2024</v>
      </c>
      <c r="AB3" s="982"/>
      <c r="AC3" s="982"/>
      <c r="AD3" s="982"/>
      <c r="AE3" s="982"/>
      <c r="AF3" s="982"/>
      <c r="AG3" s="982"/>
      <c r="AH3" s="982"/>
      <c r="AI3" s="982"/>
      <c r="AJ3" s="982"/>
      <c r="AK3" s="982"/>
      <c r="AL3" s="1062"/>
      <c r="AM3" s="981">
        <f>AA3+1</f>
        <v>2025</v>
      </c>
      <c r="AN3" s="982"/>
      <c r="AO3" s="982"/>
      <c r="AP3" s="982"/>
      <c r="AQ3" s="982"/>
      <c r="AR3" s="982"/>
      <c r="AS3" s="982"/>
      <c r="AT3" s="982"/>
      <c r="AU3" s="982"/>
      <c r="AV3" s="982"/>
      <c r="AW3" s="982"/>
      <c r="AX3" s="1062"/>
      <c r="AY3" s="981">
        <f>AM3+1</f>
        <v>2026</v>
      </c>
      <c r="AZ3" s="982"/>
      <c r="BA3" s="982"/>
      <c r="BB3" s="982"/>
      <c r="BC3" s="982"/>
      <c r="BD3" s="982"/>
      <c r="BE3" s="982"/>
      <c r="BF3" s="982"/>
      <c r="BG3" s="982"/>
      <c r="BH3" s="982"/>
      <c r="BI3" s="982"/>
      <c r="BJ3" s="1062"/>
      <c r="BK3" s="981">
        <f>AY3+1</f>
        <v>2027</v>
      </c>
      <c r="BL3" s="982"/>
      <c r="BM3" s="982"/>
      <c r="BN3" s="982"/>
      <c r="BO3" s="982"/>
      <c r="BP3" s="982"/>
      <c r="BQ3" s="982"/>
      <c r="BR3" s="982"/>
      <c r="BS3" s="982"/>
      <c r="BT3" s="982"/>
      <c r="BU3" s="982"/>
      <c r="BV3" s="1062"/>
    </row>
    <row r="4" spans="1:74" ht="12" customHeight="1" x14ac:dyDescent="0.25">
      <c r="A4" s="322" t="str">
        <f>TEXT(Dates!$D$2,"dddd, mmmm d, yyyy")</f>
        <v>Thursday, June 4, 2026</v>
      </c>
      <c r="B4" s="295"/>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2" customHeight="1" x14ac:dyDescent="0.25">
      <c r="A5" s="293"/>
      <c r="B5" s="292" t="s">
        <v>1036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21"/>
      <c r="BA5" s="921"/>
      <c r="BB5" s="921"/>
      <c r="BC5" s="921"/>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1030</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24"/>
      <c r="BA6" s="924"/>
      <c r="BB6" s="924"/>
      <c r="BC6" s="924"/>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762</v>
      </c>
      <c r="B7" s="483" t="s">
        <v>1018</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489.03129999999999</v>
      </c>
      <c r="AN7" s="468">
        <v>489.06909999999999</v>
      </c>
      <c r="AO7" s="468">
        <v>489.06650000000002</v>
      </c>
      <c r="AP7" s="468">
        <v>489.4683</v>
      </c>
      <c r="AQ7" s="468">
        <v>490.01670000000001</v>
      </c>
      <c r="AR7" s="468">
        <v>490.8571</v>
      </c>
      <c r="AS7" s="468">
        <v>491.26310000000001</v>
      </c>
      <c r="AT7" s="468">
        <v>491.9486</v>
      </c>
      <c r="AU7" s="468">
        <v>491.90559999999999</v>
      </c>
      <c r="AV7" s="468">
        <v>492.52330000000001</v>
      </c>
      <c r="AW7" s="468">
        <v>492.7645</v>
      </c>
      <c r="AX7" s="468">
        <v>494.35480000000001</v>
      </c>
      <c r="AY7" s="468">
        <v>494.89830000000001</v>
      </c>
      <c r="AZ7" s="893">
        <v>495.12139999999999</v>
      </c>
      <c r="BA7" s="893">
        <v>495.2242</v>
      </c>
      <c r="BB7" s="893">
        <v>496.2276</v>
      </c>
      <c r="BC7" s="893">
        <v>496.53989999999999</v>
      </c>
      <c r="BD7" s="456">
        <v>497.9699</v>
      </c>
      <c r="BE7" s="456">
        <v>497.36059999999998</v>
      </c>
      <c r="BF7" s="456">
        <v>497.40519999999998</v>
      </c>
      <c r="BG7" s="456">
        <v>497.4239</v>
      </c>
      <c r="BH7" s="456">
        <v>497.85939999999999</v>
      </c>
      <c r="BI7" s="456">
        <v>498.46890000000002</v>
      </c>
      <c r="BJ7" s="456">
        <v>499.43860000000001</v>
      </c>
      <c r="BK7" s="456">
        <v>498.12380000000002</v>
      </c>
      <c r="BL7" s="456">
        <v>498.12380000000002</v>
      </c>
      <c r="BM7" s="456">
        <v>498.05079999999998</v>
      </c>
      <c r="BN7" s="456">
        <v>498.04599999999999</v>
      </c>
      <c r="BO7" s="456">
        <v>498.96800000000002</v>
      </c>
      <c r="BP7" s="456">
        <v>499.6053</v>
      </c>
      <c r="BQ7" s="456">
        <v>500.26870000000002</v>
      </c>
      <c r="BR7" s="456">
        <v>500.3956</v>
      </c>
      <c r="BS7" s="456">
        <v>501.88940000000002</v>
      </c>
      <c r="BT7" s="456">
        <v>502.77440000000001</v>
      </c>
      <c r="BU7" s="456">
        <v>503.2774</v>
      </c>
      <c r="BV7" s="456">
        <v>506.9461</v>
      </c>
    </row>
    <row r="8" spans="1:74" ht="12" customHeight="1" x14ac:dyDescent="0.25">
      <c r="A8" s="293" t="s">
        <v>763</v>
      </c>
      <c r="B8" s="483" t="s">
        <v>472</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171.91970000000001</v>
      </c>
      <c r="AN8" s="468">
        <v>171.50970000000001</v>
      </c>
      <c r="AO8" s="468">
        <v>170.7877</v>
      </c>
      <c r="AP8" s="468">
        <v>170.4487</v>
      </c>
      <c r="AQ8" s="468">
        <v>170.4487</v>
      </c>
      <c r="AR8" s="468">
        <v>170.4487</v>
      </c>
      <c r="AS8" s="468">
        <v>170.1224</v>
      </c>
      <c r="AT8" s="468">
        <v>170.1224</v>
      </c>
      <c r="AU8" s="468">
        <v>170.1224</v>
      </c>
      <c r="AV8" s="468">
        <v>170.02699999999999</v>
      </c>
      <c r="AW8" s="468">
        <v>170.02699999999999</v>
      </c>
      <c r="AX8" s="468">
        <v>169.76939999999999</v>
      </c>
      <c r="AY8" s="468">
        <v>169.26439999999999</v>
      </c>
      <c r="AZ8" s="893">
        <v>169.26439999999999</v>
      </c>
      <c r="BA8" s="893">
        <v>169.26439999999999</v>
      </c>
      <c r="BB8" s="893">
        <v>169.26439999999999</v>
      </c>
      <c r="BC8" s="893">
        <v>168.53639999999999</v>
      </c>
      <c r="BD8" s="456">
        <v>166.8185</v>
      </c>
      <c r="BE8" s="456">
        <v>166.8185</v>
      </c>
      <c r="BF8" s="456">
        <v>165.488</v>
      </c>
      <c r="BG8" s="456">
        <v>165.488</v>
      </c>
      <c r="BH8" s="456">
        <v>165.488</v>
      </c>
      <c r="BI8" s="456">
        <v>165.488</v>
      </c>
      <c r="BJ8" s="456">
        <v>162.143</v>
      </c>
      <c r="BK8" s="456">
        <v>162.143</v>
      </c>
      <c r="BL8" s="456">
        <v>162.143</v>
      </c>
      <c r="BM8" s="456">
        <v>162.143</v>
      </c>
      <c r="BN8" s="456">
        <v>162.143</v>
      </c>
      <c r="BO8" s="456">
        <v>162.143</v>
      </c>
      <c r="BP8" s="456">
        <v>161.6276</v>
      </c>
      <c r="BQ8" s="456">
        <v>161.6276</v>
      </c>
      <c r="BR8" s="456">
        <v>161.6276</v>
      </c>
      <c r="BS8" s="456">
        <v>161.6276</v>
      </c>
      <c r="BT8" s="456">
        <v>161.6276</v>
      </c>
      <c r="BU8" s="456">
        <v>161.1276</v>
      </c>
      <c r="BV8" s="456">
        <v>154.18459999999999</v>
      </c>
    </row>
    <row r="9" spans="1:74" ht="12" customHeight="1" x14ac:dyDescent="0.25">
      <c r="A9" s="293" t="s">
        <v>764</v>
      </c>
      <c r="B9" s="483" t="s">
        <v>312</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27.111899999999999</v>
      </c>
      <c r="AN9" s="468">
        <v>27.111899999999999</v>
      </c>
      <c r="AO9" s="468">
        <v>27.111899999999999</v>
      </c>
      <c r="AP9" s="468">
        <v>27.1035</v>
      </c>
      <c r="AQ9" s="468">
        <v>26.6051</v>
      </c>
      <c r="AR9" s="468">
        <v>26.465399999999999</v>
      </c>
      <c r="AS9" s="468">
        <v>26.468</v>
      </c>
      <c r="AT9" s="468">
        <v>26.4709</v>
      </c>
      <c r="AU9" s="468">
        <v>26.504100000000001</v>
      </c>
      <c r="AV9" s="468">
        <v>26.503699999999998</v>
      </c>
      <c r="AW9" s="468">
        <v>26.497900000000001</v>
      </c>
      <c r="AX9" s="468">
        <v>26.465399999999999</v>
      </c>
      <c r="AY9" s="468">
        <v>26.465399999999999</v>
      </c>
      <c r="AZ9" s="893">
        <v>26.465399999999999</v>
      </c>
      <c r="BA9" s="893">
        <v>26.465399999999999</v>
      </c>
      <c r="BB9" s="893">
        <v>26.480599999999999</v>
      </c>
      <c r="BC9" s="893">
        <v>26.479500000000002</v>
      </c>
      <c r="BD9" s="456">
        <v>26.4758</v>
      </c>
      <c r="BE9" s="456">
        <v>26.483799999999999</v>
      </c>
      <c r="BF9" s="456">
        <v>26.483799999999999</v>
      </c>
      <c r="BG9" s="456">
        <v>26.488700000000001</v>
      </c>
      <c r="BH9" s="456">
        <v>26.491700000000002</v>
      </c>
      <c r="BI9" s="456">
        <v>26.511500000000002</v>
      </c>
      <c r="BJ9" s="456">
        <v>26.5108</v>
      </c>
      <c r="BK9" s="456">
        <v>26.5108</v>
      </c>
      <c r="BL9" s="456">
        <v>26.5108</v>
      </c>
      <c r="BM9" s="456">
        <v>26.5108</v>
      </c>
      <c r="BN9" s="456">
        <v>26.5108</v>
      </c>
      <c r="BO9" s="456">
        <v>26.5108</v>
      </c>
      <c r="BP9" s="456">
        <v>26.5108</v>
      </c>
      <c r="BQ9" s="456">
        <v>26.5108</v>
      </c>
      <c r="BR9" s="456">
        <v>26.515000000000001</v>
      </c>
      <c r="BS9" s="456">
        <v>26.515000000000001</v>
      </c>
      <c r="BT9" s="456">
        <v>26.515000000000001</v>
      </c>
      <c r="BU9" s="456">
        <v>26.515000000000001</v>
      </c>
      <c r="BV9" s="456">
        <v>26.599</v>
      </c>
    </row>
    <row r="10" spans="1:74" ht="12" customHeight="1" x14ac:dyDescent="0.25">
      <c r="A10" s="293" t="s">
        <v>765</v>
      </c>
      <c r="B10" s="483" t="s">
        <v>1534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893">
        <v>0.33629999999999999</v>
      </c>
      <c r="BA10" s="893">
        <v>0.33629999999999999</v>
      </c>
      <c r="BB10" s="893">
        <v>0.33629999999999999</v>
      </c>
      <c r="BC10" s="893">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1031</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892"/>
      <c r="BA11" s="892"/>
      <c r="BB11" s="892"/>
      <c r="BC11" s="89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766</v>
      </c>
      <c r="B12" s="478" t="s">
        <v>1013</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153.2919</v>
      </c>
      <c r="AN12" s="468">
        <v>153.65350000000001</v>
      </c>
      <c r="AO12" s="468">
        <v>153.67330000000001</v>
      </c>
      <c r="AP12" s="468">
        <v>153.91630000000001</v>
      </c>
      <c r="AQ12" s="468">
        <v>154.1344</v>
      </c>
      <c r="AR12" s="468">
        <v>154.66149999999999</v>
      </c>
      <c r="AS12" s="468">
        <v>154.85599999999999</v>
      </c>
      <c r="AT12" s="468">
        <v>155.0762</v>
      </c>
      <c r="AU12" s="468">
        <v>155.2662</v>
      </c>
      <c r="AV12" s="468">
        <v>155.7072</v>
      </c>
      <c r="AW12" s="468">
        <v>156.12549999999999</v>
      </c>
      <c r="AX12" s="468">
        <v>158.05799999999999</v>
      </c>
      <c r="AY12" s="468">
        <v>158.4555</v>
      </c>
      <c r="AZ12" s="893">
        <v>158.4727</v>
      </c>
      <c r="BA12" s="893">
        <v>158.67269999999999</v>
      </c>
      <c r="BB12" s="893">
        <v>160.51300000000001</v>
      </c>
      <c r="BC12" s="893">
        <v>161.7749</v>
      </c>
      <c r="BD12" s="456">
        <v>165.7457</v>
      </c>
      <c r="BE12" s="456">
        <v>166.19120000000001</v>
      </c>
      <c r="BF12" s="456">
        <v>167.09569999999999</v>
      </c>
      <c r="BG12" s="456">
        <v>167.09569999999999</v>
      </c>
      <c r="BH12" s="456">
        <v>167.09569999999999</v>
      </c>
      <c r="BI12" s="456">
        <v>167.91390000000001</v>
      </c>
      <c r="BJ12" s="456">
        <v>169.75049999999999</v>
      </c>
      <c r="BK12" s="456">
        <v>172.3905</v>
      </c>
      <c r="BL12" s="456">
        <v>172.6781</v>
      </c>
      <c r="BM12" s="456">
        <v>172.83009999999999</v>
      </c>
      <c r="BN12" s="456">
        <v>173.12710000000001</v>
      </c>
      <c r="BO12" s="456">
        <v>173.5926</v>
      </c>
      <c r="BP12" s="456">
        <v>175.02879999999999</v>
      </c>
      <c r="BQ12" s="456">
        <v>176.0326</v>
      </c>
      <c r="BR12" s="456">
        <v>176.0326</v>
      </c>
      <c r="BS12" s="456">
        <v>175.95259999999999</v>
      </c>
      <c r="BT12" s="456">
        <v>176.1542</v>
      </c>
      <c r="BU12" s="456">
        <v>176.30420000000001</v>
      </c>
      <c r="BV12" s="456">
        <v>178.41069999999999</v>
      </c>
    </row>
    <row r="13" spans="1:74" ht="12" customHeight="1" x14ac:dyDescent="0.25">
      <c r="A13" s="293" t="s">
        <v>767</v>
      </c>
      <c r="B13" s="478" t="s">
        <v>1025</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124.6544</v>
      </c>
      <c r="AN13" s="468">
        <v>125.8177</v>
      </c>
      <c r="AO13" s="468">
        <v>128.4307</v>
      </c>
      <c r="AP13" s="468">
        <v>130.49969999999999</v>
      </c>
      <c r="AQ13" s="468">
        <v>131.8878</v>
      </c>
      <c r="AR13" s="468">
        <v>133.9229</v>
      </c>
      <c r="AS13" s="468">
        <v>135.35769999999999</v>
      </c>
      <c r="AT13" s="468">
        <v>137.83609999999999</v>
      </c>
      <c r="AU13" s="468">
        <v>140.05789999999999</v>
      </c>
      <c r="AV13" s="468">
        <v>141.6874</v>
      </c>
      <c r="AW13" s="468">
        <v>144.04390000000001</v>
      </c>
      <c r="AX13" s="468">
        <v>149.2527</v>
      </c>
      <c r="AY13" s="468">
        <v>151.82749999999999</v>
      </c>
      <c r="AZ13" s="893">
        <v>152.31</v>
      </c>
      <c r="BA13" s="893">
        <v>153.6155</v>
      </c>
      <c r="BB13" s="893">
        <v>157.58529999999999</v>
      </c>
      <c r="BC13" s="893">
        <v>160.18109999999999</v>
      </c>
      <c r="BD13" s="456">
        <v>162.49610000000001</v>
      </c>
      <c r="BE13" s="456">
        <v>163.78559999999999</v>
      </c>
      <c r="BF13" s="456">
        <v>165.21180000000001</v>
      </c>
      <c r="BG13" s="456">
        <v>167.1037</v>
      </c>
      <c r="BH13" s="456">
        <v>170.1728</v>
      </c>
      <c r="BI13" s="456">
        <v>171.63919999999999</v>
      </c>
      <c r="BJ13" s="456">
        <v>180.9581</v>
      </c>
      <c r="BK13" s="456">
        <v>181.49549999999999</v>
      </c>
      <c r="BL13" s="456">
        <v>181.99420000000001</v>
      </c>
      <c r="BM13" s="456">
        <v>184.05709999999999</v>
      </c>
      <c r="BN13" s="456">
        <v>187.31229999999999</v>
      </c>
      <c r="BO13" s="456">
        <v>190.51679999999999</v>
      </c>
      <c r="BP13" s="456">
        <v>195.09399999999999</v>
      </c>
      <c r="BQ13" s="456">
        <v>198.34309999999999</v>
      </c>
      <c r="BR13" s="456">
        <v>200.86009999999999</v>
      </c>
      <c r="BS13" s="456">
        <v>202.85579999999999</v>
      </c>
      <c r="BT13" s="456">
        <v>205.2396</v>
      </c>
      <c r="BU13" s="456">
        <v>206.53530000000001</v>
      </c>
      <c r="BV13" s="456">
        <v>219.72659999999999</v>
      </c>
    </row>
    <row r="14" spans="1:74" ht="12" customHeight="1" x14ac:dyDescent="0.25">
      <c r="A14" s="293" t="s">
        <v>768</v>
      </c>
      <c r="B14" s="483" t="s">
        <v>1026</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893">
        <v>1.3919999999999999</v>
      </c>
      <c r="BA14" s="893">
        <v>1.3919999999999999</v>
      </c>
      <c r="BB14" s="893">
        <v>1.3919999999999999</v>
      </c>
      <c r="BC14" s="893">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771</v>
      </c>
      <c r="B15" s="483" t="s">
        <v>1015</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2.6875</v>
      </c>
      <c r="AN15" s="468">
        <v>2.6922000000000001</v>
      </c>
      <c r="AO15" s="468">
        <v>2.6821999999999999</v>
      </c>
      <c r="AP15" s="468">
        <v>2.6928999999999998</v>
      </c>
      <c r="AQ15" s="468">
        <v>2.6928999999999998</v>
      </c>
      <c r="AR15" s="468">
        <v>2.6928999999999998</v>
      </c>
      <c r="AS15" s="468">
        <v>2.6928999999999998</v>
      </c>
      <c r="AT15" s="468">
        <v>2.6928999999999998</v>
      </c>
      <c r="AU15" s="468">
        <v>2.6928999999999998</v>
      </c>
      <c r="AV15" s="468">
        <v>2.6928999999999998</v>
      </c>
      <c r="AW15" s="468">
        <v>2.6928999999999998</v>
      </c>
      <c r="AX15" s="468">
        <v>2.6928999999999998</v>
      </c>
      <c r="AY15" s="468">
        <v>2.6928999999999998</v>
      </c>
      <c r="AZ15" s="893">
        <v>2.6928999999999998</v>
      </c>
      <c r="BA15" s="893">
        <v>2.6928999999999998</v>
      </c>
      <c r="BB15" s="893">
        <v>2.6928999999999998</v>
      </c>
      <c r="BC15" s="893">
        <v>2.6928999999999998</v>
      </c>
      <c r="BD15" s="456">
        <v>2.6928999999999998</v>
      </c>
      <c r="BE15" s="456">
        <v>2.6928999999999998</v>
      </c>
      <c r="BF15" s="456">
        <v>2.6928999999999998</v>
      </c>
      <c r="BG15" s="456">
        <v>2.6928999999999998</v>
      </c>
      <c r="BH15" s="456">
        <v>2.7229000000000001</v>
      </c>
      <c r="BI15" s="456">
        <v>2.7229000000000001</v>
      </c>
      <c r="BJ15" s="456">
        <v>2.7229000000000001</v>
      </c>
      <c r="BK15" s="456">
        <v>2.7829000000000002</v>
      </c>
      <c r="BL15" s="456">
        <v>2.7829000000000002</v>
      </c>
      <c r="BM15" s="456">
        <v>2.7829000000000002</v>
      </c>
      <c r="BN15" s="456">
        <v>2.8024</v>
      </c>
      <c r="BO15" s="456">
        <v>2.8024</v>
      </c>
      <c r="BP15" s="456">
        <v>2.8024</v>
      </c>
      <c r="BQ15" s="456">
        <v>2.8024</v>
      </c>
      <c r="BR15" s="456">
        <v>2.8024</v>
      </c>
      <c r="BS15" s="456">
        <v>2.8024</v>
      </c>
      <c r="BT15" s="456">
        <v>2.8024</v>
      </c>
      <c r="BU15" s="456">
        <v>2.8024</v>
      </c>
      <c r="BV15" s="456">
        <v>2.8024</v>
      </c>
    </row>
    <row r="16" spans="1:74" ht="12" customHeight="1" x14ac:dyDescent="0.25">
      <c r="A16" s="293" t="s">
        <v>770</v>
      </c>
      <c r="B16" s="483" t="s">
        <v>1016</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2.673</v>
      </c>
      <c r="AN16" s="468">
        <v>2.6698</v>
      </c>
      <c r="AO16" s="468">
        <v>2.6698</v>
      </c>
      <c r="AP16" s="468">
        <v>2.6698</v>
      </c>
      <c r="AQ16" s="468">
        <v>2.6698</v>
      </c>
      <c r="AR16" s="468">
        <v>2.665</v>
      </c>
      <c r="AS16" s="468">
        <v>2.665</v>
      </c>
      <c r="AT16" s="468">
        <v>2.665</v>
      </c>
      <c r="AU16" s="468">
        <v>2.665</v>
      </c>
      <c r="AV16" s="468">
        <v>2.6579000000000002</v>
      </c>
      <c r="AW16" s="468">
        <v>2.6575000000000002</v>
      </c>
      <c r="AX16" s="468">
        <v>2.6486999999999998</v>
      </c>
      <c r="AY16" s="468">
        <v>2.6507000000000001</v>
      </c>
      <c r="AZ16" s="893">
        <v>2.6507000000000001</v>
      </c>
      <c r="BA16" s="893">
        <v>2.6520000000000001</v>
      </c>
      <c r="BB16" s="893">
        <v>2.6520000000000001</v>
      </c>
      <c r="BC16" s="893">
        <v>2.6545999999999998</v>
      </c>
      <c r="BD16" s="456">
        <v>2.6545999999999998</v>
      </c>
      <c r="BE16" s="456">
        <v>2.6576</v>
      </c>
      <c r="BF16" s="456">
        <v>2.6576</v>
      </c>
      <c r="BG16" s="456">
        <v>2.6576</v>
      </c>
      <c r="BH16" s="456">
        <v>2.6576</v>
      </c>
      <c r="BI16" s="456">
        <v>2.6576</v>
      </c>
      <c r="BJ16" s="456">
        <v>2.6614</v>
      </c>
      <c r="BK16" s="456">
        <v>2.6614</v>
      </c>
      <c r="BL16" s="456">
        <v>2.6905999999999999</v>
      </c>
      <c r="BM16" s="456">
        <v>2.6905999999999999</v>
      </c>
      <c r="BN16" s="456">
        <v>2.6922000000000001</v>
      </c>
      <c r="BO16" s="456">
        <v>2.6922000000000001</v>
      </c>
      <c r="BP16" s="456">
        <v>2.6842000000000001</v>
      </c>
      <c r="BQ16" s="456">
        <v>2.6842000000000001</v>
      </c>
      <c r="BR16" s="456">
        <v>2.6842000000000001</v>
      </c>
      <c r="BS16" s="456">
        <v>2.6842000000000001</v>
      </c>
      <c r="BT16" s="456">
        <v>2.6842000000000001</v>
      </c>
      <c r="BU16" s="456">
        <v>2.6842000000000001</v>
      </c>
      <c r="BV16" s="456">
        <v>2.7795000000000001</v>
      </c>
    </row>
    <row r="17" spans="1:74" ht="12" customHeight="1" x14ac:dyDescent="0.25">
      <c r="A17" s="293" t="s">
        <v>769</v>
      </c>
      <c r="B17" s="483" t="s">
        <v>1017</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2.1810999999999998</v>
      </c>
      <c r="AN17" s="468">
        <v>2.1810999999999998</v>
      </c>
      <c r="AO17" s="468">
        <v>2.1810999999999998</v>
      </c>
      <c r="AP17" s="468">
        <v>2.1631</v>
      </c>
      <c r="AQ17" s="468">
        <v>2.1631</v>
      </c>
      <c r="AR17" s="468">
        <v>2.1661000000000001</v>
      </c>
      <c r="AS17" s="468">
        <v>2.1661000000000001</v>
      </c>
      <c r="AT17" s="468">
        <v>2.1661000000000001</v>
      </c>
      <c r="AU17" s="468">
        <v>2.1661000000000001</v>
      </c>
      <c r="AV17" s="468">
        <v>2.1230000000000002</v>
      </c>
      <c r="AW17" s="468">
        <v>2.1230000000000002</v>
      </c>
      <c r="AX17" s="468">
        <v>2.1158000000000001</v>
      </c>
      <c r="AY17" s="468">
        <v>2.1158000000000001</v>
      </c>
      <c r="AZ17" s="893">
        <v>2.1158000000000001</v>
      </c>
      <c r="BA17" s="893">
        <v>2.1158000000000001</v>
      </c>
      <c r="BB17" s="893">
        <v>2.1158000000000001</v>
      </c>
      <c r="BC17" s="893">
        <v>2.1158000000000001</v>
      </c>
      <c r="BD17" s="456">
        <v>2.1158000000000001</v>
      </c>
      <c r="BE17" s="456">
        <v>2.1158000000000001</v>
      </c>
      <c r="BF17" s="456">
        <v>2.1158000000000001</v>
      </c>
      <c r="BG17" s="456">
        <v>2.1158000000000001</v>
      </c>
      <c r="BH17" s="456">
        <v>2.1158000000000001</v>
      </c>
      <c r="BI17" s="456">
        <v>2.1158000000000001</v>
      </c>
      <c r="BJ17" s="456">
        <v>2.1158000000000001</v>
      </c>
      <c r="BK17" s="456">
        <v>2.1158000000000001</v>
      </c>
      <c r="BL17" s="456">
        <v>2.1158000000000001</v>
      </c>
      <c r="BM17" s="456">
        <v>2.1158000000000001</v>
      </c>
      <c r="BN17" s="456">
        <v>2.1158000000000001</v>
      </c>
      <c r="BO17" s="456">
        <v>2.1158000000000001</v>
      </c>
      <c r="BP17" s="456">
        <v>2.1158000000000001</v>
      </c>
      <c r="BQ17" s="456">
        <v>2.1158000000000001</v>
      </c>
      <c r="BR17" s="456">
        <v>2.1158000000000001</v>
      </c>
      <c r="BS17" s="456">
        <v>2.1158000000000001</v>
      </c>
      <c r="BT17" s="456">
        <v>2.1158000000000001</v>
      </c>
      <c r="BU17" s="456">
        <v>2.1158000000000001</v>
      </c>
      <c r="BV17" s="456">
        <v>2.1158000000000001</v>
      </c>
    </row>
    <row r="18" spans="1:74" ht="12" customHeight="1" x14ac:dyDescent="0.25">
      <c r="A18" s="293" t="s">
        <v>772</v>
      </c>
      <c r="B18" s="483" t="s">
        <v>1027</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79.677800000000005</v>
      </c>
      <c r="AN18" s="468">
        <v>79.677800000000005</v>
      </c>
      <c r="AO18" s="468">
        <v>79.677800000000005</v>
      </c>
      <c r="AP18" s="468">
        <v>79.677800000000005</v>
      </c>
      <c r="AQ18" s="468">
        <v>79.677800000000005</v>
      </c>
      <c r="AR18" s="468">
        <v>79.677800000000005</v>
      </c>
      <c r="AS18" s="468">
        <v>79.677300000000002</v>
      </c>
      <c r="AT18" s="468">
        <v>79.6721</v>
      </c>
      <c r="AU18" s="468">
        <v>79.6721</v>
      </c>
      <c r="AV18" s="468">
        <v>79.671599999999998</v>
      </c>
      <c r="AW18" s="468">
        <v>79.671599999999998</v>
      </c>
      <c r="AX18" s="468">
        <v>79.660799999999995</v>
      </c>
      <c r="AY18" s="468">
        <v>79.660799999999995</v>
      </c>
      <c r="AZ18" s="893">
        <v>79.660799999999995</v>
      </c>
      <c r="BA18" s="893">
        <v>79.660799999999995</v>
      </c>
      <c r="BB18" s="893">
        <v>79.660799999999995</v>
      </c>
      <c r="BC18" s="893">
        <v>79.730800000000002</v>
      </c>
      <c r="BD18" s="456">
        <v>79.7376</v>
      </c>
      <c r="BE18" s="456">
        <v>79.741699999999994</v>
      </c>
      <c r="BF18" s="456">
        <v>79.741699999999994</v>
      </c>
      <c r="BG18" s="456">
        <v>79.741699999999994</v>
      </c>
      <c r="BH18" s="456">
        <v>79.765900000000002</v>
      </c>
      <c r="BI18" s="456">
        <v>79.765900000000002</v>
      </c>
      <c r="BJ18" s="456">
        <v>79.810599999999994</v>
      </c>
      <c r="BK18" s="456">
        <v>79.810599999999994</v>
      </c>
      <c r="BL18" s="456">
        <v>79.812100000000001</v>
      </c>
      <c r="BM18" s="456">
        <v>79.827399999999997</v>
      </c>
      <c r="BN18" s="456">
        <v>79.827399999999997</v>
      </c>
      <c r="BO18" s="456">
        <v>79.842399999999998</v>
      </c>
      <c r="BP18" s="456">
        <v>79.849900000000005</v>
      </c>
      <c r="BQ18" s="456">
        <v>79.850800000000007</v>
      </c>
      <c r="BR18" s="456">
        <v>79.850800000000007</v>
      </c>
      <c r="BS18" s="456">
        <v>79.850800000000007</v>
      </c>
      <c r="BT18" s="456">
        <v>79.890100000000004</v>
      </c>
      <c r="BU18" s="456">
        <v>79.892899999999997</v>
      </c>
      <c r="BV18" s="456">
        <v>79.900999999999996</v>
      </c>
    </row>
    <row r="19" spans="1:74" ht="12" customHeight="1" x14ac:dyDescent="0.25">
      <c r="A19" s="293" t="s">
        <v>773</v>
      </c>
      <c r="B19" s="476" t="s">
        <v>1033</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23.074400000000001</v>
      </c>
      <c r="AN19" s="468">
        <v>23.074400000000001</v>
      </c>
      <c r="AO19" s="468">
        <v>23.074400000000001</v>
      </c>
      <c r="AP19" s="468">
        <v>23.074400000000001</v>
      </c>
      <c r="AQ19" s="468">
        <v>23.074400000000001</v>
      </c>
      <c r="AR19" s="468">
        <v>23.074400000000001</v>
      </c>
      <c r="AS19" s="468">
        <v>23.074400000000001</v>
      </c>
      <c r="AT19" s="468">
        <v>23.074400000000001</v>
      </c>
      <c r="AU19" s="468">
        <v>23.074400000000001</v>
      </c>
      <c r="AV19" s="468">
        <v>23.074400000000001</v>
      </c>
      <c r="AW19" s="468">
        <v>23.074400000000001</v>
      </c>
      <c r="AX19" s="468">
        <v>23.074400000000001</v>
      </c>
      <c r="AY19" s="468">
        <v>23.074400000000001</v>
      </c>
      <c r="AZ19" s="893">
        <v>23.074400000000001</v>
      </c>
      <c r="BA19" s="893">
        <v>23.074400000000001</v>
      </c>
      <c r="BB19" s="893">
        <v>23.074400000000001</v>
      </c>
      <c r="BC19" s="893">
        <v>23.074400000000001</v>
      </c>
      <c r="BD19" s="456">
        <v>23.102399999999999</v>
      </c>
      <c r="BE19" s="456">
        <v>23.102399999999999</v>
      </c>
      <c r="BF19" s="456">
        <v>23.102399999999999</v>
      </c>
      <c r="BG19" s="456">
        <v>23.102399999999999</v>
      </c>
      <c r="BH19" s="456">
        <v>23.102399999999999</v>
      </c>
      <c r="BI19" s="456">
        <v>23.102399999999999</v>
      </c>
      <c r="BJ19" s="456">
        <v>23.102399999999999</v>
      </c>
      <c r="BK19" s="456">
        <v>23.102399999999999</v>
      </c>
      <c r="BL19" s="456">
        <v>23.102399999999999</v>
      </c>
      <c r="BM19" s="456">
        <v>23.102399999999999</v>
      </c>
      <c r="BN19" s="456">
        <v>23.102399999999999</v>
      </c>
      <c r="BO19" s="456">
        <v>23.102399999999999</v>
      </c>
      <c r="BP19" s="456">
        <v>23.102399999999999</v>
      </c>
      <c r="BQ19" s="456">
        <v>23.702400000000001</v>
      </c>
      <c r="BR19" s="456">
        <v>23.702400000000001</v>
      </c>
      <c r="BS19" s="456">
        <v>23.702400000000001</v>
      </c>
      <c r="BT19" s="456">
        <v>23.702400000000001</v>
      </c>
      <c r="BU19" s="456">
        <v>23.702400000000001</v>
      </c>
      <c r="BV19" s="456">
        <v>23.730399999999999</v>
      </c>
    </row>
    <row r="20" spans="1:74" ht="12" customHeight="1" x14ac:dyDescent="0.25">
      <c r="A20" s="293" t="s">
        <v>774</v>
      </c>
      <c r="B20" s="445" t="s">
        <v>1019</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96.806600000000003</v>
      </c>
      <c r="AN20" s="468">
        <v>96.806600000000003</v>
      </c>
      <c r="AO20" s="468">
        <v>96.806600000000003</v>
      </c>
      <c r="AP20" s="468">
        <v>96.806600000000003</v>
      </c>
      <c r="AQ20" s="468">
        <v>96.852599999999995</v>
      </c>
      <c r="AR20" s="468">
        <v>96.852599999999995</v>
      </c>
      <c r="AS20" s="468">
        <v>96.852599999999995</v>
      </c>
      <c r="AT20" s="468">
        <v>96.852599999999995</v>
      </c>
      <c r="AU20" s="468">
        <v>96.852599999999995</v>
      </c>
      <c r="AV20" s="468">
        <v>96.852599999999995</v>
      </c>
      <c r="AW20" s="468">
        <v>96.852599999999995</v>
      </c>
      <c r="AX20" s="468">
        <v>96.852599999999995</v>
      </c>
      <c r="AY20" s="468">
        <v>96.852599999999995</v>
      </c>
      <c r="AZ20" s="893">
        <v>96.852599999999995</v>
      </c>
      <c r="BA20" s="893">
        <v>96.852599999999995</v>
      </c>
      <c r="BB20" s="893">
        <v>96.852599999999995</v>
      </c>
      <c r="BC20" s="893">
        <v>96.852599999999995</v>
      </c>
      <c r="BD20" s="456">
        <v>96.852599999999995</v>
      </c>
      <c r="BE20" s="456">
        <v>96.852599999999995</v>
      </c>
      <c r="BF20" s="456">
        <v>96.852599999999995</v>
      </c>
      <c r="BG20" s="456">
        <v>97.621099999999998</v>
      </c>
      <c r="BH20" s="456">
        <v>97.621099999999998</v>
      </c>
      <c r="BI20" s="456">
        <v>97.621099999999998</v>
      </c>
      <c r="BJ20" s="456">
        <v>97.621099999999998</v>
      </c>
      <c r="BK20" s="456">
        <v>97.621099999999998</v>
      </c>
      <c r="BL20" s="456">
        <v>97.621099999999998</v>
      </c>
      <c r="BM20" s="456">
        <v>97.621099999999998</v>
      </c>
      <c r="BN20" s="456">
        <v>97.621099999999998</v>
      </c>
      <c r="BO20" s="456">
        <v>97.621099999999998</v>
      </c>
      <c r="BP20" s="456">
        <v>97.621099999999998</v>
      </c>
      <c r="BQ20" s="456">
        <v>97.621099999999998</v>
      </c>
      <c r="BR20" s="456">
        <v>97.621099999999998</v>
      </c>
      <c r="BS20" s="456">
        <v>97.621099999999998</v>
      </c>
      <c r="BT20" s="456">
        <v>97.621099999999998</v>
      </c>
      <c r="BU20" s="456">
        <v>97.621099999999998</v>
      </c>
      <c r="BV20" s="456">
        <v>97.621099999999998</v>
      </c>
    </row>
    <row r="21" spans="1:74" ht="12" customHeight="1" x14ac:dyDescent="0.25">
      <c r="A21" s="293" t="s">
        <v>775</v>
      </c>
      <c r="B21" s="445" t="s">
        <v>1034</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27.295500000000001</v>
      </c>
      <c r="AN21" s="468">
        <v>27.8294</v>
      </c>
      <c r="AO21" s="468">
        <v>28.8505</v>
      </c>
      <c r="AP21" s="468">
        <v>30.173999999999999</v>
      </c>
      <c r="AQ21" s="468">
        <v>31.9831</v>
      </c>
      <c r="AR21" s="468">
        <v>33.680900000000001</v>
      </c>
      <c r="AS21" s="468">
        <v>35.339300000000001</v>
      </c>
      <c r="AT21" s="468">
        <v>36.391800000000003</v>
      </c>
      <c r="AU21" s="468">
        <v>37.372100000000003</v>
      </c>
      <c r="AV21" s="468">
        <v>39.046900000000001</v>
      </c>
      <c r="AW21" s="468">
        <v>40.351599999999998</v>
      </c>
      <c r="AX21" s="468">
        <v>42.950800000000001</v>
      </c>
      <c r="AY21" s="468">
        <v>43.880699999999997</v>
      </c>
      <c r="AZ21" s="893">
        <v>44.909500000000001</v>
      </c>
      <c r="BA21" s="893">
        <v>46.179600000000001</v>
      </c>
      <c r="BB21" s="893">
        <v>49.733199999999997</v>
      </c>
      <c r="BC21" s="893">
        <v>53.478400000000001</v>
      </c>
      <c r="BD21" s="456">
        <v>56.564300000000003</v>
      </c>
      <c r="BE21" s="456">
        <v>57.445099999999996</v>
      </c>
      <c r="BF21" s="456">
        <v>58.588900000000002</v>
      </c>
      <c r="BG21" s="456">
        <v>60.400500000000001</v>
      </c>
      <c r="BH21" s="456">
        <v>61.485500000000002</v>
      </c>
      <c r="BI21" s="456">
        <v>63.8553</v>
      </c>
      <c r="BJ21" s="456">
        <v>67.656800000000004</v>
      </c>
      <c r="BK21" s="456">
        <v>68.079300000000003</v>
      </c>
      <c r="BL21" s="456">
        <v>68.339200000000005</v>
      </c>
      <c r="BM21" s="456">
        <v>70.105699999999999</v>
      </c>
      <c r="BN21" s="456">
        <v>72.210999999999999</v>
      </c>
      <c r="BO21" s="456">
        <v>73.204400000000007</v>
      </c>
      <c r="BP21" s="456">
        <v>76.109700000000004</v>
      </c>
      <c r="BQ21" s="456">
        <v>79.383799999999994</v>
      </c>
      <c r="BR21" s="456">
        <v>80.479799999999997</v>
      </c>
      <c r="BS21" s="456">
        <v>82.173699999999997</v>
      </c>
      <c r="BT21" s="456">
        <v>82.906099999999995</v>
      </c>
      <c r="BU21" s="456">
        <v>83.1721</v>
      </c>
      <c r="BV21" s="456">
        <v>90.505799999999994</v>
      </c>
    </row>
    <row r="22" spans="1:74" ht="12" customHeight="1" x14ac:dyDescent="0.25">
      <c r="A22" s="293" t="s">
        <v>776</v>
      </c>
      <c r="B22" s="445" t="s">
        <v>1035</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0.14699999999999999</v>
      </c>
      <c r="AN22" s="468">
        <v>0.14699999999999999</v>
      </c>
      <c r="AO22" s="468">
        <v>0.14699999999999999</v>
      </c>
      <c r="AP22" s="468">
        <v>0.14699999999999999</v>
      </c>
      <c r="AQ22" s="468">
        <v>0.14699999999999999</v>
      </c>
      <c r="AR22" s="468">
        <v>0.14699999999999999</v>
      </c>
      <c r="AS22" s="468">
        <v>0.14699999999999999</v>
      </c>
      <c r="AT22" s="468">
        <v>0.155</v>
      </c>
      <c r="AU22" s="468">
        <v>0.155</v>
      </c>
      <c r="AV22" s="468">
        <v>0.155</v>
      </c>
      <c r="AW22" s="468">
        <v>0.155</v>
      </c>
      <c r="AX22" s="468">
        <v>0.155</v>
      </c>
      <c r="AY22" s="468">
        <v>0.155</v>
      </c>
      <c r="AZ22" s="893">
        <v>0.155</v>
      </c>
      <c r="BA22" s="893">
        <v>0.155</v>
      </c>
      <c r="BB22" s="893">
        <v>0.155</v>
      </c>
      <c r="BC22" s="893">
        <v>0.155</v>
      </c>
      <c r="BD22" s="456">
        <v>0.1497</v>
      </c>
      <c r="BE22" s="456">
        <v>0.1497</v>
      </c>
      <c r="BF22" s="456">
        <v>0.1497</v>
      </c>
      <c r="BG22" s="456">
        <v>0.1497</v>
      </c>
      <c r="BH22" s="456">
        <v>0.1497</v>
      </c>
      <c r="BI22" s="456">
        <v>0.1497</v>
      </c>
      <c r="BJ22" s="456">
        <v>0.1497</v>
      </c>
      <c r="BK22" s="456">
        <v>0.1497</v>
      </c>
      <c r="BL22" s="456">
        <v>0.1497</v>
      </c>
      <c r="BM22" s="456">
        <v>0.1497</v>
      </c>
      <c r="BN22" s="456">
        <v>0.1497</v>
      </c>
      <c r="BO22" s="456">
        <v>0.1497</v>
      </c>
      <c r="BP22" s="456">
        <v>0.1497</v>
      </c>
      <c r="BQ22" s="456">
        <v>0.1497</v>
      </c>
      <c r="BR22" s="456">
        <v>0.1497</v>
      </c>
      <c r="BS22" s="456">
        <v>0.1497</v>
      </c>
      <c r="BT22" s="456">
        <v>0.1497</v>
      </c>
      <c r="BU22" s="456">
        <v>0.1497</v>
      </c>
      <c r="BV22" s="456">
        <v>0.1497</v>
      </c>
    </row>
    <row r="23" spans="1:74" ht="12" customHeight="1" x14ac:dyDescent="0.25">
      <c r="A23" s="293"/>
      <c r="B23" s="292" t="s">
        <v>1037</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893"/>
      <c r="BA23" s="893"/>
      <c r="BB23" s="893"/>
      <c r="BC23" s="893"/>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1030</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892"/>
      <c r="BA24" s="892"/>
      <c r="BB24" s="892"/>
      <c r="BC24" s="89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777</v>
      </c>
      <c r="B25" s="483" t="s">
        <v>1018</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18.297499999999999</v>
      </c>
      <c r="AN25" s="468">
        <v>18.295500000000001</v>
      </c>
      <c r="AO25" s="468">
        <v>18.290800000000001</v>
      </c>
      <c r="AP25" s="468">
        <v>18.326799999999999</v>
      </c>
      <c r="AQ25" s="468">
        <v>18.328099999999999</v>
      </c>
      <c r="AR25" s="468">
        <v>18.329000000000001</v>
      </c>
      <c r="AS25" s="468">
        <v>18.328399999999998</v>
      </c>
      <c r="AT25" s="468">
        <v>18.332699999999999</v>
      </c>
      <c r="AU25" s="468">
        <v>18.334700000000002</v>
      </c>
      <c r="AV25" s="468">
        <v>18.218</v>
      </c>
      <c r="AW25" s="468">
        <v>18.217500000000001</v>
      </c>
      <c r="AX25" s="468">
        <v>18.218399999999999</v>
      </c>
      <c r="AY25" s="468">
        <v>18.218399999999999</v>
      </c>
      <c r="AZ25" s="893">
        <v>18.218399999999999</v>
      </c>
      <c r="BA25" s="893">
        <v>18.218399999999999</v>
      </c>
      <c r="BB25" s="893">
        <v>18.221</v>
      </c>
      <c r="BC25" s="893">
        <v>18.221</v>
      </c>
      <c r="BD25" s="456">
        <v>18.224399999999999</v>
      </c>
      <c r="BE25" s="456">
        <v>18.224399999999999</v>
      </c>
      <c r="BF25" s="456">
        <v>18.2316</v>
      </c>
      <c r="BG25" s="456">
        <v>18.232800000000001</v>
      </c>
      <c r="BH25" s="456">
        <v>18.241</v>
      </c>
      <c r="BI25" s="456">
        <v>18.248999999999999</v>
      </c>
      <c r="BJ25" s="456">
        <v>18.2499</v>
      </c>
      <c r="BK25" s="456">
        <v>18.2499</v>
      </c>
      <c r="BL25" s="456">
        <v>18.251100000000001</v>
      </c>
      <c r="BM25" s="456">
        <v>18.2529</v>
      </c>
      <c r="BN25" s="456">
        <v>18.2532</v>
      </c>
      <c r="BO25" s="456">
        <v>18.261399999999998</v>
      </c>
      <c r="BP25" s="456">
        <v>18.2623</v>
      </c>
      <c r="BQ25" s="456">
        <v>18.2623</v>
      </c>
      <c r="BR25" s="456">
        <v>18.2623</v>
      </c>
      <c r="BS25" s="456">
        <v>18.273599999999998</v>
      </c>
      <c r="BT25" s="456">
        <v>18.273599999999998</v>
      </c>
      <c r="BU25" s="456">
        <v>18.273599999999998</v>
      </c>
      <c r="BV25" s="456">
        <v>18.272400000000001</v>
      </c>
    </row>
    <row r="26" spans="1:74" ht="12" customHeight="1" x14ac:dyDescent="0.25">
      <c r="A26" s="293" t="s">
        <v>778</v>
      </c>
      <c r="B26" s="483" t="s">
        <v>472</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1.4298999999999999</v>
      </c>
      <c r="AN26" s="468">
        <v>1.4298999999999999</v>
      </c>
      <c r="AO26" s="468">
        <v>1.4389000000000001</v>
      </c>
      <c r="AP26" s="468">
        <v>1.4389000000000001</v>
      </c>
      <c r="AQ26" s="468">
        <v>1.4389000000000001</v>
      </c>
      <c r="AR26" s="468">
        <v>1.4389000000000001</v>
      </c>
      <c r="AS26" s="468">
        <v>1.4389000000000001</v>
      </c>
      <c r="AT26" s="468">
        <v>1.4389000000000001</v>
      </c>
      <c r="AU26" s="468">
        <v>1.4389000000000001</v>
      </c>
      <c r="AV26" s="468">
        <v>1.4389000000000001</v>
      </c>
      <c r="AW26" s="468">
        <v>1.4389000000000001</v>
      </c>
      <c r="AX26" s="468">
        <v>1.4389000000000001</v>
      </c>
      <c r="AY26" s="468">
        <v>1.4389000000000001</v>
      </c>
      <c r="AZ26" s="893">
        <v>1.4389000000000001</v>
      </c>
      <c r="BA26" s="893">
        <v>1.4389000000000001</v>
      </c>
      <c r="BB26" s="893">
        <v>1.4389000000000001</v>
      </c>
      <c r="BC26" s="893">
        <v>1.4389000000000001</v>
      </c>
      <c r="BD26" s="456">
        <v>1.4389000000000001</v>
      </c>
      <c r="BE26" s="456">
        <v>1.4389000000000001</v>
      </c>
      <c r="BF26" s="456">
        <v>1.4389000000000001</v>
      </c>
      <c r="BG26" s="456">
        <v>1.4389000000000001</v>
      </c>
      <c r="BH26" s="456">
        <v>1.4389000000000001</v>
      </c>
      <c r="BI26" s="456">
        <v>1.4389000000000001</v>
      </c>
      <c r="BJ26" s="456">
        <v>1.4389000000000001</v>
      </c>
      <c r="BK26" s="456">
        <v>1.4389000000000001</v>
      </c>
      <c r="BL26" s="456">
        <v>1.4389000000000001</v>
      </c>
      <c r="BM26" s="456">
        <v>1.4389000000000001</v>
      </c>
      <c r="BN26" s="456">
        <v>1.4389000000000001</v>
      </c>
      <c r="BO26" s="456">
        <v>1.4389000000000001</v>
      </c>
      <c r="BP26" s="456">
        <v>1.4389000000000001</v>
      </c>
      <c r="BQ26" s="456">
        <v>1.4389000000000001</v>
      </c>
      <c r="BR26" s="456">
        <v>1.4389000000000001</v>
      </c>
      <c r="BS26" s="456">
        <v>1.4389000000000001</v>
      </c>
      <c r="BT26" s="456">
        <v>1.4389000000000001</v>
      </c>
      <c r="BU26" s="456">
        <v>1.4389000000000001</v>
      </c>
      <c r="BV26" s="456">
        <v>1.4389000000000001</v>
      </c>
    </row>
    <row r="27" spans="1:74" ht="12" customHeight="1" x14ac:dyDescent="0.25">
      <c r="A27" s="293" t="s">
        <v>779</v>
      </c>
      <c r="B27" s="483" t="s">
        <v>312</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1.4759</v>
      </c>
      <c r="AN27" s="468">
        <v>1.4469000000000001</v>
      </c>
      <c r="AO27" s="468">
        <v>1.4531000000000001</v>
      </c>
      <c r="AP27" s="468">
        <v>1.4560999999999999</v>
      </c>
      <c r="AQ27" s="468">
        <v>1.4601</v>
      </c>
      <c r="AR27" s="468">
        <v>1.4601</v>
      </c>
      <c r="AS27" s="468">
        <v>1.4631000000000001</v>
      </c>
      <c r="AT27" s="468">
        <v>1.4765999999999999</v>
      </c>
      <c r="AU27" s="468">
        <v>1.4791000000000001</v>
      </c>
      <c r="AV27" s="468">
        <v>1.4801</v>
      </c>
      <c r="AW27" s="468">
        <v>1.4801</v>
      </c>
      <c r="AX27" s="468">
        <v>1.4805999999999999</v>
      </c>
      <c r="AY27" s="468">
        <v>1.4805999999999999</v>
      </c>
      <c r="AZ27" s="893">
        <v>1.4805999999999999</v>
      </c>
      <c r="BA27" s="893">
        <v>1.4805999999999999</v>
      </c>
      <c r="BB27" s="893">
        <v>1.4805999999999999</v>
      </c>
      <c r="BC27" s="893">
        <v>1.4805999999999999</v>
      </c>
      <c r="BD27" s="456">
        <v>1.4805999999999999</v>
      </c>
      <c r="BE27" s="456">
        <v>1.4805999999999999</v>
      </c>
      <c r="BF27" s="456">
        <v>1.4836</v>
      </c>
      <c r="BG27" s="456">
        <v>1.4836</v>
      </c>
      <c r="BH27" s="456">
        <v>1.4836</v>
      </c>
      <c r="BI27" s="456">
        <v>1.4836</v>
      </c>
      <c r="BJ27" s="456">
        <v>1.4836</v>
      </c>
      <c r="BK27" s="456">
        <v>1.4836</v>
      </c>
      <c r="BL27" s="456">
        <v>1.4836</v>
      </c>
      <c r="BM27" s="456">
        <v>1.4836</v>
      </c>
      <c r="BN27" s="456">
        <v>1.4836</v>
      </c>
      <c r="BO27" s="456">
        <v>1.5005999999999999</v>
      </c>
      <c r="BP27" s="456">
        <v>1.5005999999999999</v>
      </c>
      <c r="BQ27" s="456">
        <v>1.5005999999999999</v>
      </c>
      <c r="BR27" s="456">
        <v>1.5005999999999999</v>
      </c>
      <c r="BS27" s="456">
        <v>1.5005999999999999</v>
      </c>
      <c r="BT27" s="456">
        <v>1.5005999999999999</v>
      </c>
      <c r="BU27" s="456">
        <v>1.5005999999999999</v>
      </c>
      <c r="BV27" s="456">
        <v>1.5005999999999999</v>
      </c>
    </row>
    <row r="28" spans="1:74" ht="12" customHeight="1" x14ac:dyDescent="0.25">
      <c r="A28" s="293" t="s">
        <v>780</v>
      </c>
      <c r="B28" s="483" t="s">
        <v>1534</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1.5023</v>
      </c>
      <c r="AN28" s="468">
        <v>1.5023</v>
      </c>
      <c r="AO28" s="468">
        <v>1.5023</v>
      </c>
      <c r="AP28" s="468">
        <v>1.5023</v>
      </c>
      <c r="AQ28" s="468">
        <v>1.5023</v>
      </c>
      <c r="AR28" s="468">
        <v>1.4769000000000001</v>
      </c>
      <c r="AS28" s="468">
        <v>1.4769000000000001</v>
      </c>
      <c r="AT28" s="468">
        <v>1.4769000000000001</v>
      </c>
      <c r="AU28" s="468">
        <v>1.4769000000000001</v>
      </c>
      <c r="AV28" s="468">
        <v>1.4769000000000001</v>
      </c>
      <c r="AW28" s="468">
        <v>1.4429000000000001</v>
      </c>
      <c r="AX28" s="468">
        <v>1.4429000000000001</v>
      </c>
      <c r="AY28" s="468">
        <v>1.4420999999999999</v>
      </c>
      <c r="AZ28" s="893">
        <v>1.4420999999999999</v>
      </c>
      <c r="BA28" s="893">
        <v>1.4420999999999999</v>
      </c>
      <c r="BB28" s="893">
        <v>1.4420999999999999</v>
      </c>
      <c r="BC28" s="893">
        <v>1.4420999999999999</v>
      </c>
      <c r="BD28" s="456">
        <v>1.4420999999999999</v>
      </c>
      <c r="BE28" s="456">
        <v>1.4420999999999999</v>
      </c>
      <c r="BF28" s="456">
        <v>1.4420999999999999</v>
      </c>
      <c r="BG28" s="456">
        <v>1.4420999999999999</v>
      </c>
      <c r="BH28" s="456">
        <v>1.4420999999999999</v>
      </c>
      <c r="BI28" s="456">
        <v>1.4420999999999999</v>
      </c>
      <c r="BJ28" s="456">
        <v>1.4420999999999999</v>
      </c>
      <c r="BK28" s="456">
        <v>1.4420999999999999</v>
      </c>
      <c r="BL28" s="456">
        <v>1.4420999999999999</v>
      </c>
      <c r="BM28" s="456">
        <v>1.4420999999999999</v>
      </c>
      <c r="BN28" s="456">
        <v>1.4420999999999999</v>
      </c>
      <c r="BO28" s="456">
        <v>1.4420999999999999</v>
      </c>
      <c r="BP28" s="456">
        <v>1.4420999999999999</v>
      </c>
      <c r="BQ28" s="456">
        <v>1.4420999999999999</v>
      </c>
      <c r="BR28" s="456">
        <v>1.4420999999999999</v>
      </c>
      <c r="BS28" s="456">
        <v>1.4420999999999999</v>
      </c>
      <c r="BT28" s="456">
        <v>1.4420999999999999</v>
      </c>
      <c r="BU28" s="456">
        <v>1.4420999999999999</v>
      </c>
      <c r="BV28" s="456">
        <v>1.4420999999999999</v>
      </c>
    </row>
    <row r="29" spans="1:74" s="482" customFormat="1" ht="12" customHeight="1" x14ac:dyDescent="0.25">
      <c r="A29" s="481"/>
      <c r="B29" s="484" t="s">
        <v>1031</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25"/>
      <c r="BA29" s="925"/>
      <c r="BB29" s="925"/>
      <c r="BC29" s="92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781</v>
      </c>
      <c r="B30" s="483" t="s">
        <v>1017</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5.2051999999999996</v>
      </c>
      <c r="AN30" s="468">
        <v>5.2051999999999996</v>
      </c>
      <c r="AO30" s="468">
        <v>5.2051999999999996</v>
      </c>
      <c r="AP30" s="468">
        <v>5.2051999999999996</v>
      </c>
      <c r="AQ30" s="468">
        <v>5.2051999999999996</v>
      </c>
      <c r="AR30" s="468">
        <v>5.2051999999999996</v>
      </c>
      <c r="AS30" s="468">
        <v>5.1151999999999997</v>
      </c>
      <c r="AT30" s="468">
        <v>5.1151999999999997</v>
      </c>
      <c r="AU30" s="468">
        <v>5.1006999999999998</v>
      </c>
      <c r="AV30" s="468">
        <v>5.1006999999999998</v>
      </c>
      <c r="AW30" s="468">
        <v>5.1006999999999998</v>
      </c>
      <c r="AX30" s="468">
        <v>5.0633999999999997</v>
      </c>
      <c r="AY30" s="468">
        <v>5.0633999999999997</v>
      </c>
      <c r="AZ30" s="893">
        <v>5.0633999999999997</v>
      </c>
      <c r="BA30" s="893">
        <v>5.0633999999999997</v>
      </c>
      <c r="BB30" s="893">
        <v>5.0633999999999997</v>
      </c>
      <c r="BC30" s="893">
        <v>5.0633999999999997</v>
      </c>
      <c r="BD30" s="456">
        <v>5.0633999999999997</v>
      </c>
      <c r="BE30" s="456">
        <v>5.0633999999999997</v>
      </c>
      <c r="BF30" s="456">
        <v>5.0633999999999997</v>
      </c>
      <c r="BG30" s="456">
        <v>5.0633999999999997</v>
      </c>
      <c r="BH30" s="456">
        <v>5.0633999999999997</v>
      </c>
      <c r="BI30" s="456">
        <v>5.0633999999999997</v>
      </c>
      <c r="BJ30" s="456">
        <v>5.0633999999999997</v>
      </c>
      <c r="BK30" s="456">
        <v>5.0633999999999997</v>
      </c>
      <c r="BL30" s="456">
        <v>5.0633999999999997</v>
      </c>
      <c r="BM30" s="456">
        <v>5.0633999999999997</v>
      </c>
      <c r="BN30" s="456">
        <v>5.0633999999999997</v>
      </c>
      <c r="BO30" s="456">
        <v>5.0633999999999997</v>
      </c>
      <c r="BP30" s="456">
        <v>5.0633999999999997</v>
      </c>
      <c r="BQ30" s="456">
        <v>5.0633999999999997</v>
      </c>
      <c r="BR30" s="456">
        <v>5.0633999999999997</v>
      </c>
      <c r="BS30" s="456">
        <v>5.0633999999999997</v>
      </c>
      <c r="BT30" s="456">
        <v>5.0633999999999997</v>
      </c>
      <c r="BU30" s="456">
        <v>5.0633999999999997</v>
      </c>
      <c r="BV30" s="456">
        <v>5.0633999999999997</v>
      </c>
    </row>
    <row r="31" spans="1:74" ht="12" customHeight="1" x14ac:dyDescent="0.25">
      <c r="A31" s="293" t="s">
        <v>782</v>
      </c>
      <c r="B31" s="483" t="s">
        <v>1016</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1.3049999999999999</v>
      </c>
      <c r="AN31" s="468">
        <v>1.3049999999999999</v>
      </c>
      <c r="AO31" s="468">
        <v>1.3049999999999999</v>
      </c>
      <c r="AP31" s="468">
        <v>1.3049999999999999</v>
      </c>
      <c r="AQ31" s="468">
        <v>1.3049999999999999</v>
      </c>
      <c r="AR31" s="468">
        <v>1.3049999999999999</v>
      </c>
      <c r="AS31" s="468">
        <v>1.3049999999999999</v>
      </c>
      <c r="AT31" s="468">
        <v>1.3082</v>
      </c>
      <c r="AU31" s="468">
        <v>1.3082</v>
      </c>
      <c r="AV31" s="468">
        <v>1.3082</v>
      </c>
      <c r="AW31" s="468">
        <v>1.3082</v>
      </c>
      <c r="AX31" s="468">
        <v>1.3082</v>
      </c>
      <c r="AY31" s="468">
        <v>1.3082</v>
      </c>
      <c r="AZ31" s="893">
        <v>1.3082</v>
      </c>
      <c r="BA31" s="893">
        <v>1.3082</v>
      </c>
      <c r="BB31" s="893">
        <v>1.3082</v>
      </c>
      <c r="BC31" s="893">
        <v>1.3082</v>
      </c>
      <c r="BD31" s="456">
        <v>1.3082</v>
      </c>
      <c r="BE31" s="456">
        <v>1.3051999999999999</v>
      </c>
      <c r="BF31" s="456">
        <v>1.3051999999999999</v>
      </c>
      <c r="BG31" s="456">
        <v>1.3037000000000001</v>
      </c>
      <c r="BH31" s="456">
        <v>1.3037000000000001</v>
      </c>
      <c r="BI31" s="456">
        <v>1.3037000000000001</v>
      </c>
      <c r="BJ31" s="456">
        <v>1.3101</v>
      </c>
      <c r="BK31" s="456">
        <v>1.3101</v>
      </c>
      <c r="BL31" s="456">
        <v>1.3101</v>
      </c>
      <c r="BM31" s="456">
        <v>1.3101</v>
      </c>
      <c r="BN31" s="456">
        <v>1.3101</v>
      </c>
      <c r="BO31" s="456">
        <v>1.3101</v>
      </c>
      <c r="BP31" s="456">
        <v>1.3086</v>
      </c>
      <c r="BQ31" s="456">
        <v>1.3086</v>
      </c>
      <c r="BR31" s="456">
        <v>1.3086</v>
      </c>
      <c r="BS31" s="456">
        <v>1.3086</v>
      </c>
      <c r="BT31" s="456">
        <v>1.3086</v>
      </c>
      <c r="BU31" s="456">
        <v>1.3086</v>
      </c>
      <c r="BV31" s="456">
        <v>1.3086</v>
      </c>
    </row>
    <row r="32" spans="1:74" ht="12" customHeight="1" x14ac:dyDescent="0.25">
      <c r="A32" s="293" t="s">
        <v>783</v>
      </c>
      <c r="B32" s="478" t="s">
        <v>1028</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0.75760000000000005</v>
      </c>
      <c r="AN32" s="468">
        <v>0.75770000000000004</v>
      </c>
      <c r="AO32" s="468">
        <v>0.75970000000000004</v>
      </c>
      <c r="AP32" s="468">
        <v>0.76160000000000005</v>
      </c>
      <c r="AQ32" s="468">
        <v>0.76439999999999997</v>
      </c>
      <c r="AR32" s="468">
        <v>1.2468999999999999</v>
      </c>
      <c r="AS32" s="468">
        <v>1.2813000000000001</v>
      </c>
      <c r="AT32" s="468">
        <v>1.2813000000000001</v>
      </c>
      <c r="AU32" s="468">
        <v>1.5083</v>
      </c>
      <c r="AV32" s="468">
        <v>1.5083</v>
      </c>
      <c r="AW32" s="468">
        <v>1.6196999999999999</v>
      </c>
      <c r="AX32" s="468">
        <v>1.6540999999999999</v>
      </c>
      <c r="AY32" s="468">
        <v>1.6554</v>
      </c>
      <c r="AZ32" s="893">
        <v>1.6565000000000001</v>
      </c>
      <c r="BA32" s="893">
        <v>1.6565000000000001</v>
      </c>
      <c r="BB32" s="893">
        <v>1.6618999999999999</v>
      </c>
      <c r="BC32" s="893">
        <v>1.7727999999999999</v>
      </c>
      <c r="BD32" s="456">
        <v>1.8096000000000001</v>
      </c>
      <c r="BE32" s="456">
        <v>1.8096000000000001</v>
      </c>
      <c r="BF32" s="456">
        <v>1.8115000000000001</v>
      </c>
      <c r="BG32" s="456">
        <v>1.8115000000000001</v>
      </c>
      <c r="BH32" s="456">
        <v>1.8115000000000001</v>
      </c>
      <c r="BI32" s="456">
        <v>1.8115000000000001</v>
      </c>
      <c r="BJ32" s="456">
        <v>1.8115000000000001</v>
      </c>
      <c r="BK32" s="456">
        <v>1.8115000000000001</v>
      </c>
      <c r="BL32" s="456">
        <v>1.8115000000000001</v>
      </c>
      <c r="BM32" s="456">
        <v>1.8115000000000001</v>
      </c>
      <c r="BN32" s="456">
        <v>1.8115000000000001</v>
      </c>
      <c r="BO32" s="456">
        <v>1.8115000000000001</v>
      </c>
      <c r="BP32" s="456">
        <v>1.8115000000000001</v>
      </c>
      <c r="BQ32" s="456">
        <v>1.8115000000000001</v>
      </c>
      <c r="BR32" s="456">
        <v>1.8115000000000001</v>
      </c>
      <c r="BS32" s="456">
        <v>1.8115000000000001</v>
      </c>
      <c r="BT32" s="456">
        <v>1.8115000000000001</v>
      </c>
      <c r="BU32" s="456">
        <v>1.8115000000000001</v>
      </c>
      <c r="BV32" s="456">
        <v>1.8115000000000001</v>
      </c>
    </row>
    <row r="33" spans="1:74" ht="12" customHeight="1" x14ac:dyDescent="0.25">
      <c r="A33" s="293" t="s">
        <v>784</v>
      </c>
      <c r="B33" s="478" t="s">
        <v>1013</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0.1452</v>
      </c>
      <c r="AX33" s="468">
        <v>0.1452</v>
      </c>
      <c r="AY33" s="468">
        <v>0.1452</v>
      </c>
      <c r="AZ33" s="893">
        <v>0.1452</v>
      </c>
      <c r="BA33" s="893">
        <v>0.1452</v>
      </c>
      <c r="BB33" s="893">
        <v>0.1452</v>
      </c>
      <c r="BC33" s="893">
        <v>0.1452</v>
      </c>
      <c r="BD33" s="456">
        <v>0.1452</v>
      </c>
      <c r="BE33" s="456">
        <v>0.1452</v>
      </c>
      <c r="BF33" s="456">
        <v>0.1452</v>
      </c>
      <c r="BG33" s="456">
        <v>0.1452</v>
      </c>
      <c r="BH33" s="456">
        <v>0.1452</v>
      </c>
      <c r="BI33" s="456">
        <v>0.1452</v>
      </c>
      <c r="BJ33" s="456">
        <v>0.1452</v>
      </c>
      <c r="BK33" s="456">
        <v>0.1452</v>
      </c>
      <c r="BL33" s="456">
        <v>0.1452</v>
      </c>
      <c r="BM33" s="456">
        <v>0.1452</v>
      </c>
      <c r="BN33" s="456">
        <v>0.1452</v>
      </c>
      <c r="BO33" s="456">
        <v>0.1452</v>
      </c>
      <c r="BP33" s="456">
        <v>0.1452</v>
      </c>
      <c r="BQ33" s="456">
        <v>0.1452</v>
      </c>
      <c r="BR33" s="456">
        <v>0.1452</v>
      </c>
      <c r="BS33" s="456">
        <v>0.1452</v>
      </c>
      <c r="BT33" s="456">
        <v>0.1452</v>
      </c>
      <c r="BU33" s="456">
        <v>0.1452</v>
      </c>
      <c r="BV33" s="456">
        <v>0.1452</v>
      </c>
    </row>
    <row r="34" spans="1:74" ht="12" customHeight="1" x14ac:dyDescent="0.25">
      <c r="A34" s="293" t="s">
        <v>785</v>
      </c>
      <c r="B34" s="483" t="s">
        <v>1015</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893">
        <v>7.4200000000000002E-2</v>
      </c>
      <c r="BA34" s="893">
        <v>7.4200000000000002E-2</v>
      </c>
      <c r="BB34" s="893">
        <v>7.4200000000000002E-2</v>
      </c>
      <c r="BC34" s="893">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786</v>
      </c>
      <c r="B35" s="483" t="s">
        <v>1027</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0.28820000000000001</v>
      </c>
      <c r="AN35" s="468">
        <v>0.28820000000000001</v>
      </c>
      <c r="AO35" s="468">
        <v>0.28820000000000001</v>
      </c>
      <c r="AP35" s="468">
        <v>0.28820000000000001</v>
      </c>
      <c r="AQ35" s="468">
        <v>0.28820000000000001</v>
      </c>
      <c r="AR35" s="468">
        <v>0.28820000000000001</v>
      </c>
      <c r="AS35" s="468">
        <v>0.28689999999999999</v>
      </c>
      <c r="AT35" s="468">
        <v>0.28689999999999999</v>
      </c>
      <c r="AU35" s="468">
        <v>0.28689999999999999</v>
      </c>
      <c r="AV35" s="468">
        <v>0.28689999999999999</v>
      </c>
      <c r="AW35" s="468">
        <v>0.28689999999999999</v>
      </c>
      <c r="AX35" s="468">
        <v>0.28689999999999999</v>
      </c>
      <c r="AY35" s="468">
        <v>0.28689999999999999</v>
      </c>
      <c r="AZ35" s="893">
        <v>0.28689999999999999</v>
      </c>
      <c r="BA35" s="893">
        <v>0.28689999999999999</v>
      </c>
      <c r="BB35" s="893">
        <v>0.28689999999999999</v>
      </c>
      <c r="BC35" s="893">
        <v>0.28689999999999999</v>
      </c>
      <c r="BD35" s="456">
        <v>0.28689999999999999</v>
      </c>
      <c r="BE35" s="456">
        <v>0.28689999999999999</v>
      </c>
      <c r="BF35" s="456">
        <v>0.28689999999999999</v>
      </c>
      <c r="BG35" s="456">
        <v>0.28689999999999999</v>
      </c>
      <c r="BH35" s="456">
        <v>0.28689999999999999</v>
      </c>
      <c r="BI35" s="456">
        <v>0.28689999999999999</v>
      </c>
      <c r="BJ35" s="456">
        <v>0.28689999999999999</v>
      </c>
      <c r="BK35" s="456">
        <v>0.28689999999999999</v>
      </c>
      <c r="BL35" s="456">
        <v>0.28689999999999999</v>
      </c>
      <c r="BM35" s="456">
        <v>0.28689999999999999</v>
      </c>
      <c r="BN35" s="456">
        <v>0.28689999999999999</v>
      </c>
      <c r="BO35" s="456">
        <v>0.28689999999999999</v>
      </c>
      <c r="BP35" s="456">
        <v>0.28689999999999999</v>
      </c>
      <c r="BQ35" s="456">
        <v>0.28689999999999999</v>
      </c>
      <c r="BR35" s="456">
        <v>0.28689999999999999</v>
      </c>
      <c r="BS35" s="456">
        <v>0.28689999999999999</v>
      </c>
      <c r="BT35" s="456">
        <v>0.28689999999999999</v>
      </c>
      <c r="BU35" s="456">
        <v>0.28689999999999999</v>
      </c>
      <c r="BV35" s="456">
        <v>0.28689999999999999</v>
      </c>
    </row>
    <row r="36" spans="1:74" ht="12" customHeight="1" x14ac:dyDescent="0.25">
      <c r="A36" s="293" t="s">
        <v>787</v>
      </c>
      <c r="B36" s="445" t="s">
        <v>1034</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6.8500000000000005E-2</v>
      </c>
      <c r="AS36" s="468">
        <v>6.9199999999999998E-2</v>
      </c>
      <c r="AT36" s="468">
        <v>6.9199999999999998E-2</v>
      </c>
      <c r="AU36" s="468">
        <v>7.9200000000000007E-2</v>
      </c>
      <c r="AV36" s="468">
        <v>8.1199999999999994E-2</v>
      </c>
      <c r="AW36" s="468">
        <v>8.1199999999999994E-2</v>
      </c>
      <c r="AX36" s="468">
        <v>0.31019999999999998</v>
      </c>
      <c r="AY36" s="468">
        <v>0.32069999999999999</v>
      </c>
      <c r="AZ36" s="893">
        <v>0.32069999999999999</v>
      </c>
      <c r="BA36" s="893">
        <v>0.32069999999999999</v>
      </c>
      <c r="BB36" s="893">
        <v>0.32069999999999999</v>
      </c>
      <c r="BC36" s="893">
        <v>0.32069999999999999</v>
      </c>
      <c r="BD36" s="456">
        <v>0.32069999999999999</v>
      </c>
      <c r="BE36" s="456">
        <v>0.32069999999999999</v>
      </c>
      <c r="BF36" s="456">
        <v>0.32069999999999999</v>
      </c>
      <c r="BG36" s="456">
        <v>0.32069999999999999</v>
      </c>
      <c r="BH36" s="456">
        <v>0.32069999999999999</v>
      </c>
      <c r="BI36" s="456">
        <v>0.32069999999999999</v>
      </c>
      <c r="BJ36" s="456">
        <v>0.32069999999999999</v>
      </c>
      <c r="BK36" s="456">
        <v>0.32069999999999999</v>
      </c>
      <c r="BL36" s="456">
        <v>0.32069999999999999</v>
      </c>
      <c r="BM36" s="456">
        <v>0.32069999999999999</v>
      </c>
      <c r="BN36" s="456">
        <v>0.32069999999999999</v>
      </c>
      <c r="BO36" s="456">
        <v>0.32069999999999999</v>
      </c>
      <c r="BP36" s="456">
        <v>0.32069999999999999</v>
      </c>
      <c r="BQ36" s="456">
        <v>0.32069999999999999</v>
      </c>
      <c r="BR36" s="456">
        <v>0.31969999999999998</v>
      </c>
      <c r="BS36" s="456">
        <v>0.31969999999999998</v>
      </c>
      <c r="BT36" s="456">
        <v>0.31969999999999998</v>
      </c>
      <c r="BU36" s="456">
        <v>0.31969999999999998</v>
      </c>
      <c r="BV36" s="456">
        <v>0.31969999999999998</v>
      </c>
    </row>
    <row r="37" spans="1:74" ht="12" customHeight="1" x14ac:dyDescent="0.25">
      <c r="A37" s="293" t="s">
        <v>788</v>
      </c>
      <c r="B37" s="445" t="s">
        <v>1035</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1.2483</v>
      </c>
      <c r="AN37" s="468">
        <v>1.2483</v>
      </c>
      <c r="AO37" s="468">
        <v>1.3134999999999999</v>
      </c>
      <c r="AP37" s="468">
        <v>1.3134999999999999</v>
      </c>
      <c r="AQ37" s="468">
        <v>1.3134999999999999</v>
      </c>
      <c r="AR37" s="468">
        <v>1.3134999999999999</v>
      </c>
      <c r="AS37" s="468">
        <v>1.3134999999999999</v>
      </c>
      <c r="AT37" s="468">
        <v>1.3134999999999999</v>
      </c>
      <c r="AU37" s="468">
        <v>1.3134999999999999</v>
      </c>
      <c r="AV37" s="468">
        <v>1.3134999999999999</v>
      </c>
      <c r="AW37" s="468">
        <v>1.3134999999999999</v>
      </c>
      <c r="AX37" s="468">
        <v>1.3095000000000001</v>
      </c>
      <c r="AY37" s="468">
        <v>1.3095000000000001</v>
      </c>
      <c r="AZ37" s="893">
        <v>1.3095000000000001</v>
      </c>
      <c r="BA37" s="893">
        <v>1.3095000000000001</v>
      </c>
      <c r="BB37" s="893">
        <v>1.3095000000000001</v>
      </c>
      <c r="BC37" s="893">
        <v>1.3095000000000001</v>
      </c>
      <c r="BD37" s="456">
        <v>1.3095000000000001</v>
      </c>
      <c r="BE37" s="456">
        <v>1.3095000000000001</v>
      </c>
      <c r="BF37" s="456">
        <v>1.3095000000000001</v>
      </c>
      <c r="BG37" s="456">
        <v>1.3095000000000001</v>
      </c>
      <c r="BH37" s="456">
        <v>1.3095000000000001</v>
      </c>
      <c r="BI37" s="456">
        <v>1.3095000000000001</v>
      </c>
      <c r="BJ37" s="456">
        <v>1.3095000000000001</v>
      </c>
      <c r="BK37" s="456">
        <v>1.3095000000000001</v>
      </c>
      <c r="BL37" s="456">
        <v>1.3095000000000001</v>
      </c>
      <c r="BM37" s="456">
        <v>1.3095000000000001</v>
      </c>
      <c r="BN37" s="456">
        <v>1.3095000000000001</v>
      </c>
      <c r="BO37" s="456">
        <v>1.3095000000000001</v>
      </c>
      <c r="BP37" s="456">
        <v>1.3095000000000001</v>
      </c>
      <c r="BQ37" s="456">
        <v>1.3095000000000001</v>
      </c>
      <c r="BR37" s="456">
        <v>1.3095000000000001</v>
      </c>
      <c r="BS37" s="456">
        <v>1.3095000000000001</v>
      </c>
      <c r="BT37" s="456">
        <v>1.3095000000000001</v>
      </c>
      <c r="BU37" s="456">
        <v>1.3095000000000001</v>
      </c>
      <c r="BV37" s="456">
        <v>1.3095000000000001</v>
      </c>
    </row>
    <row r="38" spans="1:74" ht="12" customHeight="1" x14ac:dyDescent="0.25">
      <c r="A38" s="293"/>
      <c r="B38" s="292" t="s">
        <v>1038</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22"/>
      <c r="BA38" s="922"/>
      <c r="BB38" s="922"/>
      <c r="BC38" s="922"/>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792</v>
      </c>
      <c r="B39" s="745" t="s">
        <v>1029</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59.950138000000003</v>
      </c>
      <c r="AZ39" s="892">
        <v>60.19791</v>
      </c>
      <c r="BA39" s="892">
        <v>60.978444000000003</v>
      </c>
      <c r="BB39" s="892">
        <v>61.508769999999998</v>
      </c>
      <c r="BC39" s="892">
        <v>62.025779999999997</v>
      </c>
      <c r="BD39" s="462">
        <v>62.567570000000003</v>
      </c>
      <c r="BE39" s="462">
        <v>63.10857</v>
      </c>
      <c r="BF39" s="462">
        <v>63.646569999999997</v>
      </c>
      <c r="BG39" s="462">
        <v>64.183419999999998</v>
      </c>
      <c r="BH39" s="462">
        <v>64.718699999999998</v>
      </c>
      <c r="BI39" s="462">
        <v>65.252009999999999</v>
      </c>
      <c r="BJ39" s="462">
        <v>65.783060000000006</v>
      </c>
      <c r="BK39" s="462">
        <v>66.310519999999997</v>
      </c>
      <c r="BL39" s="462">
        <v>66.835769999999997</v>
      </c>
      <c r="BM39" s="462">
        <v>67.359229999999997</v>
      </c>
      <c r="BN39" s="462">
        <v>67.881770000000003</v>
      </c>
      <c r="BO39" s="462">
        <v>68.402979999999999</v>
      </c>
      <c r="BP39" s="462">
        <v>68.922809999999998</v>
      </c>
      <c r="BQ39" s="462">
        <v>69.441159999999996</v>
      </c>
      <c r="BR39" s="462">
        <v>69.957920000000001</v>
      </c>
      <c r="BS39" s="462">
        <v>70.473100000000002</v>
      </c>
      <c r="BT39" s="462">
        <v>70.986779999999996</v>
      </c>
      <c r="BU39" s="462">
        <v>71.499009999999998</v>
      </c>
      <c r="BV39" s="462">
        <v>72.009810000000002</v>
      </c>
    </row>
    <row r="40" spans="1:74" ht="12" customHeight="1" x14ac:dyDescent="0.25">
      <c r="A40" s="293" t="s">
        <v>789</v>
      </c>
      <c r="B40" s="483" t="s">
        <v>1032</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40.825546000000003</v>
      </c>
      <c r="AZ40" s="893">
        <v>41.059660000000001</v>
      </c>
      <c r="BA40" s="893">
        <v>41.398536</v>
      </c>
      <c r="BB40" s="893">
        <v>41.760620000000003</v>
      </c>
      <c r="BC40" s="893">
        <v>42.121960000000001</v>
      </c>
      <c r="BD40" s="456">
        <v>42.482489999999999</v>
      </c>
      <c r="BE40" s="456">
        <v>42.842509999999997</v>
      </c>
      <c r="BF40" s="456">
        <v>43.200859999999999</v>
      </c>
      <c r="BG40" s="456">
        <v>43.557110000000002</v>
      </c>
      <c r="BH40" s="456">
        <v>43.91095</v>
      </c>
      <c r="BI40" s="456">
        <v>44.262169999999998</v>
      </c>
      <c r="BJ40" s="456">
        <v>44.610460000000003</v>
      </c>
      <c r="BK40" s="456">
        <v>44.954479999999997</v>
      </c>
      <c r="BL40" s="456">
        <v>45.295610000000003</v>
      </c>
      <c r="BM40" s="456">
        <v>45.634300000000003</v>
      </c>
      <c r="BN40" s="456">
        <v>45.97139</v>
      </c>
      <c r="BO40" s="456">
        <v>46.3065</v>
      </c>
      <c r="BP40" s="456">
        <v>46.639589999999998</v>
      </c>
      <c r="BQ40" s="456">
        <v>46.970579999999998</v>
      </c>
      <c r="BR40" s="456">
        <v>47.299340000000001</v>
      </c>
      <c r="BS40" s="456">
        <v>47.625909999999998</v>
      </c>
      <c r="BT40" s="456">
        <v>47.95035</v>
      </c>
      <c r="BU40" s="456">
        <v>48.272739999999999</v>
      </c>
      <c r="BV40" s="456">
        <v>48.593110000000003</v>
      </c>
    </row>
    <row r="41" spans="1:74" ht="12" customHeight="1" x14ac:dyDescent="0.25">
      <c r="A41" s="293" t="s">
        <v>790</v>
      </c>
      <c r="B41" s="483" t="s">
        <v>986</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16.124556999999999</v>
      </c>
      <c r="AZ41" s="893">
        <v>16.141006000000001</v>
      </c>
      <c r="BA41" s="893">
        <v>16.547319999999999</v>
      </c>
      <c r="BB41" s="893">
        <v>16.69594</v>
      </c>
      <c r="BC41" s="893">
        <v>16.832509999999999</v>
      </c>
      <c r="BD41" s="456">
        <v>16.99361</v>
      </c>
      <c r="BE41" s="456">
        <v>17.154440000000001</v>
      </c>
      <c r="BF41" s="456">
        <v>17.31401</v>
      </c>
      <c r="BG41" s="456">
        <v>17.47448</v>
      </c>
      <c r="BH41" s="456">
        <v>17.635750000000002</v>
      </c>
      <c r="BI41" s="456">
        <v>17.797650000000001</v>
      </c>
      <c r="BJ41" s="456">
        <v>17.960190000000001</v>
      </c>
      <c r="BK41" s="456">
        <v>18.123390000000001</v>
      </c>
      <c r="BL41" s="456">
        <v>18.287230000000001</v>
      </c>
      <c r="BM41" s="456">
        <v>18.451709999999999</v>
      </c>
      <c r="BN41" s="456">
        <v>18.616820000000001</v>
      </c>
      <c r="BO41" s="456">
        <v>18.78256</v>
      </c>
      <c r="BP41" s="456">
        <v>18.948920000000001</v>
      </c>
      <c r="BQ41" s="456">
        <v>19.115880000000001</v>
      </c>
      <c r="BR41" s="456">
        <v>19.283439999999999</v>
      </c>
      <c r="BS41" s="456">
        <v>19.451599999999999</v>
      </c>
      <c r="BT41" s="456">
        <v>19.620339999999999</v>
      </c>
      <c r="BU41" s="456">
        <v>19.789670000000001</v>
      </c>
      <c r="BV41" s="456">
        <v>19.959569999999999</v>
      </c>
    </row>
    <row r="42" spans="1:74" s="744" customFormat="1" ht="12" customHeight="1" x14ac:dyDescent="0.25">
      <c r="A42" s="293" t="s">
        <v>791</v>
      </c>
      <c r="B42" s="746" t="s">
        <v>985</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3.000035</v>
      </c>
      <c r="AZ42" s="918">
        <v>2.9972439999999998</v>
      </c>
      <c r="BA42" s="918">
        <v>3.0325880000000001</v>
      </c>
      <c r="BB42" s="918">
        <v>3.0522089999999999</v>
      </c>
      <c r="BC42" s="918">
        <v>3.0713149999999998</v>
      </c>
      <c r="BD42" s="459">
        <v>3.0914670000000002</v>
      </c>
      <c r="BE42" s="459">
        <v>3.111612</v>
      </c>
      <c r="BF42" s="459">
        <v>3.1317029999999999</v>
      </c>
      <c r="BG42" s="459">
        <v>3.1518329999999999</v>
      </c>
      <c r="BH42" s="459">
        <v>3.1719970000000002</v>
      </c>
      <c r="BI42" s="459">
        <v>3.1921879999999998</v>
      </c>
      <c r="BJ42" s="459">
        <v>3.2124069999999998</v>
      </c>
      <c r="BK42" s="459">
        <v>3.232653</v>
      </c>
      <c r="BL42" s="459">
        <v>3.2529279999999998</v>
      </c>
      <c r="BM42" s="459">
        <v>3.2732290000000002</v>
      </c>
      <c r="BN42" s="459">
        <v>3.293558</v>
      </c>
      <c r="BO42" s="459">
        <v>3.313914</v>
      </c>
      <c r="BP42" s="459">
        <v>3.3342960000000001</v>
      </c>
      <c r="BQ42" s="459">
        <v>3.3547039999999999</v>
      </c>
      <c r="BR42" s="459">
        <v>3.3751380000000002</v>
      </c>
      <c r="BS42" s="459">
        <v>3.3955980000000001</v>
      </c>
      <c r="BT42" s="459">
        <v>3.4160819999999998</v>
      </c>
      <c r="BU42" s="459">
        <v>3.4365920000000001</v>
      </c>
      <c r="BV42" s="459">
        <v>3.4571260000000001</v>
      </c>
    </row>
    <row r="43" spans="1:74" ht="12" customHeight="1" x14ac:dyDescent="0.25">
      <c r="A43" s="293"/>
      <c r="B43" s="1066" t="s">
        <v>1431</v>
      </c>
      <c r="C43" s="1067"/>
      <c r="D43" s="1067"/>
      <c r="E43" s="1067"/>
      <c r="F43" s="1067"/>
      <c r="G43" s="1067"/>
      <c r="H43" s="1067"/>
      <c r="I43" s="1067"/>
      <c r="J43" s="1067"/>
      <c r="K43" s="1067"/>
      <c r="L43" s="1067"/>
      <c r="M43" s="1067"/>
      <c r="N43" s="1067"/>
      <c r="O43" s="1067"/>
      <c r="P43" s="1067"/>
      <c r="Q43" s="1068"/>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3"/>
      <c r="AZ43" s="693"/>
      <c r="BA43" s="693"/>
      <c r="BB43" s="693"/>
      <c r="BC43" s="693"/>
      <c r="BD43" s="693"/>
      <c r="BE43" s="693"/>
      <c r="BF43" s="693"/>
      <c r="BG43" s="693"/>
      <c r="BH43" s="693"/>
      <c r="BI43" s="693"/>
      <c r="BJ43" s="302"/>
      <c r="BK43" s="302"/>
      <c r="BL43" s="302"/>
      <c r="BM43" s="302"/>
      <c r="BN43" s="302"/>
      <c r="BO43" s="302"/>
      <c r="BP43" s="302"/>
      <c r="BQ43" s="302"/>
      <c r="BR43" s="302"/>
      <c r="BS43" s="302"/>
      <c r="BT43" s="302"/>
      <c r="BU43" s="302"/>
      <c r="BV43" s="302"/>
    </row>
    <row r="44" spans="1:74" ht="12" customHeight="1" x14ac:dyDescent="0.25">
      <c r="A44" s="293"/>
      <c r="B44" s="326" t="s">
        <v>808</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3"/>
      <c r="AZ44" s="693"/>
      <c r="BA44" s="693"/>
      <c r="BB44" s="693"/>
      <c r="BC44" s="693"/>
      <c r="BD44" s="693"/>
      <c r="BE44" s="693"/>
      <c r="BF44" s="693"/>
      <c r="BG44" s="693"/>
      <c r="BH44" s="693"/>
      <c r="BI44" s="693"/>
      <c r="BJ44" s="302"/>
      <c r="BK44" s="302"/>
      <c r="BL44" s="302"/>
      <c r="BM44" s="302"/>
      <c r="BN44" s="302"/>
      <c r="BO44" s="302"/>
      <c r="BP44" s="302"/>
      <c r="BQ44" s="302"/>
      <c r="BR44" s="302"/>
      <c r="BS44" s="302"/>
      <c r="BT44" s="302"/>
      <c r="BU44" s="302"/>
      <c r="BV44" s="302"/>
    </row>
    <row r="45" spans="1:74" ht="12" customHeight="1" x14ac:dyDescent="0.25">
      <c r="A45" s="293"/>
      <c r="B45" s="976" t="str">
        <f>Dates!$G$2</f>
        <v>EIA completed modeling and analysis for this report on Thursday, June 4, 2026.</v>
      </c>
      <c r="C45" s="977"/>
      <c r="D45" s="977"/>
      <c r="E45" s="977"/>
      <c r="F45" s="977"/>
      <c r="G45" s="977"/>
      <c r="H45" s="977"/>
      <c r="I45" s="977"/>
      <c r="J45" s="977"/>
      <c r="K45" s="977"/>
      <c r="L45" s="977"/>
      <c r="M45" s="977"/>
      <c r="N45" s="977"/>
      <c r="O45" s="977"/>
      <c r="P45" s="977"/>
      <c r="Q45" s="977"/>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3"/>
      <c r="AZ45" s="693"/>
      <c r="BA45" s="693"/>
      <c r="BB45" s="693"/>
      <c r="BC45" s="693"/>
      <c r="BD45" s="693"/>
      <c r="BE45" s="693"/>
      <c r="BF45" s="693"/>
      <c r="BG45" s="693"/>
      <c r="BH45" s="693"/>
      <c r="BI45" s="693"/>
      <c r="BJ45" s="302"/>
      <c r="BK45" s="302"/>
      <c r="BL45" s="302"/>
      <c r="BM45" s="302"/>
      <c r="BN45" s="302"/>
      <c r="BO45" s="302"/>
      <c r="BP45" s="302"/>
      <c r="BQ45" s="302"/>
      <c r="BR45" s="302"/>
      <c r="BS45" s="302"/>
      <c r="BT45" s="302"/>
      <c r="BU45" s="302"/>
      <c r="BV45" s="302"/>
    </row>
    <row r="46" spans="1:74" ht="12" customHeight="1" x14ac:dyDescent="0.25">
      <c r="A46" s="293"/>
      <c r="B46" s="1082" t="s">
        <v>1402</v>
      </c>
      <c r="C46" s="1083"/>
      <c r="D46" s="1083"/>
      <c r="E46" s="1083"/>
      <c r="F46" s="1083"/>
      <c r="G46" s="1083"/>
      <c r="H46" s="1083"/>
      <c r="I46" s="1083"/>
      <c r="J46" s="1083"/>
      <c r="K46" s="1083"/>
      <c r="L46" s="1083"/>
      <c r="M46" s="1083"/>
      <c r="N46" s="1083"/>
      <c r="O46" s="1083"/>
      <c r="P46" s="1083"/>
      <c r="Q46" s="1083"/>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3"/>
      <c r="AZ46" s="693"/>
      <c r="BA46" s="693"/>
      <c r="BB46" s="693"/>
      <c r="BC46" s="693"/>
      <c r="BD46" s="693"/>
      <c r="BE46" s="693"/>
      <c r="BF46" s="693"/>
      <c r="BG46" s="693"/>
      <c r="BH46" s="693"/>
      <c r="BI46" s="693"/>
      <c r="BJ46" s="302"/>
      <c r="BK46" s="302"/>
      <c r="BL46" s="302"/>
      <c r="BM46" s="302"/>
      <c r="BN46" s="302"/>
      <c r="BO46" s="302"/>
      <c r="BP46" s="302"/>
      <c r="BQ46" s="302"/>
      <c r="BR46" s="302"/>
      <c r="BS46" s="302"/>
      <c r="BT46" s="302"/>
      <c r="BU46" s="302"/>
      <c r="BV46" s="302"/>
    </row>
    <row r="47" spans="1:74" ht="12" customHeight="1" x14ac:dyDescent="0.25">
      <c r="A47" s="293"/>
      <c r="B47" s="1066" t="s">
        <v>1426</v>
      </c>
      <c r="C47" s="1067"/>
      <c r="D47" s="1067"/>
      <c r="E47" s="1067"/>
      <c r="F47" s="1067"/>
      <c r="G47" s="1067"/>
      <c r="H47" s="1067"/>
      <c r="I47" s="1067"/>
      <c r="J47" s="1067"/>
      <c r="K47" s="1067"/>
      <c r="L47" s="1067"/>
      <c r="M47" s="1067"/>
      <c r="N47" s="1067"/>
      <c r="O47" s="1067"/>
      <c r="P47" s="1067"/>
      <c r="Q47" s="1068"/>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ht="12" customHeight="1" x14ac:dyDescent="0.25">
      <c r="A48" s="293"/>
      <c r="B48" s="1087" t="s">
        <v>1427</v>
      </c>
      <c r="C48" s="1088"/>
      <c r="D48" s="1088"/>
      <c r="E48" s="1088"/>
      <c r="F48" s="1088"/>
      <c r="G48" s="1088"/>
      <c r="H48" s="1088"/>
      <c r="I48" s="1088"/>
      <c r="J48" s="1088"/>
      <c r="K48" s="1088"/>
      <c r="L48" s="1088"/>
      <c r="M48" s="1088"/>
      <c r="N48" s="1088"/>
      <c r="O48" s="1088"/>
      <c r="P48" s="1088"/>
      <c r="Q48" s="1088"/>
      <c r="R48" s="1088"/>
      <c r="S48" s="1088"/>
      <c r="T48" s="1088"/>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3"/>
      <c r="AZ48" s="693"/>
      <c r="BA48" s="693"/>
      <c r="BB48" s="693"/>
      <c r="BC48" s="693"/>
      <c r="BD48" s="693"/>
      <c r="BE48" s="693"/>
      <c r="BF48" s="693"/>
      <c r="BG48" s="693"/>
      <c r="BH48" s="693"/>
      <c r="BI48" s="693"/>
      <c r="BJ48" s="302"/>
      <c r="BK48" s="302"/>
      <c r="BL48" s="302"/>
      <c r="BM48" s="302"/>
      <c r="BN48" s="302"/>
      <c r="BO48" s="302"/>
      <c r="BP48" s="302"/>
      <c r="BQ48" s="302"/>
      <c r="BR48" s="302"/>
      <c r="BS48" s="302"/>
      <c r="BT48" s="302"/>
      <c r="BU48" s="302"/>
      <c r="BV48" s="302"/>
    </row>
    <row r="49" spans="1:74" ht="12" customHeight="1" x14ac:dyDescent="0.25">
      <c r="A49" s="293"/>
      <c r="B49" s="804" t="s">
        <v>821</v>
      </c>
      <c r="C49" s="771"/>
      <c r="D49" s="771"/>
      <c r="E49" s="771"/>
      <c r="F49" s="771"/>
      <c r="G49" s="771"/>
      <c r="H49" s="805"/>
      <c r="I49" s="771"/>
      <c r="J49" s="771"/>
      <c r="K49" s="771"/>
      <c r="L49" s="771"/>
      <c r="M49" s="771"/>
      <c r="N49" s="771"/>
      <c r="O49" s="771"/>
      <c r="P49" s="771"/>
      <c r="Q49" s="772"/>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4"/>
      <c r="AZ49" s="694"/>
      <c r="BA49" s="694"/>
      <c r="BB49" s="694"/>
      <c r="BC49" s="694"/>
      <c r="BD49" s="694"/>
      <c r="BE49" s="694"/>
      <c r="BF49" s="694"/>
      <c r="BG49" s="694"/>
      <c r="BH49" s="694"/>
      <c r="BI49" s="694"/>
      <c r="BJ49" s="135"/>
      <c r="BK49" s="135"/>
      <c r="BL49" s="135"/>
      <c r="BM49" s="135"/>
      <c r="BN49" s="135"/>
      <c r="BO49" s="135"/>
      <c r="BP49" s="135"/>
      <c r="BQ49" s="135"/>
      <c r="BR49" s="135"/>
      <c r="BS49" s="135"/>
      <c r="BT49" s="135"/>
      <c r="BU49" s="135"/>
      <c r="BV49" s="135"/>
    </row>
    <row r="50" spans="1:74" ht="12" customHeight="1" x14ac:dyDescent="0.25">
      <c r="A50" s="293"/>
      <c r="B50" s="1079"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March 2026.</v>
      </c>
      <c r="C50" s="1080"/>
      <c r="D50" s="1080"/>
      <c r="E50" s="1080"/>
      <c r="F50" s="1080"/>
      <c r="G50" s="1080"/>
      <c r="H50" s="1080"/>
      <c r="I50" s="1080"/>
      <c r="J50" s="1080"/>
      <c r="K50" s="1080"/>
      <c r="L50" s="1080"/>
      <c r="M50" s="1080"/>
      <c r="N50" s="1080"/>
      <c r="O50" s="1080"/>
      <c r="P50" s="1080"/>
      <c r="Q50" s="1081"/>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3"/>
      <c r="AZ50" s="693"/>
      <c r="BA50" s="693"/>
      <c r="BB50" s="693"/>
      <c r="BC50" s="693"/>
      <c r="BD50" s="693"/>
      <c r="BE50" s="693"/>
      <c r="BF50" s="693"/>
      <c r="BG50" s="693"/>
      <c r="BH50" s="693"/>
      <c r="BI50" s="693"/>
      <c r="BJ50" s="302"/>
      <c r="BK50" s="302"/>
      <c r="BL50" s="302"/>
      <c r="BM50" s="302"/>
      <c r="BN50" s="302"/>
      <c r="BO50" s="302"/>
      <c r="BP50" s="302"/>
      <c r="BQ50" s="302"/>
      <c r="BR50" s="302"/>
      <c r="BS50" s="302"/>
      <c r="BT50" s="302"/>
      <c r="BU50" s="302"/>
      <c r="BV50" s="302"/>
    </row>
    <row r="51" spans="1:74" ht="12" customHeight="1" x14ac:dyDescent="0.25">
      <c r="A51" s="293"/>
      <c r="B51" s="1079" t="s">
        <v>1428</v>
      </c>
      <c r="C51" s="1080"/>
      <c r="D51" s="1080"/>
      <c r="E51" s="1080"/>
      <c r="F51" s="1080"/>
      <c r="G51" s="1080"/>
      <c r="H51" s="1080"/>
      <c r="I51" s="1080"/>
      <c r="J51" s="1080"/>
      <c r="K51" s="1080"/>
      <c r="L51" s="1080"/>
      <c r="M51" s="1080"/>
      <c r="N51" s="1080"/>
      <c r="O51" s="1080"/>
      <c r="P51" s="1080"/>
      <c r="Q51" s="1081"/>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3"/>
      <c r="AZ51" s="693"/>
      <c r="BA51" s="693"/>
      <c r="BB51" s="693"/>
      <c r="BC51" s="693"/>
      <c r="BD51" s="693"/>
      <c r="BE51" s="693"/>
      <c r="BF51" s="693"/>
      <c r="BG51" s="693"/>
      <c r="BH51" s="693"/>
      <c r="BI51" s="693"/>
      <c r="BJ51" s="302"/>
      <c r="BK51" s="302"/>
      <c r="BL51" s="302"/>
      <c r="BM51" s="302"/>
      <c r="BN51" s="302"/>
      <c r="BO51" s="302"/>
      <c r="BP51" s="302"/>
      <c r="BQ51" s="302"/>
      <c r="BR51" s="302"/>
      <c r="BS51" s="302"/>
      <c r="BT51" s="302"/>
      <c r="BU51" s="302"/>
      <c r="BV51" s="302"/>
    </row>
    <row r="52" spans="1:74" ht="12" customHeight="1" x14ac:dyDescent="0.25">
      <c r="A52" s="293"/>
      <c r="B52" s="1084" t="s">
        <v>1429</v>
      </c>
      <c r="C52" s="1085"/>
      <c r="D52" s="1085"/>
      <c r="E52" s="1085"/>
      <c r="F52" s="1085"/>
      <c r="G52" s="1085"/>
      <c r="H52" s="1085"/>
      <c r="I52" s="1085"/>
      <c r="J52" s="1085"/>
      <c r="K52" s="1085"/>
      <c r="L52" s="1085"/>
      <c r="M52" s="1085"/>
      <c r="N52" s="1085"/>
      <c r="O52" s="1085"/>
      <c r="P52" s="1085"/>
      <c r="Q52" s="1086"/>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ht="12" customHeight="1" x14ac:dyDescent="0.25">
      <c r="A53" s="293"/>
      <c r="B53" s="1079" t="s">
        <v>1430</v>
      </c>
      <c r="C53" s="1080"/>
      <c r="D53" s="1080"/>
      <c r="E53" s="1080"/>
      <c r="F53" s="1080"/>
      <c r="G53" s="1080"/>
      <c r="H53" s="1080"/>
      <c r="I53" s="1080"/>
      <c r="J53" s="1080"/>
      <c r="K53" s="1080"/>
      <c r="L53" s="1080"/>
      <c r="M53" s="1080"/>
      <c r="N53" s="1080"/>
      <c r="O53" s="1080"/>
      <c r="P53" s="1080"/>
      <c r="Q53" s="1081"/>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3"/>
      <c r="AZ53" s="693"/>
      <c r="BA53" s="693"/>
      <c r="BB53" s="693"/>
      <c r="BC53" s="693"/>
      <c r="BD53" s="693"/>
      <c r="BE53" s="693"/>
      <c r="BF53" s="693"/>
      <c r="BG53" s="693"/>
      <c r="BH53" s="693"/>
      <c r="BI53" s="693"/>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3"/>
      <c r="AZ54" s="693"/>
      <c r="BA54" s="693"/>
      <c r="BB54" s="693"/>
      <c r="BC54" s="693"/>
      <c r="BD54" s="693"/>
      <c r="BE54" s="693"/>
      <c r="BF54" s="693"/>
      <c r="BG54" s="693"/>
      <c r="BH54" s="693"/>
      <c r="BI54" s="693"/>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3"/>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3"/>
      <c r="AZ56" s="693"/>
      <c r="BA56" s="693"/>
      <c r="BB56" s="693"/>
      <c r="BC56" s="693"/>
      <c r="BD56" s="693"/>
      <c r="BE56" s="693"/>
      <c r="BF56" s="693"/>
      <c r="BG56" s="693"/>
      <c r="BH56" s="693"/>
      <c r="BI56" s="693"/>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3"/>
      <c r="AZ57" s="693"/>
      <c r="BA57" s="693"/>
      <c r="BB57" s="693"/>
      <c r="BC57" s="693"/>
      <c r="BD57" s="693"/>
      <c r="BE57" s="693"/>
      <c r="BF57" s="693"/>
      <c r="BG57" s="693"/>
      <c r="BH57" s="693"/>
      <c r="BI57" s="693"/>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4"/>
      <c r="AZ58" s="694"/>
      <c r="BA58" s="694"/>
      <c r="BB58" s="694"/>
      <c r="BC58" s="694"/>
      <c r="BD58" s="694"/>
      <c r="BE58" s="694"/>
      <c r="BF58" s="694"/>
      <c r="BG58" s="694"/>
      <c r="BH58" s="694"/>
      <c r="BI58" s="694"/>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3"/>
      <c r="AZ59" s="693"/>
      <c r="BA59" s="693"/>
      <c r="BB59" s="693"/>
      <c r="BC59" s="693"/>
      <c r="BD59" s="693"/>
      <c r="BE59" s="693"/>
      <c r="BF59" s="693"/>
      <c r="BG59" s="693"/>
      <c r="BH59" s="693"/>
      <c r="BI59" s="693"/>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3"/>
      <c r="AZ60" s="693"/>
      <c r="BA60" s="693"/>
      <c r="BB60" s="693"/>
      <c r="BC60" s="693"/>
      <c r="BD60" s="693"/>
      <c r="BE60" s="693"/>
      <c r="BF60" s="693"/>
      <c r="BG60" s="693"/>
      <c r="BH60" s="693"/>
      <c r="BI60" s="693"/>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3"/>
      <c r="AZ61" s="693"/>
      <c r="BA61" s="693"/>
      <c r="BB61" s="693"/>
      <c r="BC61" s="693"/>
      <c r="BD61" s="693"/>
      <c r="BE61" s="693"/>
      <c r="BF61" s="693"/>
      <c r="BG61" s="693"/>
      <c r="BH61" s="693"/>
      <c r="BI61" s="693"/>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3"/>
      <c r="AZ62" s="693"/>
      <c r="BA62" s="693"/>
      <c r="BB62" s="693"/>
      <c r="BC62" s="693"/>
      <c r="BD62" s="693"/>
      <c r="BE62" s="693"/>
      <c r="BF62" s="693"/>
      <c r="BG62" s="693"/>
      <c r="BH62" s="693"/>
      <c r="BI62" s="693"/>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3"/>
      <c r="AZ63" s="693"/>
      <c r="BA63" s="693"/>
      <c r="BB63" s="693"/>
      <c r="BC63" s="693"/>
      <c r="BD63" s="693"/>
      <c r="BE63" s="693"/>
      <c r="BF63" s="693"/>
      <c r="BG63" s="693"/>
      <c r="BH63" s="693"/>
      <c r="BI63" s="693"/>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3"/>
      <c r="AZ64" s="693"/>
      <c r="BA64" s="693"/>
      <c r="BB64" s="693"/>
      <c r="BC64" s="693"/>
      <c r="BD64" s="693"/>
      <c r="BE64" s="693"/>
      <c r="BF64" s="693"/>
      <c r="BG64" s="693"/>
      <c r="BH64" s="693"/>
      <c r="BI64" s="693"/>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3"/>
      <c r="AZ65" s="693"/>
      <c r="BA65" s="693"/>
      <c r="BB65" s="693"/>
      <c r="BC65" s="693"/>
      <c r="BD65" s="693"/>
      <c r="BE65" s="693"/>
      <c r="BF65" s="693"/>
      <c r="BG65" s="693"/>
      <c r="BH65" s="693"/>
      <c r="BI65" s="693"/>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3"/>
      <c r="AZ66" s="693"/>
      <c r="BA66" s="693"/>
      <c r="BB66" s="693"/>
      <c r="BC66" s="693"/>
      <c r="BD66" s="693"/>
      <c r="BE66" s="693"/>
      <c r="BF66" s="693"/>
      <c r="BG66" s="693"/>
      <c r="BH66" s="693"/>
      <c r="BI66" s="693"/>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3"/>
      <c r="AZ67" s="693"/>
      <c r="BA67" s="693"/>
      <c r="BB67" s="693"/>
      <c r="BC67" s="693"/>
      <c r="BD67" s="693"/>
      <c r="BE67" s="693"/>
      <c r="BF67" s="693"/>
      <c r="BG67" s="693"/>
      <c r="BH67" s="693"/>
      <c r="BI67" s="693"/>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3"/>
      <c r="AZ69" s="693"/>
      <c r="BA69" s="693"/>
      <c r="BB69" s="693"/>
      <c r="BC69" s="693"/>
      <c r="BD69" s="693"/>
      <c r="BE69" s="693"/>
      <c r="BF69" s="693"/>
      <c r="BG69" s="693"/>
      <c r="BH69" s="693"/>
      <c r="BI69" s="693"/>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5"/>
      <c r="AZ70" s="695"/>
      <c r="BA70" s="695"/>
      <c r="BB70" s="695"/>
      <c r="BC70" s="695"/>
      <c r="BD70" s="695"/>
      <c r="BE70" s="695"/>
      <c r="BF70" s="695"/>
      <c r="BG70" s="695"/>
      <c r="BH70" s="695"/>
      <c r="BI70" s="695"/>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5"/>
      <c r="AZ71" s="695"/>
      <c r="BA71" s="695"/>
      <c r="BB71" s="695"/>
      <c r="BC71" s="695"/>
      <c r="BD71" s="695"/>
      <c r="BE71" s="695"/>
      <c r="BF71" s="695"/>
      <c r="BG71" s="695"/>
      <c r="BH71" s="695"/>
      <c r="BI71" s="695"/>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5"/>
      <c r="AZ72" s="695"/>
      <c r="BA72" s="695"/>
      <c r="BB72" s="695"/>
      <c r="BC72" s="695"/>
      <c r="BD72" s="695"/>
      <c r="BE72" s="695"/>
      <c r="BF72" s="695"/>
      <c r="BG72" s="695"/>
      <c r="BH72" s="695"/>
      <c r="BI72" s="695"/>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5"/>
      <c r="AZ73" s="695"/>
      <c r="BA73" s="695"/>
      <c r="BB73" s="695"/>
      <c r="BC73" s="695"/>
      <c r="BD73" s="695"/>
      <c r="BE73" s="695"/>
      <c r="BF73" s="695"/>
      <c r="BG73" s="695"/>
      <c r="BH73" s="695"/>
      <c r="BI73" s="695"/>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95"/>
      <c r="BE74" s="695"/>
      <c r="BF74" s="695"/>
      <c r="BG74" s="695"/>
      <c r="BH74" s="695"/>
      <c r="BI74" s="695"/>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95"/>
      <c r="BE75" s="695"/>
      <c r="BF75" s="695"/>
      <c r="BG75" s="695"/>
      <c r="BH75" s="695"/>
      <c r="BI75" s="695"/>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95"/>
      <c r="BE76" s="695"/>
      <c r="BF76" s="695"/>
      <c r="BG76" s="695"/>
      <c r="BH76" s="695"/>
      <c r="BI76" s="695"/>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95"/>
      <c r="BE77" s="695"/>
      <c r="BF77" s="695"/>
      <c r="BG77" s="695"/>
      <c r="BH77" s="695"/>
      <c r="BI77" s="695"/>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1"/>
      <c r="AZ78" s="696"/>
      <c r="BA78" s="696"/>
      <c r="BB78" s="696"/>
      <c r="BC78" s="696"/>
      <c r="BD78" s="696"/>
      <c r="BE78" s="696"/>
      <c r="BF78" s="696"/>
      <c r="BG78" s="696"/>
      <c r="BH78" s="696"/>
      <c r="BI78" s="696"/>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697"/>
      <c r="AZ79" s="697"/>
      <c r="BA79" s="697"/>
      <c r="BB79" s="697"/>
      <c r="BC79" s="697"/>
      <c r="BD79" s="697"/>
      <c r="BE79" s="697"/>
      <c r="BF79" s="697"/>
      <c r="BG79" s="697"/>
      <c r="BH79" s="697"/>
      <c r="BI79" s="697"/>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697"/>
      <c r="AZ80" s="697"/>
      <c r="BA80" s="697"/>
      <c r="BB80" s="697"/>
      <c r="BC80" s="697"/>
      <c r="BD80" s="697"/>
      <c r="BE80" s="697"/>
      <c r="BF80" s="697"/>
      <c r="BG80" s="697"/>
      <c r="BH80" s="697"/>
      <c r="BI80" s="697"/>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697"/>
      <c r="AZ81" s="697"/>
      <c r="BA81" s="697"/>
      <c r="BB81" s="697"/>
      <c r="BC81" s="697"/>
      <c r="BD81" s="697"/>
      <c r="BE81" s="697"/>
      <c r="BF81" s="697"/>
      <c r="BG81" s="697"/>
      <c r="BH81" s="697"/>
      <c r="BI81" s="697"/>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97"/>
      <c r="BE83" s="697"/>
      <c r="BF83" s="697"/>
      <c r="BG83" s="697"/>
      <c r="BH83" s="697"/>
      <c r="BI83" s="697"/>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97"/>
      <c r="BE84" s="697"/>
      <c r="BF84" s="697"/>
      <c r="BG84" s="697"/>
      <c r="BH84" s="697"/>
      <c r="BI84" s="697"/>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97"/>
      <c r="BE85" s="697"/>
      <c r="BF85" s="697"/>
      <c r="BG85" s="697"/>
      <c r="BH85" s="697"/>
      <c r="BI85" s="697"/>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697"/>
      <c r="AZ86" s="697"/>
      <c r="BA86" s="697"/>
      <c r="BB86" s="697"/>
      <c r="BC86" s="697"/>
      <c r="BD86" s="697"/>
      <c r="BE86" s="697"/>
      <c r="BF86" s="697"/>
      <c r="BG86" s="697"/>
      <c r="BH86" s="697"/>
      <c r="BI86" s="697"/>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97"/>
      <c r="BE87" s="697"/>
      <c r="BF87" s="697"/>
      <c r="BG87" s="697"/>
      <c r="BH87" s="697"/>
      <c r="BI87" s="697"/>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97"/>
      <c r="BE88" s="697"/>
      <c r="BF88" s="697"/>
      <c r="BG88" s="697"/>
      <c r="BH88" s="697"/>
      <c r="BI88" s="697"/>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97"/>
      <c r="BE89" s="697"/>
      <c r="BF89" s="697"/>
      <c r="BG89" s="697"/>
      <c r="BH89" s="697"/>
      <c r="BI89" s="697"/>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97"/>
      <c r="BE91" s="697"/>
      <c r="BF91" s="697"/>
      <c r="BG91" s="697"/>
      <c r="BH91" s="697"/>
      <c r="BI91" s="697"/>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97"/>
      <c r="BE92" s="697"/>
      <c r="BF92" s="697"/>
      <c r="BG92" s="697"/>
      <c r="BH92" s="697"/>
      <c r="BI92" s="697"/>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97"/>
      <c r="BE93" s="697"/>
      <c r="BF93" s="697"/>
      <c r="BG93" s="697"/>
      <c r="BH93" s="697"/>
      <c r="BI93" s="697"/>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698"/>
      <c r="AZ95" s="698"/>
      <c r="BA95" s="698"/>
      <c r="BB95" s="698"/>
      <c r="BC95" s="698"/>
      <c r="BD95" s="698"/>
      <c r="BE95" s="698"/>
      <c r="BF95" s="698"/>
      <c r="BG95" s="698"/>
      <c r="BH95" s="698"/>
      <c r="BI95" s="698"/>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698"/>
      <c r="AZ96" s="698"/>
      <c r="BA96" s="698"/>
      <c r="BB96" s="698"/>
      <c r="BC96" s="698"/>
      <c r="BD96" s="698"/>
      <c r="BE96" s="698"/>
      <c r="BF96" s="698"/>
      <c r="BG96" s="698"/>
      <c r="BH96" s="698"/>
      <c r="BI96" s="698"/>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97"/>
      <c r="BE97" s="697"/>
      <c r="BF97" s="697"/>
      <c r="BG97" s="697"/>
      <c r="BH97" s="697"/>
      <c r="BI97" s="697"/>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699"/>
      <c r="AZ99" s="699"/>
      <c r="BA99" s="699"/>
      <c r="BB99" s="699"/>
      <c r="BC99" s="699"/>
      <c r="BD99" s="699"/>
      <c r="BE99" s="699"/>
      <c r="BF99" s="699"/>
      <c r="BG99" s="699"/>
      <c r="BH99" s="699"/>
      <c r="BI99" s="699"/>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0"/>
      <c r="AZ100" s="700"/>
      <c r="BA100" s="700"/>
      <c r="BB100" s="700"/>
      <c r="BC100" s="700"/>
      <c r="BD100" s="700"/>
      <c r="BE100" s="700"/>
      <c r="BF100" s="700"/>
      <c r="BG100" s="700"/>
      <c r="BH100" s="700"/>
      <c r="BI100" s="700"/>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T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B19" sqref="BB19"/>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39" customWidth="1"/>
    <col min="56" max="58" width="6.5703125" style="706" customWidth="1"/>
    <col min="59" max="61" width="6.5703125" style="839" customWidth="1"/>
    <col min="62" max="74" width="6.5703125" style="248" customWidth="1"/>
    <col min="75" max="16384" width="11" style="248"/>
  </cols>
  <sheetData>
    <row r="1" spans="1:74" ht="12.75" customHeight="1" x14ac:dyDescent="0.2">
      <c r="A1" s="978" t="s">
        <v>477</v>
      </c>
      <c r="B1" s="246" t="s">
        <v>1389</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37"/>
      <c r="AZ1" s="837"/>
      <c r="BA1" s="837"/>
      <c r="BB1" s="837"/>
      <c r="BC1" s="837"/>
      <c r="BD1" s="702"/>
      <c r="BE1" s="702"/>
      <c r="BF1" s="702"/>
      <c r="BG1" s="837"/>
      <c r="BH1" s="837"/>
      <c r="BI1" s="837"/>
      <c r="BJ1" s="247"/>
      <c r="BK1" s="247"/>
      <c r="BL1" s="247"/>
      <c r="BM1" s="247"/>
      <c r="BN1" s="247"/>
      <c r="BO1" s="247"/>
      <c r="BP1" s="247"/>
      <c r="BQ1" s="247"/>
      <c r="BR1" s="247"/>
      <c r="BS1" s="247"/>
      <c r="BT1" s="247"/>
      <c r="BU1" s="247"/>
      <c r="BV1" s="247"/>
    </row>
    <row r="2" spans="1:74" ht="12.75" customHeight="1" x14ac:dyDescent="0.2">
      <c r="A2" s="979"/>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50"/>
      <c r="C3" s="981">
        <f>Dates!D3</f>
        <v>2022</v>
      </c>
      <c r="D3" s="982"/>
      <c r="E3" s="982"/>
      <c r="F3" s="982"/>
      <c r="G3" s="982"/>
      <c r="H3" s="982"/>
      <c r="I3" s="982"/>
      <c r="J3" s="982"/>
      <c r="K3" s="982"/>
      <c r="L3" s="982"/>
      <c r="M3" s="982"/>
      <c r="N3" s="1062"/>
      <c r="O3" s="981">
        <f>C3+1</f>
        <v>2023</v>
      </c>
      <c r="P3" s="982"/>
      <c r="Q3" s="982"/>
      <c r="R3" s="982"/>
      <c r="S3" s="982"/>
      <c r="T3" s="982"/>
      <c r="U3" s="982"/>
      <c r="V3" s="982"/>
      <c r="W3" s="982"/>
      <c r="X3" s="982"/>
      <c r="Y3" s="982"/>
      <c r="Z3" s="1062"/>
      <c r="AA3" s="981">
        <f>O3+1</f>
        <v>2024</v>
      </c>
      <c r="AB3" s="982"/>
      <c r="AC3" s="982"/>
      <c r="AD3" s="982"/>
      <c r="AE3" s="982"/>
      <c r="AF3" s="982"/>
      <c r="AG3" s="982"/>
      <c r="AH3" s="982"/>
      <c r="AI3" s="982"/>
      <c r="AJ3" s="982"/>
      <c r="AK3" s="982"/>
      <c r="AL3" s="1062"/>
      <c r="AM3" s="981">
        <f>AA3+1</f>
        <v>2025</v>
      </c>
      <c r="AN3" s="982"/>
      <c r="AO3" s="982"/>
      <c r="AP3" s="982"/>
      <c r="AQ3" s="982"/>
      <c r="AR3" s="982"/>
      <c r="AS3" s="982"/>
      <c r="AT3" s="982"/>
      <c r="AU3" s="982"/>
      <c r="AV3" s="982"/>
      <c r="AW3" s="982"/>
      <c r="AX3" s="1062"/>
      <c r="AY3" s="981">
        <f>AM3+1</f>
        <v>2026</v>
      </c>
      <c r="AZ3" s="982"/>
      <c r="BA3" s="982"/>
      <c r="BB3" s="982"/>
      <c r="BC3" s="982"/>
      <c r="BD3" s="982"/>
      <c r="BE3" s="982"/>
      <c r="BF3" s="982"/>
      <c r="BG3" s="982"/>
      <c r="BH3" s="982"/>
      <c r="BI3" s="982"/>
      <c r="BJ3" s="1062"/>
      <c r="BK3" s="981">
        <f>AY3+1</f>
        <v>2027</v>
      </c>
      <c r="BL3" s="982"/>
      <c r="BM3" s="982"/>
      <c r="BN3" s="982"/>
      <c r="BO3" s="982"/>
      <c r="BP3" s="982"/>
      <c r="BQ3" s="982"/>
      <c r="BR3" s="982"/>
      <c r="BS3" s="982"/>
      <c r="BT3" s="982"/>
      <c r="BU3" s="982"/>
      <c r="BV3" s="1062"/>
    </row>
    <row r="4" spans="1:74" s="92" customFormat="1" ht="12.75" customHeight="1" x14ac:dyDescent="0.2">
      <c r="A4" s="322" t="str">
        <f>TEXT(Dates!$D$2,"dddd, mmmm d, yyyy")</f>
        <v>Thursday, June 4, 2026</v>
      </c>
      <c r="B4" s="25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26"/>
      <c r="BA5" s="926"/>
      <c r="BB5" s="926"/>
      <c r="BC5" s="926"/>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0" t="s">
        <v>1381</v>
      </c>
      <c r="C6" s="111">
        <v>0.67647242065000002</v>
      </c>
      <c r="D6" s="111">
        <v>0.63702862137000005</v>
      </c>
      <c r="E6" s="111">
        <v>0.72535352275999998</v>
      </c>
      <c r="F6" s="111">
        <v>0.70983019673000003</v>
      </c>
      <c r="G6" s="111">
        <v>0.73518612506000003</v>
      </c>
      <c r="H6" s="111">
        <v>0.72018355908999998</v>
      </c>
      <c r="I6" s="111">
        <v>0.70209723372999999</v>
      </c>
      <c r="J6" s="111">
        <v>0.67481949582</v>
      </c>
      <c r="K6" s="111">
        <v>0.62796914157999995</v>
      </c>
      <c r="L6" s="111">
        <v>0.65682905951000004</v>
      </c>
      <c r="M6" s="111">
        <v>0.67499219302000002</v>
      </c>
      <c r="N6" s="111">
        <v>0.67143201518999995</v>
      </c>
      <c r="O6" s="111">
        <v>0.68009860388999999</v>
      </c>
      <c r="P6" s="111">
        <v>0.64549157341999996</v>
      </c>
      <c r="Q6" s="111">
        <v>0.72273444991000002</v>
      </c>
      <c r="R6" s="111">
        <v>0.69827714483000003</v>
      </c>
      <c r="S6" s="111">
        <v>0.73905326619</v>
      </c>
      <c r="T6" s="111">
        <v>0.69068962644999998</v>
      </c>
      <c r="U6" s="111">
        <v>0.70055810388999995</v>
      </c>
      <c r="V6" s="111">
        <v>0.70751269921000004</v>
      </c>
      <c r="W6" s="111">
        <v>0.65851082522000004</v>
      </c>
      <c r="X6" s="111">
        <v>0.68754772958999999</v>
      </c>
      <c r="Y6" s="111">
        <v>0.66491928392999999</v>
      </c>
      <c r="Z6" s="111">
        <v>0.69516519178000002</v>
      </c>
      <c r="AA6" s="111">
        <v>0.6653717643</v>
      </c>
      <c r="AB6" s="111">
        <v>0.69429818347000005</v>
      </c>
      <c r="AC6" s="111">
        <v>0.75371421410999995</v>
      </c>
      <c r="AD6" s="111">
        <v>0.74739394622999999</v>
      </c>
      <c r="AE6" s="111">
        <v>0.77195190508</v>
      </c>
      <c r="AF6" s="111">
        <v>0.75852753153999997</v>
      </c>
      <c r="AG6" s="111">
        <v>0.74416198336999995</v>
      </c>
      <c r="AH6" s="111">
        <v>0.73390422264999999</v>
      </c>
      <c r="AI6" s="111">
        <v>0.68215339192000002</v>
      </c>
      <c r="AJ6" s="111">
        <v>0.72023658260000001</v>
      </c>
      <c r="AK6" s="111">
        <v>0.69759340935000003</v>
      </c>
      <c r="AL6" s="111">
        <v>0.70972408738000003</v>
      </c>
      <c r="AM6" s="111">
        <v>0.71226414817000006</v>
      </c>
      <c r="AN6" s="111">
        <v>0.66582576251000003</v>
      </c>
      <c r="AO6" s="111">
        <v>0.78027246774000003</v>
      </c>
      <c r="AP6" s="111">
        <v>0.76378309373999997</v>
      </c>
      <c r="AQ6" s="111">
        <v>0.75837764317</v>
      </c>
      <c r="AR6" s="111">
        <v>0.75186793475000002</v>
      </c>
      <c r="AS6" s="111">
        <v>0.75634750825999997</v>
      </c>
      <c r="AT6" s="111">
        <v>0.73085637040999996</v>
      </c>
      <c r="AU6" s="111">
        <v>0.67801018555000003</v>
      </c>
      <c r="AV6" s="111">
        <v>0.73113707168999997</v>
      </c>
      <c r="AW6" s="111">
        <v>0.69877929624000001</v>
      </c>
      <c r="AX6" s="111">
        <v>0.74948762595999996</v>
      </c>
      <c r="AY6" s="111">
        <v>0.73097822001000001</v>
      </c>
      <c r="AZ6" s="703">
        <v>0.68641558018000004</v>
      </c>
      <c r="BA6" s="703">
        <v>0.83227441985999995</v>
      </c>
      <c r="BB6" s="703">
        <v>0.80268966899000005</v>
      </c>
      <c r="BC6" s="703">
        <v>0.81779998044000002</v>
      </c>
      <c r="BD6" s="497">
        <v>0.82112479999999999</v>
      </c>
      <c r="BE6" s="497">
        <v>0.8294743</v>
      </c>
      <c r="BF6" s="497">
        <v>0.81219989999999997</v>
      </c>
      <c r="BG6" s="497">
        <v>0.74955570000000005</v>
      </c>
      <c r="BH6" s="497">
        <v>0.79352710000000004</v>
      </c>
      <c r="BI6" s="497">
        <v>0.75852810000000004</v>
      </c>
      <c r="BJ6" s="497">
        <v>0.78765859999999999</v>
      </c>
      <c r="BK6" s="497">
        <v>0.79629810000000001</v>
      </c>
      <c r="BL6" s="497">
        <v>0.74524749999999995</v>
      </c>
      <c r="BM6" s="497">
        <v>0.8797315</v>
      </c>
      <c r="BN6" s="497">
        <v>0.86601950000000005</v>
      </c>
      <c r="BO6" s="497">
        <v>0.88757949999999997</v>
      </c>
      <c r="BP6" s="497">
        <v>0.88473400000000002</v>
      </c>
      <c r="BQ6" s="497">
        <v>0.88458519999999996</v>
      </c>
      <c r="BR6" s="497">
        <v>0.85821590000000003</v>
      </c>
      <c r="BS6" s="497">
        <v>0.79107830000000001</v>
      </c>
      <c r="BT6" s="497">
        <v>0.83578339999999995</v>
      </c>
      <c r="BU6" s="497">
        <v>0.79289100000000001</v>
      </c>
      <c r="BV6" s="497">
        <v>0.82225459999999995</v>
      </c>
    </row>
    <row r="7" spans="1:74" s="92" customFormat="1" ht="12" customHeight="1" x14ac:dyDescent="0.2">
      <c r="A7" s="252" t="s">
        <v>755</v>
      </c>
      <c r="B7" s="494" t="s">
        <v>1382</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4.9436189872999997E-2</v>
      </c>
      <c r="AY7" s="430">
        <v>3.5462419751999999E-2</v>
      </c>
      <c r="AZ7" s="927">
        <v>4.1388357289999997E-2</v>
      </c>
      <c r="BA7" s="927">
        <v>4.9490810746000001E-2</v>
      </c>
      <c r="BB7" s="927">
        <v>5.5924019808999997E-2</v>
      </c>
      <c r="BC7" s="927">
        <v>6.3053771391000005E-2</v>
      </c>
      <c r="BD7" s="435">
        <v>6.5227499999999994E-2</v>
      </c>
      <c r="BE7" s="435">
        <v>6.9272600000000004E-2</v>
      </c>
      <c r="BF7" s="435">
        <v>7.15369E-2</v>
      </c>
      <c r="BG7" s="435">
        <v>7.0816500000000004E-2</v>
      </c>
      <c r="BH7" s="435">
        <v>7.29519E-2</v>
      </c>
      <c r="BI7" s="435">
        <v>7.0696800000000004E-2</v>
      </c>
      <c r="BJ7" s="435">
        <v>7.4882099999999993E-2</v>
      </c>
      <c r="BK7" s="435">
        <v>7.0834099999999997E-2</v>
      </c>
      <c r="BL7" s="435">
        <v>6.7683900000000005E-2</v>
      </c>
      <c r="BM7" s="435">
        <v>7.5821899999999998E-2</v>
      </c>
      <c r="BN7" s="435">
        <v>7.5444600000000001E-2</v>
      </c>
      <c r="BO7" s="435">
        <v>8.0140500000000003E-2</v>
      </c>
      <c r="BP7" s="435">
        <v>7.8561000000000006E-2</v>
      </c>
      <c r="BQ7" s="435">
        <v>8.0901600000000004E-2</v>
      </c>
      <c r="BR7" s="435">
        <v>8.1034800000000004E-2</v>
      </c>
      <c r="BS7" s="435">
        <v>7.8719399999999995E-2</v>
      </c>
      <c r="BT7" s="435">
        <v>8.0165200000000006E-2</v>
      </c>
      <c r="BU7" s="435">
        <v>7.6485600000000001E-2</v>
      </c>
      <c r="BV7" s="435">
        <v>8.0277299999999996E-2</v>
      </c>
    </row>
    <row r="8" spans="1:74" s="92" customFormat="1" ht="12" customHeight="1" x14ac:dyDescent="0.2">
      <c r="A8" s="253" t="s">
        <v>533</v>
      </c>
      <c r="B8" s="494" t="s">
        <v>1383</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7.4792860000000003E-2</v>
      </c>
      <c r="AY8" s="430">
        <v>7.2232692000000001E-2</v>
      </c>
      <c r="AZ8" s="927">
        <v>6.7282338999999997E-2</v>
      </c>
      <c r="BA8" s="927">
        <v>7.4637300000000004E-2</v>
      </c>
      <c r="BB8" s="927">
        <v>6.7902599999999994E-2</v>
      </c>
      <c r="BC8" s="927">
        <v>7.1856199999999995E-2</v>
      </c>
      <c r="BD8" s="435">
        <v>6.9923200000000005E-2</v>
      </c>
      <c r="BE8" s="435">
        <v>7.3378600000000002E-2</v>
      </c>
      <c r="BF8" s="435">
        <v>7.3829000000000006E-2</v>
      </c>
      <c r="BG8" s="435">
        <v>6.9418999999999995E-2</v>
      </c>
      <c r="BH8" s="435">
        <v>7.2585399999999994E-2</v>
      </c>
      <c r="BI8" s="435">
        <v>7.2760599999999995E-2</v>
      </c>
      <c r="BJ8" s="435">
        <v>7.4815800000000002E-2</v>
      </c>
      <c r="BK8" s="435">
        <v>7.4916999999999997E-2</v>
      </c>
      <c r="BL8" s="435">
        <v>6.4552799999999994E-2</v>
      </c>
      <c r="BM8" s="435">
        <v>7.1711200000000003E-2</v>
      </c>
      <c r="BN8" s="435">
        <v>6.8635500000000002E-2</v>
      </c>
      <c r="BO8" s="435">
        <v>7.2834300000000005E-2</v>
      </c>
      <c r="BP8" s="435">
        <v>7.1283799999999994E-2</v>
      </c>
      <c r="BQ8" s="435">
        <v>7.3625800000000005E-2</v>
      </c>
      <c r="BR8" s="435">
        <v>7.4304300000000004E-2</v>
      </c>
      <c r="BS8" s="435">
        <v>7.0427100000000006E-2</v>
      </c>
      <c r="BT8" s="435">
        <v>7.39094E-2</v>
      </c>
      <c r="BU8" s="435">
        <v>7.3727399999999998E-2</v>
      </c>
      <c r="BV8" s="435">
        <v>7.5595700000000002E-2</v>
      </c>
    </row>
    <row r="9" spans="1:74" s="92" customFormat="1" ht="12" customHeight="1" x14ac:dyDescent="0.2">
      <c r="A9" s="252" t="s">
        <v>32</v>
      </c>
      <c r="B9" s="494" t="s">
        <v>1046</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9.0734164292E-2</v>
      </c>
      <c r="AZ9" s="927">
        <v>8.4559693153000007E-2</v>
      </c>
      <c r="BA9" s="927">
        <v>0.10214030571</v>
      </c>
      <c r="BB9" s="927">
        <v>9.9093026707000001E-2</v>
      </c>
      <c r="BC9" s="927">
        <v>0.10232832259999999</v>
      </c>
      <c r="BD9" s="435">
        <v>0.1002285</v>
      </c>
      <c r="BE9" s="435">
        <v>0.1037893</v>
      </c>
      <c r="BF9" s="435">
        <v>0.10415919999999999</v>
      </c>
      <c r="BG9" s="435">
        <v>9.6162999999999998E-2</v>
      </c>
      <c r="BH9" s="435">
        <v>0.1024075</v>
      </c>
      <c r="BI9" s="435">
        <v>9.6133700000000002E-2</v>
      </c>
      <c r="BJ9" s="435">
        <v>9.9428199999999994E-2</v>
      </c>
      <c r="BK9" s="435">
        <v>9.5325300000000002E-2</v>
      </c>
      <c r="BL9" s="435">
        <v>8.7697999999999998E-2</v>
      </c>
      <c r="BM9" s="435">
        <v>9.7275700000000007E-2</v>
      </c>
      <c r="BN9" s="435">
        <v>9.6113299999999999E-2</v>
      </c>
      <c r="BO9" s="435">
        <v>0.1030123</v>
      </c>
      <c r="BP9" s="435">
        <v>0.1004922</v>
      </c>
      <c r="BQ9" s="435">
        <v>0.1023863</v>
      </c>
      <c r="BR9" s="435">
        <v>0.1028675</v>
      </c>
      <c r="BS9" s="435">
        <v>9.5959699999999995E-2</v>
      </c>
      <c r="BT9" s="435">
        <v>0.1026902</v>
      </c>
      <c r="BU9" s="435">
        <v>9.6390600000000007E-2</v>
      </c>
      <c r="BV9" s="435">
        <v>9.9723500000000007E-2</v>
      </c>
    </row>
    <row r="10" spans="1:74" s="92" customFormat="1" ht="12" customHeight="1" x14ac:dyDescent="0.2">
      <c r="A10" s="249" t="s">
        <v>22</v>
      </c>
      <c r="B10" s="494" t="s">
        <v>1039</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1.0018078999999999E-2</v>
      </c>
      <c r="AY10" s="430">
        <v>1.0227518999999999E-2</v>
      </c>
      <c r="AZ10" s="927">
        <v>9.1817930000000006E-3</v>
      </c>
      <c r="BA10" s="927">
        <v>9.8333670000000008E-3</v>
      </c>
      <c r="BB10" s="927">
        <v>8.3161799999999994E-3</v>
      </c>
      <c r="BC10" s="927">
        <v>8.0670199999999994E-3</v>
      </c>
      <c r="BD10" s="435">
        <v>8.8044799999999999E-3</v>
      </c>
      <c r="BE10" s="435">
        <v>9.7617899999999994E-3</v>
      </c>
      <c r="BF10" s="435">
        <v>1.00204E-2</v>
      </c>
      <c r="BG10" s="435">
        <v>9.5391499999999997E-3</v>
      </c>
      <c r="BH10" s="435">
        <v>9.44329E-3</v>
      </c>
      <c r="BI10" s="435">
        <v>9.2345299999999995E-3</v>
      </c>
      <c r="BJ10" s="435">
        <v>1.01461E-2</v>
      </c>
      <c r="BK10" s="435">
        <v>1.03724E-2</v>
      </c>
      <c r="BL10" s="435">
        <v>9.5216399999999996E-3</v>
      </c>
      <c r="BM10" s="435">
        <v>1.0148600000000001E-2</v>
      </c>
      <c r="BN10" s="435">
        <v>8.5497400000000001E-3</v>
      </c>
      <c r="BO10" s="435">
        <v>8.3006499999999997E-3</v>
      </c>
      <c r="BP10" s="435">
        <v>8.5472699999999992E-3</v>
      </c>
      <c r="BQ10" s="435">
        <v>9.6339900000000003E-3</v>
      </c>
      <c r="BR10" s="435">
        <v>1.0004300000000001E-2</v>
      </c>
      <c r="BS10" s="435">
        <v>9.6500900000000001E-3</v>
      </c>
      <c r="BT10" s="435">
        <v>9.1626199999999998E-3</v>
      </c>
      <c r="BU10" s="435">
        <v>8.7456600000000006E-3</v>
      </c>
      <c r="BV10" s="435">
        <v>1.00348E-2</v>
      </c>
    </row>
    <row r="11" spans="1:74" s="92" customFormat="1" ht="12" customHeight="1" x14ac:dyDescent="0.2">
      <c r="A11" s="249" t="s">
        <v>21</v>
      </c>
      <c r="B11" s="494" t="s">
        <v>1384</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7.3123063000000002E-2</v>
      </c>
      <c r="AN11" s="430">
        <v>6.6681789000000005E-2</v>
      </c>
      <c r="AO11" s="430">
        <v>7.6601160000000001E-2</v>
      </c>
      <c r="AP11" s="430">
        <v>7.7927429000000006E-2</v>
      </c>
      <c r="AQ11" s="430">
        <v>8.3102425999999993E-2</v>
      </c>
      <c r="AR11" s="430">
        <v>7.5607318000000007E-2</v>
      </c>
      <c r="AS11" s="430">
        <v>6.8178574000000006E-2</v>
      </c>
      <c r="AT11" s="430">
        <v>6.8574267999999994E-2</v>
      </c>
      <c r="AU11" s="430">
        <v>5.2151708999999997E-2</v>
      </c>
      <c r="AV11" s="430">
        <v>5.6450109999999998E-2</v>
      </c>
      <c r="AW11" s="430">
        <v>6.2830434000000004E-2</v>
      </c>
      <c r="AX11" s="430">
        <v>8.1614908999999999E-2</v>
      </c>
      <c r="AY11" s="430">
        <v>9.5226832999999997E-2</v>
      </c>
      <c r="AZ11" s="927">
        <v>7.6640425999999998E-2</v>
      </c>
      <c r="BA11" s="927">
        <v>8.9371599999999995E-2</v>
      </c>
      <c r="BB11" s="927">
        <v>7.7821399999999999E-2</v>
      </c>
      <c r="BC11" s="927">
        <v>7.9834699999999995E-2</v>
      </c>
      <c r="BD11" s="435">
        <v>7.6698100000000005E-2</v>
      </c>
      <c r="BE11" s="435">
        <v>7.4596099999999999E-2</v>
      </c>
      <c r="BF11" s="435">
        <v>6.9720799999999999E-2</v>
      </c>
      <c r="BG11" s="435">
        <v>5.6065799999999999E-2</v>
      </c>
      <c r="BH11" s="435">
        <v>5.5543200000000001E-2</v>
      </c>
      <c r="BI11" s="435">
        <v>6.2898499999999996E-2</v>
      </c>
      <c r="BJ11" s="435">
        <v>7.1364800000000006E-2</v>
      </c>
      <c r="BK11" s="435">
        <v>7.8087199999999996E-2</v>
      </c>
      <c r="BL11" s="435">
        <v>7.0685300000000006E-2</v>
      </c>
      <c r="BM11" s="435">
        <v>7.9116400000000003E-2</v>
      </c>
      <c r="BN11" s="435">
        <v>7.7115299999999998E-2</v>
      </c>
      <c r="BO11" s="435">
        <v>8.7848800000000005E-2</v>
      </c>
      <c r="BP11" s="435">
        <v>8.3540199999999995E-2</v>
      </c>
      <c r="BQ11" s="435">
        <v>7.9217499999999996E-2</v>
      </c>
      <c r="BR11" s="435">
        <v>7.0951100000000003E-2</v>
      </c>
      <c r="BS11" s="435">
        <v>5.7861799999999998E-2</v>
      </c>
      <c r="BT11" s="435">
        <v>5.74046E-2</v>
      </c>
      <c r="BU11" s="435">
        <v>6.4366300000000001E-2</v>
      </c>
      <c r="BV11" s="435">
        <v>7.2758400000000001E-2</v>
      </c>
    </row>
    <row r="12" spans="1:74" s="92" customFormat="1" ht="12" customHeight="1" x14ac:dyDescent="0.2">
      <c r="A12" s="249" t="s">
        <v>23</v>
      </c>
      <c r="B12" s="494" t="s">
        <v>1047</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4.3667607217999997E-2</v>
      </c>
      <c r="P12" s="430">
        <v>5.0925332394000003E-2</v>
      </c>
      <c r="Q12" s="430">
        <v>6.7313434810999995E-2</v>
      </c>
      <c r="R12" s="430">
        <v>8.0181506094999994E-2</v>
      </c>
      <c r="S12" s="430">
        <v>9.1176423679000002E-2</v>
      </c>
      <c r="T12" s="430">
        <v>9.2473576397999996E-2</v>
      </c>
      <c r="U12" s="430">
        <v>9.7436493102000005E-2</v>
      </c>
      <c r="V12" s="430">
        <v>9.2586696930000004E-2</v>
      </c>
      <c r="W12" s="430">
        <v>8.1371350878000001E-2</v>
      </c>
      <c r="X12" s="430">
        <v>7.4126117699999994E-2</v>
      </c>
      <c r="Y12" s="430">
        <v>5.6730777727999997E-2</v>
      </c>
      <c r="Z12" s="430">
        <v>5.0283237359999997E-2</v>
      </c>
      <c r="AA12" s="430">
        <v>5.2392416938000001E-2</v>
      </c>
      <c r="AB12" s="430">
        <v>6.5050366582000002E-2</v>
      </c>
      <c r="AC12" s="430">
        <v>8.4300128165000002E-2</v>
      </c>
      <c r="AD12" s="430">
        <v>9.8292002939999998E-2</v>
      </c>
      <c r="AE12" s="430">
        <v>0.11191819131</v>
      </c>
      <c r="AF12" s="430">
        <v>0.1190987692</v>
      </c>
      <c r="AG12" s="430">
        <v>0.12012426734999999</v>
      </c>
      <c r="AH12" s="430">
        <v>0.11806899611</v>
      </c>
      <c r="AI12" s="430">
        <v>0.1013782371</v>
      </c>
      <c r="AJ12" s="430">
        <v>9.5726831102999996E-2</v>
      </c>
      <c r="AK12" s="430">
        <v>6.9701799627999994E-2</v>
      </c>
      <c r="AL12" s="430">
        <v>6.3767973805999995E-2</v>
      </c>
      <c r="AM12" s="430">
        <v>7.4814549667999997E-2</v>
      </c>
      <c r="AN12" s="430">
        <v>7.9877647698000001E-2</v>
      </c>
      <c r="AO12" s="430">
        <v>0.11186831024</v>
      </c>
      <c r="AP12" s="430">
        <v>0.12721554846999999</v>
      </c>
      <c r="AQ12" s="430">
        <v>0.13957464325999999</v>
      </c>
      <c r="AR12" s="430">
        <v>0.14786590937999999</v>
      </c>
      <c r="AS12" s="430">
        <v>0.15438266217999999</v>
      </c>
      <c r="AT12" s="430">
        <v>0.14666984849</v>
      </c>
      <c r="AU12" s="430">
        <v>0.12950623125999999</v>
      </c>
      <c r="AV12" s="430">
        <v>0.11501178598</v>
      </c>
      <c r="AW12" s="430">
        <v>8.7939582907999997E-2</v>
      </c>
      <c r="AX12" s="430">
        <v>7.5311386022999999E-2</v>
      </c>
      <c r="AY12" s="430">
        <v>8.5562464264999999E-2</v>
      </c>
      <c r="AZ12" s="927">
        <v>9.8464284511999997E-2</v>
      </c>
      <c r="BA12" s="927">
        <v>0.13450399871999999</v>
      </c>
      <c r="BB12" s="927">
        <v>0.14758141</v>
      </c>
      <c r="BC12" s="927">
        <v>0.16564561</v>
      </c>
      <c r="BD12" s="435">
        <v>0.17451649999999999</v>
      </c>
      <c r="BE12" s="435">
        <v>0.1800505</v>
      </c>
      <c r="BF12" s="435">
        <v>0.1725035</v>
      </c>
      <c r="BG12" s="435">
        <v>0.1500669</v>
      </c>
      <c r="BH12" s="435">
        <v>0.13524410000000001</v>
      </c>
      <c r="BI12" s="435">
        <v>0.1005409</v>
      </c>
      <c r="BJ12" s="435">
        <v>8.8391999999999998E-2</v>
      </c>
      <c r="BK12" s="435">
        <v>9.9210099999999996E-2</v>
      </c>
      <c r="BL12" s="435">
        <v>0.112723</v>
      </c>
      <c r="BM12" s="435">
        <v>0.1540367</v>
      </c>
      <c r="BN12" s="435">
        <v>0.17040520000000001</v>
      </c>
      <c r="BO12" s="435">
        <v>0.1916496</v>
      </c>
      <c r="BP12" s="435">
        <v>0.20425470000000001</v>
      </c>
      <c r="BQ12" s="435">
        <v>0.21231130000000001</v>
      </c>
      <c r="BR12" s="435">
        <v>0.20410400000000001</v>
      </c>
      <c r="BS12" s="435">
        <v>0.17727390000000001</v>
      </c>
      <c r="BT12" s="435">
        <v>0.1585405</v>
      </c>
      <c r="BU12" s="435">
        <v>0.1175114</v>
      </c>
      <c r="BV12" s="435">
        <v>0.1034863</v>
      </c>
    </row>
    <row r="13" spans="1:74" s="92" customFormat="1" ht="12" customHeight="1" x14ac:dyDescent="0.2">
      <c r="A13" s="234" t="s">
        <v>25</v>
      </c>
      <c r="B13" s="494" t="s">
        <v>1385</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3.2914715999999997E-2</v>
      </c>
      <c r="AN13" s="430">
        <v>2.9936043999999998E-2</v>
      </c>
      <c r="AO13" s="430">
        <v>3.2703455999999999E-2</v>
      </c>
      <c r="AP13" s="430">
        <v>3.0928719E-2</v>
      </c>
      <c r="AQ13" s="430">
        <v>3.0608305999999998E-2</v>
      </c>
      <c r="AR13" s="430">
        <v>2.9839208999999998E-2</v>
      </c>
      <c r="AS13" s="430">
        <v>3.0461056E-2</v>
      </c>
      <c r="AT13" s="430">
        <v>3.0156005999999999E-2</v>
      </c>
      <c r="AU13" s="430">
        <v>2.9353958999999999E-2</v>
      </c>
      <c r="AV13" s="430">
        <v>3.1190105999999999E-2</v>
      </c>
      <c r="AW13" s="430">
        <v>3.1326829E-2</v>
      </c>
      <c r="AX13" s="430">
        <v>3.2413256000000001E-2</v>
      </c>
      <c r="AY13" s="430">
        <v>3.1387485999999999E-2</v>
      </c>
      <c r="AZ13" s="927">
        <v>2.9174375999999998E-2</v>
      </c>
      <c r="BA13" s="927">
        <v>3.1986899999999999E-2</v>
      </c>
      <c r="BB13" s="927">
        <v>3.02201E-2</v>
      </c>
      <c r="BC13" s="927">
        <v>3.1467099999999998E-2</v>
      </c>
      <c r="BD13" s="435">
        <v>3.0525500000000001E-2</v>
      </c>
      <c r="BE13" s="435">
        <v>3.1776899999999997E-2</v>
      </c>
      <c r="BF13" s="435">
        <v>3.2108600000000001E-2</v>
      </c>
      <c r="BG13" s="435">
        <v>3.0493300000000001E-2</v>
      </c>
      <c r="BH13" s="435">
        <v>3.2434900000000003E-2</v>
      </c>
      <c r="BI13" s="435">
        <v>3.1754999999999999E-2</v>
      </c>
      <c r="BJ13" s="435">
        <v>3.2804100000000003E-2</v>
      </c>
      <c r="BK13" s="435">
        <v>3.1771099999999997E-2</v>
      </c>
      <c r="BL13" s="435">
        <v>2.8700799999999999E-2</v>
      </c>
      <c r="BM13" s="435">
        <v>3.1391599999999999E-2</v>
      </c>
      <c r="BN13" s="435">
        <v>3.06313E-2</v>
      </c>
      <c r="BO13" s="435">
        <v>3.1859400000000003E-2</v>
      </c>
      <c r="BP13" s="435">
        <v>3.0847099999999999E-2</v>
      </c>
      <c r="BQ13" s="435">
        <v>3.2067199999999997E-2</v>
      </c>
      <c r="BR13" s="435">
        <v>3.2292500000000002E-2</v>
      </c>
      <c r="BS13" s="435">
        <v>3.0621200000000001E-2</v>
      </c>
      <c r="BT13" s="435">
        <v>3.2365999999999999E-2</v>
      </c>
      <c r="BU13" s="435">
        <v>3.1702800000000003E-2</v>
      </c>
      <c r="BV13" s="435">
        <v>3.2421499999999999E-2</v>
      </c>
    </row>
    <row r="14" spans="1:74" s="92" customFormat="1" ht="12" customHeight="1" x14ac:dyDescent="0.2">
      <c r="A14" s="234" t="s">
        <v>24</v>
      </c>
      <c r="B14" s="494" t="s">
        <v>1386</v>
      </c>
      <c r="C14" s="430">
        <v>0.184940256</v>
      </c>
      <c r="D14" s="430">
        <v>0.168878994</v>
      </c>
      <c r="E14" s="430">
        <v>0.179096016</v>
      </c>
      <c r="F14" s="430">
        <v>0.17399374500000001</v>
      </c>
      <c r="G14" s="430">
        <v>0.180298126</v>
      </c>
      <c r="H14" s="430">
        <v>0.17811845500000001</v>
      </c>
      <c r="I14" s="430">
        <v>0.18565035599999999</v>
      </c>
      <c r="J14" s="430">
        <v>0.184385666</v>
      </c>
      <c r="K14" s="430">
        <v>0.172492065</v>
      </c>
      <c r="L14" s="430">
        <v>0.17312392600000001</v>
      </c>
      <c r="M14" s="430">
        <v>0.17398775499999999</v>
      </c>
      <c r="N14" s="430">
        <v>0.17970707599999999</v>
      </c>
      <c r="O14" s="430">
        <v>0.17467026399999999</v>
      </c>
      <c r="P14" s="430">
        <v>0.155065605</v>
      </c>
      <c r="Q14" s="430">
        <v>0.16972530399999999</v>
      </c>
      <c r="R14" s="430">
        <v>0.156341115</v>
      </c>
      <c r="S14" s="430">
        <v>0.165962054</v>
      </c>
      <c r="T14" s="430">
        <v>0.15846859499999999</v>
      </c>
      <c r="U14" s="430">
        <v>0.16609885399999999</v>
      </c>
      <c r="V14" s="430">
        <v>0.16842638400000001</v>
      </c>
      <c r="W14" s="430">
        <v>0.160457245</v>
      </c>
      <c r="X14" s="430">
        <v>0.159972104</v>
      </c>
      <c r="Y14" s="430">
        <v>0.16343018500000001</v>
      </c>
      <c r="Z14" s="430">
        <v>0.16934416399999999</v>
      </c>
      <c r="AA14" s="430">
        <v>0.164900045</v>
      </c>
      <c r="AB14" s="430">
        <v>0.15446458399999999</v>
      </c>
      <c r="AC14" s="430">
        <v>0.16113102500000001</v>
      </c>
      <c r="AD14" s="430">
        <v>0.15517856499999999</v>
      </c>
      <c r="AE14" s="430">
        <v>0.158014825</v>
      </c>
      <c r="AF14" s="430">
        <v>0.15726916499999999</v>
      </c>
      <c r="AG14" s="430">
        <v>0.16156068500000001</v>
      </c>
      <c r="AH14" s="430">
        <v>0.16320752499999999</v>
      </c>
      <c r="AI14" s="430">
        <v>0.15717884500000001</v>
      </c>
      <c r="AJ14" s="430">
        <v>0.15255521499999999</v>
      </c>
      <c r="AK14" s="430">
        <v>0.15720287499999999</v>
      </c>
      <c r="AL14" s="430">
        <v>0.16619130500000001</v>
      </c>
      <c r="AM14" s="430">
        <v>0.16479981399999999</v>
      </c>
      <c r="AN14" s="430">
        <v>0.148004626</v>
      </c>
      <c r="AO14" s="430">
        <v>0.16330471399999999</v>
      </c>
      <c r="AP14" s="430">
        <v>0.150622064</v>
      </c>
      <c r="AQ14" s="430">
        <v>0.15847503399999999</v>
      </c>
      <c r="AR14" s="430">
        <v>0.158477964</v>
      </c>
      <c r="AS14" s="430">
        <v>0.16598237399999999</v>
      </c>
      <c r="AT14" s="430">
        <v>0.165077844</v>
      </c>
      <c r="AU14" s="430">
        <v>0.159867484</v>
      </c>
      <c r="AV14" s="430">
        <v>0.15843769399999999</v>
      </c>
      <c r="AW14" s="430">
        <v>0.15611519400000001</v>
      </c>
      <c r="AX14" s="430">
        <v>0.16262154400000001</v>
      </c>
      <c r="AY14" s="430">
        <v>0.158999951</v>
      </c>
      <c r="AZ14" s="927">
        <v>0.144663967</v>
      </c>
      <c r="BA14" s="927">
        <v>0.161863383</v>
      </c>
      <c r="BB14" s="927">
        <v>0.15321272</v>
      </c>
      <c r="BC14" s="927">
        <v>0.16175020000000001</v>
      </c>
      <c r="BD14" s="435">
        <v>0.16309489999999999</v>
      </c>
      <c r="BE14" s="435">
        <v>0.1734443</v>
      </c>
      <c r="BF14" s="435">
        <v>0.17285639999999999</v>
      </c>
      <c r="BG14" s="435">
        <v>0.1657169</v>
      </c>
      <c r="BH14" s="435">
        <v>0.1689117</v>
      </c>
      <c r="BI14" s="435">
        <v>0.16657939999999999</v>
      </c>
      <c r="BJ14" s="435">
        <v>0.17572399999999999</v>
      </c>
      <c r="BK14" s="435">
        <v>0.1741722</v>
      </c>
      <c r="BL14" s="435">
        <v>0.1560415</v>
      </c>
      <c r="BM14" s="435">
        <v>0.1692516</v>
      </c>
      <c r="BN14" s="435">
        <v>0.1618375</v>
      </c>
      <c r="BO14" s="435">
        <v>0.16743040000000001</v>
      </c>
      <c r="BP14" s="435">
        <v>0.16708149999999999</v>
      </c>
      <c r="BQ14" s="435">
        <v>0.17592279999999999</v>
      </c>
      <c r="BR14" s="435">
        <v>0.17447109999999999</v>
      </c>
      <c r="BS14" s="435">
        <v>0.1670913</v>
      </c>
      <c r="BT14" s="435">
        <v>0.16993839999999999</v>
      </c>
      <c r="BU14" s="435">
        <v>0.16720979999999999</v>
      </c>
      <c r="BV14" s="435">
        <v>0.17654149999999999</v>
      </c>
    </row>
    <row r="15" spans="1:74" s="92" customFormat="1" ht="12" customHeight="1" x14ac:dyDescent="0.2">
      <c r="A15" s="249" t="s">
        <v>57</v>
      </c>
      <c r="B15" s="494" t="s">
        <v>1041</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0.14866451971</v>
      </c>
      <c r="AN15" s="430">
        <v>0.13416636908999999</v>
      </c>
      <c r="AO15" s="430">
        <v>0.17250922354000001</v>
      </c>
      <c r="AP15" s="430">
        <v>0.15643058815999999</v>
      </c>
      <c r="AQ15" s="430">
        <v>0.12572864475000001</v>
      </c>
      <c r="AR15" s="430">
        <v>0.12199360087</v>
      </c>
      <c r="AS15" s="430">
        <v>0.10847021992</v>
      </c>
      <c r="AT15" s="430">
        <v>9.3108868060999994E-2</v>
      </c>
      <c r="AU15" s="430">
        <v>8.7538781548000003E-2</v>
      </c>
      <c r="AV15" s="430">
        <v>0.13479483874000001</v>
      </c>
      <c r="AW15" s="430">
        <v>0.13964450859999999</v>
      </c>
      <c r="AX15" s="430">
        <v>0.16041126185999999</v>
      </c>
      <c r="AY15" s="430">
        <v>0.15150003580999999</v>
      </c>
      <c r="AZ15" s="927">
        <v>0.13539288299999999</v>
      </c>
      <c r="BA15" s="927">
        <v>0.17805610520000001</v>
      </c>
      <c r="BB15" s="927">
        <v>0.1630354</v>
      </c>
      <c r="BC15" s="927">
        <v>0.13427910000000001</v>
      </c>
      <c r="BD15" s="435">
        <v>0.13210620000000001</v>
      </c>
      <c r="BE15" s="435">
        <v>0.1134043</v>
      </c>
      <c r="BF15" s="435">
        <v>0.10546510000000001</v>
      </c>
      <c r="BG15" s="435">
        <v>0.101275</v>
      </c>
      <c r="BH15" s="435">
        <v>0.1440051</v>
      </c>
      <c r="BI15" s="435">
        <v>0.1479287</v>
      </c>
      <c r="BJ15" s="435">
        <v>0.1601014</v>
      </c>
      <c r="BK15" s="435">
        <v>0.1616088</v>
      </c>
      <c r="BL15" s="435">
        <v>0.14764060000000001</v>
      </c>
      <c r="BM15" s="435">
        <v>0.1909778</v>
      </c>
      <c r="BN15" s="435">
        <v>0.1772871</v>
      </c>
      <c r="BO15" s="435">
        <v>0.14450350000000001</v>
      </c>
      <c r="BP15" s="435">
        <v>0.1401261</v>
      </c>
      <c r="BQ15" s="435">
        <v>0.1185186</v>
      </c>
      <c r="BR15" s="435">
        <v>0.1081862</v>
      </c>
      <c r="BS15" s="435">
        <v>0.1034737</v>
      </c>
      <c r="BT15" s="435">
        <v>0.1516064</v>
      </c>
      <c r="BU15" s="435">
        <v>0.15675140000000001</v>
      </c>
      <c r="BV15" s="435">
        <v>0.1714156</v>
      </c>
    </row>
    <row r="16" spans="1:74" ht="12" customHeight="1" x14ac:dyDescent="0.2">
      <c r="A16" s="252"/>
      <c r="B16" s="286" t="s">
        <v>235</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28"/>
      <c r="BA16" s="928"/>
      <c r="BB16" s="928"/>
      <c r="BC16" s="928"/>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984</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0.30722885509999998</v>
      </c>
      <c r="AN17" s="111">
        <v>0.28615633814000002</v>
      </c>
      <c r="AO17" s="111">
        <v>0.35939256594000002</v>
      </c>
      <c r="AP17" s="111">
        <v>0.35143391070000002</v>
      </c>
      <c r="AQ17" s="111">
        <v>0.33869418551000002</v>
      </c>
      <c r="AR17" s="111">
        <v>0.3373780656</v>
      </c>
      <c r="AS17" s="111">
        <v>0.32192486377000001</v>
      </c>
      <c r="AT17" s="111">
        <v>0.30140744718000001</v>
      </c>
      <c r="AU17" s="111">
        <v>0.26613603976</v>
      </c>
      <c r="AV17" s="111">
        <v>0.30303826086000002</v>
      </c>
      <c r="AW17" s="111">
        <v>0.29543191079999997</v>
      </c>
      <c r="AX17" s="111">
        <v>0.32706736357999999</v>
      </c>
      <c r="AY17" s="111">
        <v>0.33992400107999998</v>
      </c>
      <c r="AZ17" s="703">
        <v>0.31548450210000001</v>
      </c>
      <c r="BA17" s="703">
        <v>0.39722335621999999</v>
      </c>
      <c r="BB17" s="703">
        <v>0.37193690000000001</v>
      </c>
      <c r="BC17" s="703">
        <v>0.36294427000000001</v>
      </c>
      <c r="BD17" s="497">
        <v>0.36821290000000001</v>
      </c>
      <c r="BE17" s="497">
        <v>0.35455989999999998</v>
      </c>
      <c r="BF17" s="497">
        <v>0.33674589999999999</v>
      </c>
      <c r="BG17" s="497">
        <v>0.29810249999999999</v>
      </c>
      <c r="BH17" s="497">
        <v>0.32679520000000001</v>
      </c>
      <c r="BI17" s="497">
        <v>0.31184610000000001</v>
      </c>
      <c r="BJ17" s="497">
        <v>0.32634809999999997</v>
      </c>
      <c r="BK17" s="497">
        <v>0.34505839999999999</v>
      </c>
      <c r="BL17" s="497">
        <v>0.33183810000000002</v>
      </c>
      <c r="BM17" s="497">
        <v>0.41524729999999999</v>
      </c>
      <c r="BN17" s="497">
        <v>0.40584530000000002</v>
      </c>
      <c r="BO17" s="497">
        <v>0.40434700000000001</v>
      </c>
      <c r="BP17" s="497">
        <v>0.40962090000000001</v>
      </c>
      <c r="BQ17" s="497">
        <v>0.39311040000000003</v>
      </c>
      <c r="BR17" s="497">
        <v>0.368981</v>
      </c>
      <c r="BS17" s="497">
        <v>0.32682620000000001</v>
      </c>
      <c r="BT17" s="497">
        <v>0.35695130000000003</v>
      </c>
      <c r="BU17" s="497">
        <v>0.3367887</v>
      </c>
      <c r="BV17" s="497">
        <v>0.35248760000000001</v>
      </c>
    </row>
    <row r="18" spans="1:74" ht="12" customHeight="1" x14ac:dyDescent="0.2">
      <c r="A18" s="252" t="s">
        <v>41</v>
      </c>
      <c r="B18" s="751" t="s">
        <v>1039</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4.3100833702000001E-3</v>
      </c>
      <c r="AX18" s="430">
        <v>4.6249286146999996E-3</v>
      </c>
      <c r="AY18" s="430">
        <v>4.8343683864999999E-3</v>
      </c>
      <c r="AZ18" s="927">
        <v>4.3105640000000002E-3</v>
      </c>
      <c r="BA18" s="927">
        <v>4.5509280000000001E-3</v>
      </c>
      <c r="BB18" s="927">
        <v>3.0279899999999999E-3</v>
      </c>
      <c r="BC18" s="927">
        <v>2.7883700000000001E-3</v>
      </c>
      <c r="BD18" s="435">
        <v>3.5204199999999998E-3</v>
      </c>
      <c r="BE18" s="435">
        <v>4.4876500000000001E-3</v>
      </c>
      <c r="BF18" s="435">
        <v>4.7570599999999996E-3</v>
      </c>
      <c r="BG18" s="435">
        <v>4.27182E-3</v>
      </c>
      <c r="BH18" s="435">
        <v>4.18739E-3</v>
      </c>
      <c r="BI18" s="435">
        <v>3.9753000000000002E-3</v>
      </c>
      <c r="BJ18" s="435">
        <v>4.8990199999999996E-3</v>
      </c>
      <c r="BK18" s="435">
        <v>5.1385800000000002E-3</v>
      </c>
      <c r="BL18" s="435">
        <v>4.2548999999999998E-3</v>
      </c>
      <c r="BM18" s="435">
        <v>4.8832900000000002E-3</v>
      </c>
      <c r="BN18" s="435">
        <v>3.2865099999999999E-3</v>
      </c>
      <c r="BO18" s="435">
        <v>3.0388300000000002E-3</v>
      </c>
      <c r="BP18" s="435">
        <v>3.2874699999999998E-3</v>
      </c>
      <c r="BQ18" s="435">
        <v>4.3754900000000001E-3</v>
      </c>
      <c r="BR18" s="435">
        <v>4.7462399999999997E-3</v>
      </c>
      <c r="BS18" s="435">
        <v>4.3928600000000002E-3</v>
      </c>
      <c r="BT18" s="435">
        <v>3.9052800000000001E-3</v>
      </c>
      <c r="BU18" s="435">
        <v>3.4884899999999999E-3</v>
      </c>
      <c r="BV18" s="435">
        <v>4.77671E-3</v>
      </c>
    </row>
    <row r="19" spans="1:74" ht="12" customHeight="1" x14ac:dyDescent="0.2">
      <c r="A19" s="253" t="s">
        <v>441</v>
      </c>
      <c r="B19" s="751" t="s">
        <v>1384</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7.2786964999999995E-2</v>
      </c>
      <c r="AN19" s="430">
        <v>6.6378924000000006E-2</v>
      </c>
      <c r="AO19" s="430">
        <v>7.6247234999999997E-2</v>
      </c>
      <c r="AP19" s="430">
        <v>7.7577500999999993E-2</v>
      </c>
      <c r="AQ19" s="430">
        <v>8.2725892999999995E-2</v>
      </c>
      <c r="AR19" s="430">
        <v>7.5265782000000003E-2</v>
      </c>
      <c r="AS19" s="430">
        <v>6.7856486999999993E-2</v>
      </c>
      <c r="AT19" s="430">
        <v>6.8260039999999994E-2</v>
      </c>
      <c r="AU19" s="430">
        <v>5.1900084999999999E-2</v>
      </c>
      <c r="AV19" s="430">
        <v>5.6186913999999998E-2</v>
      </c>
      <c r="AW19" s="430">
        <v>6.2542848999999998E-2</v>
      </c>
      <c r="AX19" s="430">
        <v>8.1286327000000005E-2</v>
      </c>
      <c r="AY19" s="430">
        <v>9.4829462000000003E-2</v>
      </c>
      <c r="AZ19" s="927">
        <v>7.6330443999999997E-2</v>
      </c>
      <c r="BA19" s="927">
        <v>8.9017600000000002E-2</v>
      </c>
      <c r="BB19" s="927">
        <v>7.7471399999999996E-2</v>
      </c>
      <c r="BC19" s="927">
        <v>7.9458100000000004E-2</v>
      </c>
      <c r="BD19" s="435">
        <v>7.6356499999999994E-2</v>
      </c>
      <c r="BE19" s="435">
        <v>7.4273900000000004E-2</v>
      </c>
      <c r="BF19" s="435">
        <v>6.9406499999999996E-2</v>
      </c>
      <c r="BG19" s="435">
        <v>5.5814200000000001E-2</v>
      </c>
      <c r="BH19" s="435">
        <v>5.52799E-2</v>
      </c>
      <c r="BI19" s="435">
        <v>6.2610899999999997E-2</v>
      </c>
      <c r="BJ19" s="435">
        <v>7.1036199999999994E-2</v>
      </c>
      <c r="BK19" s="435">
        <v>7.76897E-2</v>
      </c>
      <c r="BL19" s="435">
        <v>7.0375199999999999E-2</v>
      </c>
      <c r="BM19" s="435">
        <v>7.8713900000000003E-2</v>
      </c>
      <c r="BN19" s="435">
        <v>7.6765299999999995E-2</v>
      </c>
      <c r="BO19" s="435">
        <v>8.74722E-2</v>
      </c>
      <c r="BP19" s="435">
        <v>8.3198599999999998E-2</v>
      </c>
      <c r="BQ19" s="435">
        <v>7.8895400000000004E-2</v>
      </c>
      <c r="BR19" s="435">
        <v>7.06368E-2</v>
      </c>
      <c r="BS19" s="435">
        <v>5.76102E-2</v>
      </c>
      <c r="BT19" s="435">
        <v>5.7141299999999999E-2</v>
      </c>
      <c r="BU19" s="435">
        <v>6.4078599999999999E-2</v>
      </c>
      <c r="BV19" s="435">
        <v>7.2429800000000003E-2</v>
      </c>
    </row>
    <row r="20" spans="1:74" ht="12" customHeight="1" x14ac:dyDescent="0.2">
      <c r="A20" s="252" t="s">
        <v>442</v>
      </c>
      <c r="B20" s="751" t="s">
        <v>1040</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5.2473962106999998E-2</v>
      </c>
      <c r="AN20" s="430">
        <v>5.5857710088000001E-2</v>
      </c>
      <c r="AO20" s="430">
        <v>7.8905965625999996E-2</v>
      </c>
      <c r="AP20" s="430">
        <v>9.0943006554999997E-2</v>
      </c>
      <c r="AQ20" s="430">
        <v>0.10103073931999999</v>
      </c>
      <c r="AR20" s="430">
        <v>0.10841440904000001</v>
      </c>
      <c r="AS20" s="430">
        <v>0.11309851642</v>
      </c>
      <c r="AT20" s="430">
        <v>0.10764568149000001</v>
      </c>
      <c r="AU20" s="430">
        <v>9.5094095059000003E-2</v>
      </c>
      <c r="AV20" s="430">
        <v>8.3132790222E-2</v>
      </c>
      <c r="AW20" s="430">
        <v>6.2804219832000005E-2</v>
      </c>
      <c r="AX20" s="430">
        <v>5.2016936102999997E-2</v>
      </c>
      <c r="AY20" s="430">
        <v>6.0717074881999997E-2</v>
      </c>
      <c r="AZ20" s="927">
        <v>7.1972848106000006E-2</v>
      </c>
      <c r="BA20" s="927">
        <v>9.8001027027000004E-2</v>
      </c>
      <c r="BB20" s="927">
        <v>0.1069408</v>
      </c>
      <c r="BC20" s="927">
        <v>0.1214586</v>
      </c>
      <c r="BD20" s="435">
        <v>0.1300935</v>
      </c>
      <c r="BE20" s="435">
        <v>0.1344138</v>
      </c>
      <c r="BF20" s="435">
        <v>0.12891140000000001</v>
      </c>
      <c r="BG20" s="435">
        <v>0.11137619999999999</v>
      </c>
      <c r="BH20" s="435">
        <v>0.1006619</v>
      </c>
      <c r="BI20" s="435">
        <v>7.2674199999999994E-2</v>
      </c>
      <c r="BJ20" s="435">
        <v>6.2858499999999998E-2</v>
      </c>
      <c r="BK20" s="435">
        <v>7.2500200000000001E-2</v>
      </c>
      <c r="BL20" s="435">
        <v>8.3744700000000005E-2</v>
      </c>
      <c r="BM20" s="435">
        <v>0.1144941</v>
      </c>
      <c r="BN20" s="435">
        <v>0.12678919999999999</v>
      </c>
      <c r="BO20" s="435">
        <v>0.14415529999999999</v>
      </c>
      <c r="BP20" s="435">
        <v>0.15650739999999999</v>
      </c>
      <c r="BQ20" s="435">
        <v>0.16326669999999999</v>
      </c>
      <c r="BR20" s="435">
        <v>0.15725929999999999</v>
      </c>
      <c r="BS20" s="435">
        <v>0.1357265</v>
      </c>
      <c r="BT20" s="435">
        <v>0.12151770000000001</v>
      </c>
      <c r="BU20" s="435">
        <v>8.7742700000000007E-2</v>
      </c>
      <c r="BV20" s="435">
        <v>7.6248700000000003E-2</v>
      </c>
    </row>
    <row r="21" spans="1:74" ht="12" customHeight="1" x14ac:dyDescent="0.2">
      <c r="A21" s="234" t="s">
        <v>319</v>
      </c>
      <c r="B21" s="751" t="s">
        <v>1385</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1.3391460000000001E-2</v>
      </c>
      <c r="AN21" s="430">
        <v>1.2164690000000001E-2</v>
      </c>
      <c r="AO21" s="430">
        <v>1.307176E-2</v>
      </c>
      <c r="AP21" s="430">
        <v>1.210873E-2</v>
      </c>
      <c r="AQ21" s="430">
        <v>1.240463E-2</v>
      </c>
      <c r="AR21" s="430">
        <v>1.28281E-2</v>
      </c>
      <c r="AS21" s="430">
        <v>1.2665930000000001E-2</v>
      </c>
      <c r="AT21" s="430">
        <v>1.234178E-2</v>
      </c>
      <c r="AU21" s="430">
        <v>1.198376E-2</v>
      </c>
      <c r="AV21" s="430">
        <v>1.204764E-2</v>
      </c>
      <c r="AW21" s="430">
        <v>1.266579E-2</v>
      </c>
      <c r="AX21" s="430">
        <v>1.284717E-2</v>
      </c>
      <c r="AY21" s="430">
        <v>1.2335E-2</v>
      </c>
      <c r="AZ21" s="927">
        <v>1.2092311999999999E-2</v>
      </c>
      <c r="BA21" s="927">
        <v>1.3173433E-2</v>
      </c>
      <c r="BB21" s="927">
        <v>1.1900900000000001E-2</v>
      </c>
      <c r="BC21" s="927">
        <v>1.31612E-2</v>
      </c>
      <c r="BD21" s="435">
        <v>1.29239E-2</v>
      </c>
      <c r="BE21" s="435">
        <v>1.33495E-2</v>
      </c>
      <c r="BF21" s="435">
        <v>1.3396999999999999E-2</v>
      </c>
      <c r="BG21" s="435">
        <v>1.2579E-2</v>
      </c>
      <c r="BH21" s="435">
        <v>1.27034E-2</v>
      </c>
      <c r="BI21" s="435">
        <v>1.27718E-2</v>
      </c>
      <c r="BJ21" s="435">
        <v>1.3359299999999999E-2</v>
      </c>
      <c r="BK21" s="435">
        <v>1.30352E-2</v>
      </c>
      <c r="BL21" s="435">
        <v>1.22144E-2</v>
      </c>
      <c r="BM21" s="435">
        <v>1.30057E-2</v>
      </c>
      <c r="BN21" s="435">
        <v>1.2177500000000001E-2</v>
      </c>
      <c r="BO21" s="435">
        <v>1.3369799999999999E-2</v>
      </c>
      <c r="BP21" s="435">
        <v>1.3086E-2</v>
      </c>
      <c r="BQ21" s="435">
        <v>1.3496299999999999E-2</v>
      </c>
      <c r="BR21" s="435">
        <v>1.34705E-2</v>
      </c>
      <c r="BS21" s="435">
        <v>1.2662400000000001E-2</v>
      </c>
      <c r="BT21" s="435">
        <v>1.2630000000000001E-2</v>
      </c>
      <c r="BU21" s="435">
        <v>1.2766400000000001E-2</v>
      </c>
      <c r="BV21" s="435">
        <v>1.30572E-2</v>
      </c>
    </row>
    <row r="22" spans="1:74" ht="12" customHeight="1" x14ac:dyDescent="0.2">
      <c r="A22" s="234" t="s">
        <v>318</v>
      </c>
      <c r="B22" s="751" t="s">
        <v>1386</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9.91737E-3</v>
      </c>
      <c r="AQ22" s="430">
        <v>1.252845E-2</v>
      </c>
      <c r="AR22" s="430">
        <v>1.451703E-2</v>
      </c>
      <c r="AS22" s="430">
        <v>1.5449269999999999E-2</v>
      </c>
      <c r="AT22" s="430">
        <v>1.544889E-2</v>
      </c>
      <c r="AU22" s="430">
        <v>1.52397E-2</v>
      </c>
      <c r="AV22" s="430">
        <v>1.2552860000000001E-2</v>
      </c>
      <c r="AW22" s="430">
        <v>1.3464459999999999E-2</v>
      </c>
      <c r="AX22" s="430">
        <v>1.5880740000000001E-2</v>
      </c>
      <c r="AY22" s="430">
        <v>1.5708059999999999E-2</v>
      </c>
      <c r="AZ22" s="927">
        <v>1.5385451E-2</v>
      </c>
      <c r="BA22" s="927">
        <v>1.4424263E-2</v>
      </c>
      <c r="BB22" s="927">
        <v>9.5604100000000001E-3</v>
      </c>
      <c r="BC22" s="927">
        <v>1.1798899999999999E-2</v>
      </c>
      <c r="BD22" s="435">
        <v>1.3212399999999999E-2</v>
      </c>
      <c r="BE22" s="435">
        <v>1.4630799999999999E-2</v>
      </c>
      <c r="BF22" s="435">
        <v>1.48088E-2</v>
      </c>
      <c r="BG22" s="435">
        <v>1.27863E-2</v>
      </c>
      <c r="BH22" s="435">
        <v>9.9575299999999992E-3</v>
      </c>
      <c r="BI22" s="435">
        <v>1.18852E-2</v>
      </c>
      <c r="BJ22" s="435">
        <v>1.4093899999999999E-2</v>
      </c>
      <c r="BK22" s="435">
        <v>1.5085899999999999E-2</v>
      </c>
      <c r="BL22" s="435">
        <v>1.36081E-2</v>
      </c>
      <c r="BM22" s="435">
        <v>1.31726E-2</v>
      </c>
      <c r="BN22" s="435">
        <v>9.5396000000000005E-3</v>
      </c>
      <c r="BO22" s="435">
        <v>1.18075E-2</v>
      </c>
      <c r="BP22" s="435">
        <v>1.34153E-2</v>
      </c>
      <c r="BQ22" s="435">
        <v>1.4558E-2</v>
      </c>
      <c r="BR22" s="435">
        <v>1.4681899999999999E-2</v>
      </c>
      <c r="BS22" s="435">
        <v>1.29605E-2</v>
      </c>
      <c r="BT22" s="435">
        <v>1.01507E-2</v>
      </c>
      <c r="BU22" s="435">
        <v>1.1961100000000001E-2</v>
      </c>
      <c r="BV22" s="435">
        <v>1.45595E-2</v>
      </c>
    </row>
    <row r="23" spans="1:74" ht="12" customHeight="1" x14ac:dyDescent="0.2">
      <c r="A23" s="252" t="s">
        <v>58</v>
      </c>
      <c r="B23" s="751" t="s">
        <v>1041</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0.14866451971</v>
      </c>
      <c r="AN23" s="430">
        <v>0.13416636908999999</v>
      </c>
      <c r="AO23" s="430">
        <v>0.17250922354000001</v>
      </c>
      <c r="AP23" s="430">
        <v>0.15643058815999999</v>
      </c>
      <c r="AQ23" s="430">
        <v>0.12572864475000001</v>
      </c>
      <c r="AR23" s="430">
        <v>0.12199360087</v>
      </c>
      <c r="AS23" s="430">
        <v>0.10847021992</v>
      </c>
      <c r="AT23" s="430">
        <v>9.3108868060999994E-2</v>
      </c>
      <c r="AU23" s="430">
        <v>8.7538781548000003E-2</v>
      </c>
      <c r="AV23" s="430">
        <v>0.13479483874000001</v>
      </c>
      <c r="AW23" s="430">
        <v>0.13964450859999999</v>
      </c>
      <c r="AX23" s="430">
        <v>0.16041126185999999</v>
      </c>
      <c r="AY23" s="430">
        <v>0.15150003580999999</v>
      </c>
      <c r="AZ23" s="927">
        <v>0.13539288299999999</v>
      </c>
      <c r="BA23" s="927">
        <v>0.17805610520000001</v>
      </c>
      <c r="BB23" s="927">
        <v>0.1630354</v>
      </c>
      <c r="BC23" s="927">
        <v>0.13427910000000001</v>
      </c>
      <c r="BD23" s="435">
        <v>0.13210620000000001</v>
      </c>
      <c r="BE23" s="435">
        <v>0.1134043</v>
      </c>
      <c r="BF23" s="435">
        <v>0.10546510000000001</v>
      </c>
      <c r="BG23" s="435">
        <v>0.101275</v>
      </c>
      <c r="BH23" s="435">
        <v>0.1440051</v>
      </c>
      <c r="BI23" s="435">
        <v>0.1479287</v>
      </c>
      <c r="BJ23" s="435">
        <v>0.1601014</v>
      </c>
      <c r="BK23" s="435">
        <v>0.1616088</v>
      </c>
      <c r="BL23" s="435">
        <v>0.14764060000000001</v>
      </c>
      <c r="BM23" s="435">
        <v>0.1909778</v>
      </c>
      <c r="BN23" s="435">
        <v>0.1772871</v>
      </c>
      <c r="BO23" s="435">
        <v>0.14450350000000001</v>
      </c>
      <c r="BP23" s="435">
        <v>0.1401261</v>
      </c>
      <c r="BQ23" s="435">
        <v>0.1185186</v>
      </c>
      <c r="BR23" s="435">
        <v>0.1081862</v>
      </c>
      <c r="BS23" s="435">
        <v>0.1034737</v>
      </c>
      <c r="BT23" s="435">
        <v>0.1516064</v>
      </c>
      <c r="BU23" s="435">
        <v>0.15675140000000001</v>
      </c>
      <c r="BV23" s="435">
        <v>0.1714156</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29"/>
      <c r="BA24" s="929"/>
      <c r="BB24" s="929"/>
      <c r="BC24" s="929"/>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1387</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0.20084350687999999</v>
      </c>
      <c r="AN25" s="111">
        <v>0.18141429814999999</v>
      </c>
      <c r="AO25" s="111">
        <v>0.19961750775000001</v>
      </c>
      <c r="AP25" s="111">
        <v>0.1874689232</v>
      </c>
      <c r="AQ25" s="111">
        <v>0.19449765918</v>
      </c>
      <c r="AR25" s="111">
        <v>0.19282703974000001</v>
      </c>
      <c r="AS25" s="111">
        <v>0.20148080894000001</v>
      </c>
      <c r="AT25" s="111">
        <v>0.20066449110000001</v>
      </c>
      <c r="AU25" s="111">
        <v>0.19192227666</v>
      </c>
      <c r="AV25" s="111">
        <v>0.19935446208999999</v>
      </c>
      <c r="AW25" s="111">
        <v>0.19481490516</v>
      </c>
      <c r="AX25" s="111">
        <v>0.20114980459000001</v>
      </c>
      <c r="AY25" s="111">
        <v>0.19742765555</v>
      </c>
      <c r="AZ25" s="703">
        <v>0.18061356416999999</v>
      </c>
      <c r="BA25" s="703">
        <v>0.20252922540000001</v>
      </c>
      <c r="BB25" s="703">
        <v>0.19266788429000001</v>
      </c>
      <c r="BC25" s="703">
        <v>0.20213817064</v>
      </c>
      <c r="BD25" s="497">
        <v>0.19990840000000001</v>
      </c>
      <c r="BE25" s="497">
        <v>0.21189340000000001</v>
      </c>
      <c r="BF25" s="497">
        <v>0.21174789999999999</v>
      </c>
      <c r="BG25" s="497">
        <v>0.20260400000000001</v>
      </c>
      <c r="BH25" s="497">
        <v>0.2119751</v>
      </c>
      <c r="BI25" s="497">
        <v>0.20784150000000001</v>
      </c>
      <c r="BJ25" s="497">
        <v>0.2159112</v>
      </c>
      <c r="BK25" s="497">
        <v>0.21567919999999999</v>
      </c>
      <c r="BL25" s="497">
        <v>0.19065119999999999</v>
      </c>
      <c r="BM25" s="497">
        <v>0.2075187</v>
      </c>
      <c r="BN25" s="497">
        <v>0.2018885</v>
      </c>
      <c r="BO25" s="497">
        <v>0.2087503</v>
      </c>
      <c r="BP25" s="497">
        <v>0.20504710000000001</v>
      </c>
      <c r="BQ25" s="497">
        <v>0.2146517</v>
      </c>
      <c r="BR25" s="497">
        <v>0.2139085</v>
      </c>
      <c r="BS25" s="497">
        <v>0.20473259999999999</v>
      </c>
      <c r="BT25" s="497">
        <v>0.2140058</v>
      </c>
      <c r="BU25" s="497">
        <v>0.20922679999999999</v>
      </c>
      <c r="BV25" s="497">
        <v>0.21687899999999999</v>
      </c>
    </row>
    <row r="26" spans="1:74" ht="12" customHeight="1" x14ac:dyDescent="0.2">
      <c r="A26" s="253" t="s">
        <v>533</v>
      </c>
      <c r="B26" s="751" t="s">
        <v>1383</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7.4792860000000003E-2</v>
      </c>
      <c r="AY26" s="430">
        <v>7.2232692000000001E-2</v>
      </c>
      <c r="AZ26" s="927">
        <v>6.7282338999999997E-2</v>
      </c>
      <c r="BA26" s="927">
        <v>7.4637300000000004E-2</v>
      </c>
      <c r="BB26" s="927">
        <v>6.7902599999999994E-2</v>
      </c>
      <c r="BC26" s="927">
        <v>7.1856199999999995E-2</v>
      </c>
      <c r="BD26" s="435">
        <v>6.9923200000000005E-2</v>
      </c>
      <c r="BE26" s="435">
        <v>7.3378600000000002E-2</v>
      </c>
      <c r="BF26" s="435">
        <v>7.3829000000000006E-2</v>
      </c>
      <c r="BG26" s="435">
        <v>6.9418999999999995E-2</v>
      </c>
      <c r="BH26" s="435">
        <v>7.2585399999999994E-2</v>
      </c>
      <c r="BI26" s="435">
        <v>7.2760599999999995E-2</v>
      </c>
      <c r="BJ26" s="435">
        <v>7.4815800000000002E-2</v>
      </c>
      <c r="BK26" s="435">
        <v>7.4916999999999997E-2</v>
      </c>
      <c r="BL26" s="435">
        <v>6.4552799999999994E-2</v>
      </c>
      <c r="BM26" s="435">
        <v>7.1711200000000003E-2</v>
      </c>
      <c r="BN26" s="435">
        <v>6.8635500000000002E-2</v>
      </c>
      <c r="BO26" s="435">
        <v>7.2834300000000005E-2</v>
      </c>
      <c r="BP26" s="435">
        <v>7.1283799999999994E-2</v>
      </c>
      <c r="BQ26" s="435">
        <v>7.3625800000000005E-2</v>
      </c>
      <c r="BR26" s="435">
        <v>7.4304300000000004E-2</v>
      </c>
      <c r="BS26" s="435">
        <v>7.0427100000000006E-2</v>
      </c>
      <c r="BT26" s="435">
        <v>7.39094E-2</v>
      </c>
      <c r="BU26" s="435">
        <v>7.3727399999999998E-2</v>
      </c>
      <c r="BV26" s="435">
        <v>7.5595700000000002E-2</v>
      </c>
    </row>
    <row r="27" spans="1:74" ht="12" customHeight="1" x14ac:dyDescent="0.2">
      <c r="A27" s="253" t="s">
        <v>316</v>
      </c>
      <c r="B27" s="751" t="s">
        <v>1039</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3.5671200000000002E-4</v>
      </c>
      <c r="AY27" s="430">
        <v>3.5671200000000002E-4</v>
      </c>
      <c r="AZ27" s="927">
        <v>3.2219200000000001E-4</v>
      </c>
      <c r="BA27" s="927">
        <v>3.4938900000000003E-4</v>
      </c>
      <c r="BB27" s="927">
        <v>3.4977000000000001E-4</v>
      </c>
      <c r="BC27" s="927">
        <v>3.4913899999999999E-4</v>
      </c>
      <c r="BD27" s="435">
        <v>3.4949599999999998E-4</v>
      </c>
      <c r="BE27" s="435">
        <v>3.4884E-4</v>
      </c>
      <c r="BF27" s="435">
        <v>3.4812500000000002E-4</v>
      </c>
      <c r="BG27" s="435">
        <v>3.4839000000000002E-4</v>
      </c>
      <c r="BH27" s="435">
        <v>3.4763399999999999E-4</v>
      </c>
      <c r="BI27" s="435">
        <v>3.4785399999999998E-4</v>
      </c>
      <c r="BJ27" s="435">
        <v>3.4704899999999999E-4</v>
      </c>
      <c r="BK27" s="435">
        <v>3.4617099999999999E-4</v>
      </c>
      <c r="BL27" s="435">
        <v>3.48351E-4</v>
      </c>
      <c r="BM27" s="435">
        <v>3.4825600000000002E-4</v>
      </c>
      <c r="BN27" s="435">
        <v>3.4811899999999998E-4</v>
      </c>
      <c r="BO27" s="435">
        <v>3.4802599999999998E-4</v>
      </c>
      <c r="BP27" s="435">
        <v>3.4789199999999998E-4</v>
      </c>
      <c r="BQ27" s="435">
        <v>3.4780599999999998E-4</v>
      </c>
      <c r="BR27" s="435">
        <v>3.4777700000000001E-4</v>
      </c>
      <c r="BS27" s="435">
        <v>3.47721E-4</v>
      </c>
      <c r="BT27" s="435">
        <v>3.4772900000000002E-4</v>
      </c>
      <c r="BU27" s="435">
        <v>3.4771800000000001E-4</v>
      </c>
      <c r="BV27" s="435">
        <v>3.4777899999999999E-4</v>
      </c>
    </row>
    <row r="28" spans="1:74" ht="12" customHeight="1" x14ac:dyDescent="0.2">
      <c r="A28" s="253" t="s">
        <v>317</v>
      </c>
      <c r="B28" s="751" t="s">
        <v>1384</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2.2833799999999999E-4</v>
      </c>
      <c r="AN28" s="430">
        <v>2.14565E-4</v>
      </c>
      <c r="AO28" s="430">
        <v>2.60325E-4</v>
      </c>
      <c r="AP28" s="430">
        <v>2.3405999999999999E-4</v>
      </c>
      <c r="AQ28" s="430">
        <v>2.6478999999999999E-4</v>
      </c>
      <c r="AR28" s="430">
        <v>2.3913E-4</v>
      </c>
      <c r="AS28" s="430">
        <v>2.3098699999999999E-4</v>
      </c>
      <c r="AT28" s="430">
        <v>2.1572799999999999E-4</v>
      </c>
      <c r="AU28" s="430">
        <v>1.8552400000000001E-4</v>
      </c>
      <c r="AV28" s="430">
        <v>1.87796E-4</v>
      </c>
      <c r="AW28" s="430">
        <v>1.9788499999999999E-4</v>
      </c>
      <c r="AX28" s="430">
        <v>2.11428E-4</v>
      </c>
      <c r="AY28" s="430">
        <v>2.4927100000000002E-4</v>
      </c>
      <c r="AZ28" s="927">
        <v>1.96854E-4</v>
      </c>
      <c r="BA28" s="927">
        <v>2.6038199999999997E-4</v>
      </c>
      <c r="BB28" s="927">
        <v>2.34112E-4</v>
      </c>
      <c r="BC28" s="927">
        <v>2.6484799999999998E-4</v>
      </c>
      <c r="BD28" s="435">
        <v>2.39182E-4</v>
      </c>
      <c r="BE28" s="435">
        <v>2.3103800000000001E-4</v>
      </c>
      <c r="BF28" s="435">
        <v>2.15775E-4</v>
      </c>
      <c r="BG28" s="435">
        <v>1.85565E-4</v>
      </c>
      <c r="BH28" s="435">
        <v>1.87837E-4</v>
      </c>
      <c r="BI28" s="435">
        <v>1.9792900000000001E-4</v>
      </c>
      <c r="BJ28" s="435">
        <v>2.11475E-4</v>
      </c>
      <c r="BK28" s="435">
        <v>2.4932600000000002E-4</v>
      </c>
      <c r="BL28" s="435">
        <v>1.96897E-4</v>
      </c>
      <c r="BM28" s="435">
        <v>2.7329399999999999E-4</v>
      </c>
      <c r="BN28" s="435">
        <v>2.34112E-4</v>
      </c>
      <c r="BO28" s="435">
        <v>2.6484799999999998E-4</v>
      </c>
      <c r="BP28" s="435">
        <v>2.39182E-4</v>
      </c>
      <c r="BQ28" s="435">
        <v>2.3103800000000001E-4</v>
      </c>
      <c r="BR28" s="435">
        <v>2.15775E-4</v>
      </c>
      <c r="BS28" s="435">
        <v>1.85565E-4</v>
      </c>
      <c r="BT28" s="435">
        <v>1.87837E-4</v>
      </c>
      <c r="BU28" s="435">
        <v>1.9792900000000001E-4</v>
      </c>
      <c r="BV28" s="435">
        <v>2.11475E-4</v>
      </c>
    </row>
    <row r="29" spans="1:74" ht="12" customHeight="1" x14ac:dyDescent="0.2">
      <c r="A29" s="253" t="s">
        <v>558</v>
      </c>
      <c r="B29" s="751" t="s">
        <v>1042</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1.5844178838000001E-3</v>
      </c>
      <c r="AZ29" s="927">
        <v>1.6958694888000001E-3</v>
      </c>
      <c r="BA29" s="927">
        <v>2.3509254035000001E-3</v>
      </c>
      <c r="BB29" s="927">
        <v>2.4207399999999998E-3</v>
      </c>
      <c r="BC29" s="927">
        <v>2.5855100000000001E-3</v>
      </c>
      <c r="BD29" s="435">
        <v>2.5319700000000001E-3</v>
      </c>
      <c r="BE29" s="435">
        <v>2.5786300000000002E-3</v>
      </c>
      <c r="BF29" s="435">
        <v>2.48132E-3</v>
      </c>
      <c r="BG29" s="435">
        <v>2.2427599999999999E-3</v>
      </c>
      <c r="BH29" s="435">
        <v>2.0698299999999999E-3</v>
      </c>
      <c r="BI29" s="435">
        <v>1.6796300000000001E-3</v>
      </c>
      <c r="BJ29" s="435">
        <v>1.5406300000000001E-3</v>
      </c>
      <c r="BK29" s="435">
        <v>1.57891E-3</v>
      </c>
      <c r="BL29" s="435">
        <v>1.59921E-3</v>
      </c>
      <c r="BM29" s="435">
        <v>2.1296000000000002E-3</v>
      </c>
      <c r="BN29" s="435">
        <v>2.24252E-3</v>
      </c>
      <c r="BO29" s="435">
        <v>2.4268100000000002E-3</v>
      </c>
      <c r="BP29" s="435">
        <v>2.4006100000000001E-3</v>
      </c>
      <c r="BQ29" s="435">
        <v>2.4598900000000002E-3</v>
      </c>
      <c r="BR29" s="435">
        <v>2.3740900000000001E-3</v>
      </c>
      <c r="BS29" s="435">
        <v>2.1444400000000001E-3</v>
      </c>
      <c r="BT29" s="435">
        <v>1.9658599999999998E-3</v>
      </c>
      <c r="BU29" s="435">
        <v>1.5699100000000001E-3</v>
      </c>
      <c r="BV29" s="435">
        <v>1.4272499999999999E-3</v>
      </c>
    </row>
    <row r="30" spans="1:74" ht="12" customHeight="1" x14ac:dyDescent="0.2">
      <c r="A30" s="253" t="s">
        <v>11</v>
      </c>
      <c r="B30" s="751" t="s">
        <v>1385</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1.3722486000000001E-2</v>
      </c>
      <c r="AY30" s="430">
        <v>1.3582785999999999E-2</v>
      </c>
      <c r="AZ30" s="927">
        <v>1.2306894000000001E-2</v>
      </c>
      <c r="BA30" s="927">
        <v>1.3413599999999999E-2</v>
      </c>
      <c r="BB30" s="927">
        <v>1.27686E-2</v>
      </c>
      <c r="BC30" s="927">
        <v>1.29867E-2</v>
      </c>
      <c r="BD30" s="435">
        <v>1.2105400000000001E-2</v>
      </c>
      <c r="BE30" s="435">
        <v>1.274E-2</v>
      </c>
      <c r="BF30" s="435">
        <v>1.29047E-2</v>
      </c>
      <c r="BG30" s="435">
        <v>1.2526600000000001E-2</v>
      </c>
      <c r="BH30" s="435">
        <v>1.38227E-2</v>
      </c>
      <c r="BI30" s="435">
        <v>1.3202500000000001E-2</v>
      </c>
      <c r="BJ30" s="435">
        <v>1.3535E-2</v>
      </c>
      <c r="BK30" s="435">
        <v>1.3302400000000001E-2</v>
      </c>
      <c r="BL30" s="435">
        <v>1.1914900000000001E-2</v>
      </c>
      <c r="BM30" s="435">
        <v>1.3062000000000001E-2</v>
      </c>
      <c r="BN30" s="435">
        <v>1.28746E-2</v>
      </c>
      <c r="BO30" s="435">
        <v>1.31354E-2</v>
      </c>
      <c r="BP30" s="435">
        <v>1.2234800000000001E-2</v>
      </c>
      <c r="BQ30" s="435">
        <v>1.2851599999999999E-2</v>
      </c>
      <c r="BR30" s="435">
        <v>1.29877E-2</v>
      </c>
      <c r="BS30" s="435">
        <v>1.25615E-2</v>
      </c>
      <c r="BT30" s="435">
        <v>1.38031E-2</v>
      </c>
      <c r="BU30" s="435">
        <v>1.31635E-2</v>
      </c>
      <c r="BV30" s="435">
        <v>1.3470599999999999E-2</v>
      </c>
    </row>
    <row r="31" spans="1:74" ht="12" customHeight="1" x14ac:dyDescent="0.2">
      <c r="A31" s="234" t="s">
        <v>35</v>
      </c>
      <c r="B31" s="751" t="s">
        <v>1386</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0.111817659</v>
      </c>
      <c r="AU31" s="430">
        <v>0.108012832</v>
      </c>
      <c r="AV31" s="430">
        <v>0.108213409</v>
      </c>
      <c r="AW31" s="430">
        <v>0.106238552</v>
      </c>
      <c r="AX31" s="430">
        <v>0.108940619</v>
      </c>
      <c r="AY31" s="430">
        <v>0.107904219</v>
      </c>
      <c r="AZ31" s="927">
        <v>9.7395127999999997E-2</v>
      </c>
      <c r="BA31" s="927">
        <v>0.1098093</v>
      </c>
      <c r="BB31" s="927">
        <v>0.10733470000000001</v>
      </c>
      <c r="BC31" s="927">
        <v>0.11238430000000001</v>
      </c>
      <c r="BD31" s="435">
        <v>0.1131185</v>
      </c>
      <c r="BE31" s="435">
        <v>0.1209172</v>
      </c>
      <c r="BF31" s="435">
        <v>0.1202638</v>
      </c>
      <c r="BG31" s="435">
        <v>0.11630749999999999</v>
      </c>
      <c r="BH31" s="435">
        <v>0.1212853</v>
      </c>
      <c r="BI31" s="435">
        <v>0.1180793</v>
      </c>
      <c r="BJ31" s="435">
        <v>0.1238335</v>
      </c>
      <c r="BK31" s="435">
        <v>0.1237249</v>
      </c>
      <c r="BL31" s="435">
        <v>0.11060349999999999</v>
      </c>
      <c r="BM31" s="435">
        <v>0.1184019</v>
      </c>
      <c r="BN31" s="435">
        <v>0.11598029999999999</v>
      </c>
      <c r="BO31" s="435">
        <v>0.11805450000000001</v>
      </c>
      <c r="BP31" s="435">
        <v>0.11689579999999999</v>
      </c>
      <c r="BQ31" s="435">
        <v>0.1234594</v>
      </c>
      <c r="BR31" s="435">
        <v>0.1219949</v>
      </c>
      <c r="BS31" s="435">
        <v>0.1174954</v>
      </c>
      <c r="BT31" s="435">
        <v>0.1221107</v>
      </c>
      <c r="BU31" s="435">
        <v>0.11864230000000001</v>
      </c>
      <c r="BV31" s="435">
        <v>0.12419379999999999</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29"/>
      <c r="BA32" s="929"/>
      <c r="BB32" s="929"/>
      <c r="BC32" s="929"/>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1388</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2.0986651671999999E-2</v>
      </c>
      <c r="AN33" s="111">
        <v>1.9937687938E-2</v>
      </c>
      <c r="AO33" s="111">
        <v>2.3225346479999999E-2</v>
      </c>
      <c r="AP33" s="111">
        <v>2.3579788612E-2</v>
      </c>
      <c r="AQ33" s="111">
        <v>2.4152755804E-2</v>
      </c>
      <c r="AR33" s="111">
        <v>2.4655439984000001E-2</v>
      </c>
      <c r="AS33" s="111">
        <v>2.5367917548999998E-2</v>
      </c>
      <c r="AT33" s="111">
        <v>2.4868163339E-2</v>
      </c>
      <c r="AU33" s="111">
        <v>2.3530108059999999E-2</v>
      </c>
      <c r="AV33" s="111">
        <v>2.2695271172000001E-2</v>
      </c>
      <c r="AW33" s="111">
        <v>2.0829453280999999E-2</v>
      </c>
      <c r="AX33" s="111">
        <v>2.1356770266999999E-2</v>
      </c>
      <c r="AY33" s="111">
        <v>2.1222108382000001E-2</v>
      </c>
      <c r="AZ33" s="703">
        <v>1.9979741132E-2</v>
      </c>
      <c r="BA33" s="703">
        <v>2.439861129E-2</v>
      </c>
      <c r="BB33" s="703">
        <v>2.4747383237999999E-2</v>
      </c>
      <c r="BC33" s="703">
        <v>2.5758412905999999E-2</v>
      </c>
      <c r="BD33" s="497">
        <v>2.58065E-2</v>
      </c>
      <c r="BE33" s="497">
        <v>2.6576200000000001E-2</v>
      </c>
      <c r="BF33" s="497">
        <v>2.6182E-2</v>
      </c>
      <c r="BG33" s="497">
        <v>2.4412900000000001E-2</v>
      </c>
      <c r="BH33" s="497">
        <v>2.40685E-2</v>
      </c>
      <c r="BI33" s="497">
        <v>2.2155899999999999E-2</v>
      </c>
      <c r="BJ33" s="497">
        <v>2.2230099999999999E-2</v>
      </c>
      <c r="BK33" s="497">
        <v>2.2167300000000001E-2</v>
      </c>
      <c r="BL33" s="497">
        <v>2.1021000000000001E-2</v>
      </c>
      <c r="BM33" s="497">
        <v>2.5039599999999999E-2</v>
      </c>
      <c r="BN33" s="497">
        <v>2.5822299999999999E-2</v>
      </c>
      <c r="BO33" s="497">
        <v>2.6889799999999998E-2</v>
      </c>
      <c r="BP33" s="497">
        <v>2.7232300000000001E-2</v>
      </c>
      <c r="BQ33" s="497">
        <v>2.7966999999999999E-2</v>
      </c>
      <c r="BR33" s="497">
        <v>2.7477100000000001E-2</v>
      </c>
      <c r="BS33" s="497">
        <v>2.5554400000000001E-2</v>
      </c>
      <c r="BT33" s="497">
        <v>2.50884E-2</v>
      </c>
      <c r="BU33" s="497">
        <v>2.2915999999999999E-2</v>
      </c>
      <c r="BV33" s="497">
        <v>2.2932600000000001E-2</v>
      </c>
    </row>
    <row r="34" spans="1:74" ht="12" customHeight="1" x14ac:dyDescent="0.2">
      <c r="A34" s="253" t="s">
        <v>40</v>
      </c>
      <c r="B34" s="751" t="s">
        <v>1039</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1.6731509999999999E-3</v>
      </c>
      <c r="AY34" s="430">
        <v>1.6731509999999999E-3</v>
      </c>
      <c r="AZ34" s="927">
        <v>1.5112330000000001E-3</v>
      </c>
      <c r="BA34" s="927">
        <v>1.6387999999999999E-3</v>
      </c>
      <c r="BB34" s="927">
        <v>1.6405899999999999E-3</v>
      </c>
      <c r="BC34" s="927">
        <v>1.6376299999999999E-3</v>
      </c>
      <c r="BD34" s="435">
        <v>1.6393099999999999E-3</v>
      </c>
      <c r="BE34" s="435">
        <v>1.63623E-3</v>
      </c>
      <c r="BF34" s="435">
        <v>1.63287E-3</v>
      </c>
      <c r="BG34" s="435">
        <v>1.63412E-3</v>
      </c>
      <c r="BH34" s="435">
        <v>1.63057E-3</v>
      </c>
      <c r="BI34" s="435">
        <v>1.6316E-3</v>
      </c>
      <c r="BJ34" s="435">
        <v>1.62783E-3</v>
      </c>
      <c r="BK34" s="435">
        <v>1.62371E-3</v>
      </c>
      <c r="BL34" s="435">
        <v>1.63393E-3</v>
      </c>
      <c r="BM34" s="435">
        <v>1.63349E-3</v>
      </c>
      <c r="BN34" s="435">
        <v>1.63284E-3</v>
      </c>
      <c r="BO34" s="435">
        <v>1.6324099999999999E-3</v>
      </c>
      <c r="BP34" s="435">
        <v>1.63178E-3</v>
      </c>
      <c r="BQ34" s="435">
        <v>1.63138E-3</v>
      </c>
      <c r="BR34" s="435">
        <v>1.6312399999999999E-3</v>
      </c>
      <c r="BS34" s="435">
        <v>1.63098E-3</v>
      </c>
      <c r="BT34" s="435">
        <v>1.63102E-3</v>
      </c>
      <c r="BU34" s="435">
        <v>1.6309600000000001E-3</v>
      </c>
      <c r="BV34" s="435">
        <v>1.6312500000000001E-3</v>
      </c>
    </row>
    <row r="35" spans="1:74" ht="12" customHeight="1" x14ac:dyDescent="0.2">
      <c r="A35" s="253" t="s">
        <v>559</v>
      </c>
      <c r="B35" s="751" t="s">
        <v>1043</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4.9353286886E-3</v>
      </c>
      <c r="AN35" s="430">
        <v>5.3660477596999996E-3</v>
      </c>
      <c r="AO35" s="430">
        <v>7.2762243167999998E-3</v>
      </c>
      <c r="AP35" s="430">
        <v>8.1495833590999999E-3</v>
      </c>
      <c r="AQ35" s="430">
        <v>8.8418601744999995E-3</v>
      </c>
      <c r="AR35" s="430">
        <v>8.8919742008000003E-3</v>
      </c>
      <c r="AS35" s="430">
        <v>9.2656145858000007E-3</v>
      </c>
      <c r="AT35" s="430">
        <v>8.8949909718E-3</v>
      </c>
      <c r="AU35" s="430">
        <v>7.9983052422000003E-3</v>
      </c>
      <c r="AV35" s="430">
        <v>6.9084277153999996E-3</v>
      </c>
      <c r="AW35" s="430">
        <v>5.3897860331999997E-3</v>
      </c>
      <c r="AX35" s="430">
        <v>5.0988565168000001E-3</v>
      </c>
      <c r="AY35" s="430">
        <v>5.5893344988999999E-3</v>
      </c>
      <c r="AZ35" s="927">
        <v>6.0642089170999999E-3</v>
      </c>
      <c r="BA35" s="927">
        <v>8.4488462863000005E-3</v>
      </c>
      <c r="BB35" s="927">
        <v>9.37787E-3</v>
      </c>
      <c r="BC35" s="927">
        <v>1.0321500000000001E-2</v>
      </c>
      <c r="BD35" s="435">
        <v>1.04207E-2</v>
      </c>
      <c r="BE35" s="435">
        <v>1.0831E-2</v>
      </c>
      <c r="BF35" s="435">
        <v>1.0418500000000001E-2</v>
      </c>
      <c r="BG35" s="435">
        <v>9.39773E-3</v>
      </c>
      <c r="BH35" s="435">
        <v>8.3775599999999992E-3</v>
      </c>
      <c r="BI35" s="435">
        <v>6.7354099999999998E-3</v>
      </c>
      <c r="BJ35" s="435">
        <v>6.4297800000000004E-3</v>
      </c>
      <c r="BK35" s="435">
        <v>6.9075600000000001E-3</v>
      </c>
      <c r="BL35" s="435">
        <v>7.5055900000000004E-3</v>
      </c>
      <c r="BM35" s="435">
        <v>9.9692400000000007E-3</v>
      </c>
      <c r="BN35" s="435">
        <v>1.08734E-2</v>
      </c>
      <c r="BO35" s="435">
        <v>1.1804E-2</v>
      </c>
      <c r="BP35" s="435">
        <v>1.18123E-2</v>
      </c>
      <c r="BQ35" s="435">
        <v>1.22132E-2</v>
      </c>
      <c r="BR35" s="435">
        <v>1.1702499999999999E-2</v>
      </c>
      <c r="BS35" s="435">
        <v>1.05244E-2</v>
      </c>
      <c r="BT35" s="435">
        <v>9.3594000000000004E-3</v>
      </c>
      <c r="BU35" s="435">
        <v>7.5074199999999999E-3</v>
      </c>
      <c r="BV35" s="435">
        <v>7.14768E-3</v>
      </c>
    </row>
    <row r="36" spans="1:74" ht="12" customHeight="1" x14ac:dyDescent="0.2">
      <c r="A36" s="234" t="s">
        <v>490</v>
      </c>
      <c r="B36" s="751" t="s">
        <v>1385</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5.2114099999999997E-3</v>
      </c>
      <c r="AR36" s="430">
        <v>5.4741700000000004E-3</v>
      </c>
      <c r="AS36" s="430">
        <v>5.5991399999999998E-3</v>
      </c>
      <c r="AT36" s="430">
        <v>5.5834099999999996E-3</v>
      </c>
      <c r="AU36" s="430">
        <v>5.5301600000000001E-3</v>
      </c>
      <c r="AV36" s="430">
        <v>5.52624E-3</v>
      </c>
      <c r="AW36" s="430">
        <v>5.6967600000000004E-3</v>
      </c>
      <c r="AX36" s="430">
        <v>5.8436E-3</v>
      </c>
      <c r="AY36" s="430">
        <v>5.4697000000000001E-3</v>
      </c>
      <c r="AZ36" s="927">
        <v>4.7751699999999996E-3</v>
      </c>
      <c r="BA36" s="927">
        <v>5.7904899999999997E-3</v>
      </c>
      <c r="BB36" s="927">
        <v>5.5506000000000002E-3</v>
      </c>
      <c r="BC36" s="927">
        <v>5.3191200000000001E-3</v>
      </c>
      <c r="BD36" s="435">
        <v>5.4962600000000002E-3</v>
      </c>
      <c r="BE36" s="435">
        <v>5.6874100000000004E-3</v>
      </c>
      <c r="BF36" s="435">
        <v>5.8068599999999996E-3</v>
      </c>
      <c r="BG36" s="435">
        <v>5.3878099999999998E-3</v>
      </c>
      <c r="BH36" s="435">
        <v>5.90889E-3</v>
      </c>
      <c r="BI36" s="435">
        <v>5.7806799999999998E-3</v>
      </c>
      <c r="BJ36" s="435">
        <v>5.9098600000000003E-3</v>
      </c>
      <c r="BK36" s="435">
        <v>5.4334600000000002E-3</v>
      </c>
      <c r="BL36" s="435">
        <v>4.5714400000000004E-3</v>
      </c>
      <c r="BM36" s="435">
        <v>5.32381E-3</v>
      </c>
      <c r="BN36" s="435">
        <v>5.5792699999999999E-3</v>
      </c>
      <c r="BO36" s="435">
        <v>5.3541800000000001E-3</v>
      </c>
      <c r="BP36" s="435">
        <v>5.5263600000000001E-3</v>
      </c>
      <c r="BQ36" s="435">
        <v>5.7192399999999996E-3</v>
      </c>
      <c r="BR36" s="435">
        <v>5.8343600000000002E-3</v>
      </c>
      <c r="BS36" s="435">
        <v>5.3972999999999998E-3</v>
      </c>
      <c r="BT36" s="435">
        <v>5.9328899999999997E-3</v>
      </c>
      <c r="BU36" s="435">
        <v>5.7728299999999996E-3</v>
      </c>
      <c r="BV36" s="435">
        <v>5.89369E-3</v>
      </c>
    </row>
    <row r="37" spans="1:74" ht="12" customHeight="1" x14ac:dyDescent="0.2">
      <c r="A37" s="234" t="s">
        <v>12</v>
      </c>
      <c r="B37" s="751" t="s">
        <v>1386</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6.201781E-3</v>
      </c>
      <c r="AY37" s="430">
        <v>6.2139109999999999E-3</v>
      </c>
      <c r="AZ37" s="927">
        <v>5.532894E-3</v>
      </c>
      <c r="BA37" s="927">
        <v>6.03142E-3</v>
      </c>
      <c r="BB37" s="927">
        <v>5.7385099999999996E-3</v>
      </c>
      <c r="BC37" s="927">
        <v>5.9686000000000001E-3</v>
      </c>
      <c r="BD37" s="435">
        <v>6.1849399999999999E-3</v>
      </c>
      <c r="BE37" s="435">
        <v>6.2978799999999996E-3</v>
      </c>
      <c r="BF37" s="435">
        <v>6.18536E-3</v>
      </c>
      <c r="BG37" s="435">
        <v>6.0439400000000002E-3</v>
      </c>
      <c r="BH37" s="435">
        <v>6.0705100000000003E-3</v>
      </c>
      <c r="BI37" s="435">
        <v>6.0358E-3</v>
      </c>
      <c r="BJ37" s="435">
        <v>6.1982000000000001E-3</v>
      </c>
      <c r="BK37" s="435">
        <v>6.1876099999999996E-3</v>
      </c>
      <c r="BL37" s="435">
        <v>5.4793699999999999E-3</v>
      </c>
      <c r="BM37" s="435">
        <v>6.07875E-3</v>
      </c>
      <c r="BN37" s="435">
        <v>5.7385200000000004E-3</v>
      </c>
      <c r="BO37" s="435">
        <v>5.9700700000000001E-3</v>
      </c>
      <c r="BP37" s="435">
        <v>6.19135E-3</v>
      </c>
      <c r="BQ37" s="435">
        <v>6.3069600000000003E-3</v>
      </c>
      <c r="BR37" s="435">
        <v>6.1959099999999998E-3</v>
      </c>
      <c r="BS37" s="435">
        <v>6.0563300000000004E-3</v>
      </c>
      <c r="BT37" s="435">
        <v>6.0785700000000002E-3</v>
      </c>
      <c r="BU37" s="435">
        <v>6.0272800000000003E-3</v>
      </c>
      <c r="BV37" s="435">
        <v>6.1897899999999997E-3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29"/>
      <c r="BA38" s="929"/>
      <c r="BB38" s="929"/>
      <c r="BC38" s="929"/>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1032</v>
      </c>
      <c r="C39" s="111">
        <v>5.2324403999999998E-2</v>
      </c>
      <c r="D39" s="111">
        <v>4.9423155000000003E-2</v>
      </c>
      <c r="E39" s="111">
        <v>5.7966533000000001E-2</v>
      </c>
      <c r="F39" s="111">
        <v>5.8501007000000001E-2</v>
      </c>
      <c r="G39" s="111">
        <v>6.1710435000000001E-2</v>
      </c>
      <c r="H39" s="111">
        <v>6.0331643999999997E-2</v>
      </c>
      <c r="I39" s="111">
        <v>6.2300359E-2</v>
      </c>
      <c r="J39" s="111">
        <v>6.1582783000000002E-2</v>
      </c>
      <c r="K39" s="111">
        <v>5.8151036000000003E-2</v>
      </c>
      <c r="L39" s="111">
        <v>5.8046454999999997E-2</v>
      </c>
      <c r="M39" s="111">
        <v>5.3582431E-2</v>
      </c>
      <c r="N39" s="111">
        <v>5.3777824000000002E-2</v>
      </c>
      <c r="O39" s="111">
        <v>4.8108300999999999E-2</v>
      </c>
      <c r="P39" s="111">
        <v>4.5908125000000001E-2</v>
      </c>
      <c r="Q39" s="111">
        <v>5.4372301999999997E-2</v>
      </c>
      <c r="R39" s="111">
        <v>5.5641372000000001E-2</v>
      </c>
      <c r="S39" s="111">
        <v>5.9512534999999998E-2</v>
      </c>
      <c r="T39" s="111">
        <v>5.7814794000000003E-2</v>
      </c>
      <c r="U39" s="111">
        <v>6.0003392000000003E-2</v>
      </c>
      <c r="V39" s="111">
        <v>5.9395778000000003E-2</v>
      </c>
      <c r="W39" s="111">
        <v>5.5285707000000003E-2</v>
      </c>
      <c r="X39" s="111">
        <v>5.5117795999999997E-2</v>
      </c>
      <c r="Y39" s="111">
        <v>5.0507969999999999E-2</v>
      </c>
      <c r="Z39" s="111">
        <v>5.0115527E-2</v>
      </c>
      <c r="AA39" s="111">
        <v>4.7388213999999998E-2</v>
      </c>
      <c r="AB39" s="111">
        <v>4.7171049E-2</v>
      </c>
      <c r="AC39" s="111">
        <v>5.4805795999999997E-2</v>
      </c>
      <c r="AD39" s="111">
        <v>5.5998300000000001E-2</v>
      </c>
      <c r="AE39" s="111">
        <v>5.9158820000000001E-2</v>
      </c>
      <c r="AF39" s="111">
        <v>5.8171739E-2</v>
      </c>
      <c r="AG39" s="111">
        <v>5.9838211000000002E-2</v>
      </c>
      <c r="AH39" s="111">
        <v>5.8688092999999997E-2</v>
      </c>
      <c r="AI39" s="111">
        <v>5.4808633000000002E-2</v>
      </c>
      <c r="AJ39" s="111">
        <v>5.3675628000000003E-2</v>
      </c>
      <c r="AK39" s="111">
        <v>4.8587588000000001E-2</v>
      </c>
      <c r="AL39" s="111">
        <v>4.8271310999999997E-2</v>
      </c>
      <c r="AM39" s="111">
        <v>5.1270336999999999E-2</v>
      </c>
      <c r="AN39" s="111">
        <v>4.9062755999999999E-2</v>
      </c>
      <c r="AO39" s="111">
        <v>5.8993022999999999E-2</v>
      </c>
      <c r="AP39" s="111">
        <v>6.0151010999999997E-2</v>
      </c>
      <c r="AQ39" s="111">
        <v>6.2679674000000005E-2</v>
      </c>
      <c r="AR39" s="111">
        <v>6.2011574E-2</v>
      </c>
      <c r="AS39" s="111">
        <v>6.4491743000000004E-2</v>
      </c>
      <c r="AT39" s="111">
        <v>6.2704974999999996E-2</v>
      </c>
      <c r="AU39" s="111">
        <v>5.7937414E-2</v>
      </c>
      <c r="AV39" s="111">
        <v>5.7866014E-2</v>
      </c>
      <c r="AW39" s="111">
        <v>5.1993464000000003E-2</v>
      </c>
      <c r="AX39" s="111">
        <v>5.1759039999999999E-2</v>
      </c>
      <c r="AY39" s="111">
        <v>5.0208686000000002E-2</v>
      </c>
      <c r="AZ39" s="703">
        <v>4.8119660000000002E-2</v>
      </c>
      <c r="BA39" s="703">
        <v>6.059585E-2</v>
      </c>
      <c r="BB39" s="703">
        <v>6.2718930000000006E-2</v>
      </c>
      <c r="BC39" s="703">
        <v>6.6170279999999998E-2</v>
      </c>
      <c r="BD39" s="497">
        <v>6.5344700000000006E-2</v>
      </c>
      <c r="BE39" s="497">
        <v>6.7114499999999994E-2</v>
      </c>
      <c r="BF39" s="497">
        <v>6.5573000000000006E-2</v>
      </c>
      <c r="BG39" s="497">
        <v>6.0914200000000002E-2</v>
      </c>
      <c r="BH39" s="497">
        <v>5.9010899999999998E-2</v>
      </c>
      <c r="BI39" s="497">
        <v>5.3310499999999997E-2</v>
      </c>
      <c r="BJ39" s="497">
        <v>5.24337E-2</v>
      </c>
      <c r="BK39" s="497">
        <v>5.0661100000000001E-2</v>
      </c>
      <c r="BL39" s="497">
        <v>4.9508499999999997E-2</v>
      </c>
      <c r="BM39" s="497">
        <v>6.2325699999999998E-2</v>
      </c>
      <c r="BN39" s="497">
        <v>6.4361399999999999E-2</v>
      </c>
      <c r="BO39" s="497">
        <v>6.8143300000000004E-2</v>
      </c>
      <c r="BP39" s="497">
        <v>6.7393599999999998E-2</v>
      </c>
      <c r="BQ39" s="497">
        <v>6.92493E-2</v>
      </c>
      <c r="BR39" s="497">
        <v>6.7645499999999997E-2</v>
      </c>
      <c r="BS39" s="497">
        <v>6.2736200000000006E-2</v>
      </c>
      <c r="BT39" s="497">
        <v>6.0574599999999999E-2</v>
      </c>
      <c r="BU39" s="497">
        <v>5.4549E-2</v>
      </c>
      <c r="BV39" s="497">
        <v>5.3540200000000003E-2</v>
      </c>
    </row>
    <row r="40" spans="1:74" ht="12" customHeight="1" x14ac:dyDescent="0.2">
      <c r="A40" s="253" t="s">
        <v>315</v>
      </c>
      <c r="B40" s="751" t="s">
        <v>1039</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3.3632879999999999E-3</v>
      </c>
      <c r="AY40" s="430">
        <v>3.3632879999999999E-3</v>
      </c>
      <c r="AZ40" s="927">
        <v>3.0378079999999999E-3</v>
      </c>
      <c r="BA40" s="927">
        <v>3.2942499999999999E-3</v>
      </c>
      <c r="BB40" s="927">
        <v>3.2978299999999999E-3</v>
      </c>
      <c r="BC40" s="927">
        <v>3.2918800000000001E-3</v>
      </c>
      <c r="BD40" s="435">
        <v>3.29525E-3</v>
      </c>
      <c r="BE40" s="435">
        <v>3.2890699999999998E-3</v>
      </c>
      <c r="BF40" s="435">
        <v>3.28232E-3</v>
      </c>
      <c r="BG40" s="435">
        <v>3.2848199999999999E-3</v>
      </c>
      <c r="BH40" s="435">
        <v>3.2776900000000002E-3</v>
      </c>
      <c r="BI40" s="435">
        <v>3.27977E-3</v>
      </c>
      <c r="BJ40" s="435">
        <v>3.27218E-3</v>
      </c>
      <c r="BK40" s="435">
        <v>3.2639000000000001E-3</v>
      </c>
      <c r="BL40" s="435">
        <v>3.28445E-3</v>
      </c>
      <c r="BM40" s="435">
        <v>3.28356E-3</v>
      </c>
      <c r="BN40" s="435">
        <v>3.28226E-3</v>
      </c>
      <c r="BO40" s="435">
        <v>3.2813899999999999E-3</v>
      </c>
      <c r="BP40" s="435">
        <v>3.28013E-3</v>
      </c>
      <c r="BQ40" s="435">
        <v>3.2793200000000001E-3</v>
      </c>
      <c r="BR40" s="435">
        <v>3.27904E-3</v>
      </c>
      <c r="BS40" s="435">
        <v>3.27852E-3</v>
      </c>
      <c r="BT40" s="435">
        <v>3.2785900000000001E-3</v>
      </c>
      <c r="BU40" s="435">
        <v>3.2784899999999998E-3</v>
      </c>
      <c r="BV40" s="435">
        <v>3.2790599999999999E-3</v>
      </c>
    </row>
    <row r="41" spans="1:74" ht="12" customHeight="1" x14ac:dyDescent="0.2">
      <c r="A41" s="253" t="s">
        <v>13</v>
      </c>
      <c r="B41" s="751" t="s">
        <v>1044</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1.2382438000000001E-2</v>
      </c>
      <c r="P41" s="430">
        <v>1.3639604E-2</v>
      </c>
      <c r="Q41" s="430">
        <v>1.8646439000000001E-2</v>
      </c>
      <c r="R41" s="430">
        <v>2.1067955999999999E-2</v>
      </c>
      <c r="S41" s="430">
        <v>2.3786671999999998E-2</v>
      </c>
      <c r="T41" s="430">
        <v>2.3241378E-2</v>
      </c>
      <c r="U41" s="430">
        <v>2.4277528999999999E-2</v>
      </c>
      <c r="V41" s="430">
        <v>2.3669915E-2</v>
      </c>
      <c r="W41" s="430">
        <v>2.0712291000000001E-2</v>
      </c>
      <c r="X41" s="430">
        <v>1.9391933E-2</v>
      </c>
      <c r="Y41" s="430">
        <v>1.5934554E-2</v>
      </c>
      <c r="Z41" s="430">
        <v>1.4389664E-2</v>
      </c>
      <c r="AA41" s="430">
        <v>1.4626777000000001E-2</v>
      </c>
      <c r="AB41" s="430">
        <v>1.6523251999999999E-2</v>
      </c>
      <c r="AC41" s="430">
        <v>2.2044358999999999E-2</v>
      </c>
      <c r="AD41" s="430">
        <v>2.4293682E-2</v>
      </c>
      <c r="AE41" s="430">
        <v>2.6397383E-2</v>
      </c>
      <c r="AF41" s="430">
        <v>2.6467121E-2</v>
      </c>
      <c r="AG41" s="430">
        <v>2.7076774000000001E-2</v>
      </c>
      <c r="AH41" s="430">
        <v>2.5926655999999999E-2</v>
      </c>
      <c r="AI41" s="430">
        <v>2.3104014999999999E-2</v>
      </c>
      <c r="AJ41" s="430">
        <v>2.0914190999999999E-2</v>
      </c>
      <c r="AK41" s="430">
        <v>1.6882970000000001E-2</v>
      </c>
      <c r="AL41" s="430">
        <v>1.5509874E-2</v>
      </c>
      <c r="AM41" s="430">
        <v>1.6308645E-2</v>
      </c>
      <c r="AN41" s="430">
        <v>1.7484454E-2</v>
      </c>
      <c r="AO41" s="430">
        <v>2.4031331E-2</v>
      </c>
      <c r="AP41" s="430">
        <v>2.6317116000000002E-2</v>
      </c>
      <c r="AQ41" s="430">
        <v>2.7717981999999999E-2</v>
      </c>
      <c r="AR41" s="430">
        <v>2.8177679000000001E-2</v>
      </c>
      <c r="AS41" s="430">
        <v>2.9530051000000002E-2</v>
      </c>
      <c r="AT41" s="430">
        <v>2.7743283000000001E-2</v>
      </c>
      <c r="AU41" s="430">
        <v>2.4103519E-2</v>
      </c>
      <c r="AV41" s="430">
        <v>2.2904322000000001E-2</v>
      </c>
      <c r="AW41" s="430">
        <v>1.8159569E-2</v>
      </c>
      <c r="AX41" s="430">
        <v>1.6797348E-2</v>
      </c>
      <c r="AY41" s="430">
        <v>1.7671637E-2</v>
      </c>
      <c r="AZ41" s="927">
        <v>1.8731358E-2</v>
      </c>
      <c r="BA41" s="927">
        <v>2.5703199999999999E-2</v>
      </c>
      <c r="BB41" s="927">
        <v>2.8842E-2</v>
      </c>
      <c r="BC41" s="927">
        <v>3.1280000000000002E-2</v>
      </c>
      <c r="BD41" s="435">
        <v>3.14703E-2</v>
      </c>
      <c r="BE41" s="435">
        <v>3.2226999999999999E-2</v>
      </c>
      <c r="BF41" s="435">
        <v>3.0692299999999999E-2</v>
      </c>
      <c r="BG41" s="435">
        <v>2.7050299999999999E-2</v>
      </c>
      <c r="BH41" s="435">
        <v>2.4134900000000001E-2</v>
      </c>
      <c r="BI41" s="435">
        <v>1.9451599999999999E-2</v>
      </c>
      <c r="BJ41" s="435">
        <v>1.7563100000000002E-2</v>
      </c>
      <c r="BK41" s="435">
        <v>1.82235E-2</v>
      </c>
      <c r="BL41" s="435">
        <v>1.9873499999999999E-2</v>
      </c>
      <c r="BM41" s="435">
        <v>2.7443800000000001E-2</v>
      </c>
      <c r="BN41" s="435">
        <v>3.0499999999999999E-2</v>
      </c>
      <c r="BO41" s="435">
        <v>3.3263500000000001E-2</v>
      </c>
      <c r="BP41" s="435">
        <v>3.3534300000000003E-2</v>
      </c>
      <c r="BQ41" s="435">
        <v>3.4371600000000002E-2</v>
      </c>
      <c r="BR41" s="435">
        <v>3.2767999999999999E-2</v>
      </c>
      <c r="BS41" s="435">
        <v>2.8878600000000001E-2</v>
      </c>
      <c r="BT41" s="435">
        <v>2.5697600000000001E-2</v>
      </c>
      <c r="BU41" s="435">
        <v>2.0691399999999999E-2</v>
      </c>
      <c r="BV41" s="435">
        <v>1.8662700000000001E-2</v>
      </c>
    </row>
    <row r="42" spans="1:74" ht="12" customHeight="1" x14ac:dyDescent="0.2">
      <c r="A42" s="253" t="s">
        <v>427</v>
      </c>
      <c r="B42" s="751" t="s">
        <v>1386</v>
      </c>
      <c r="C42" s="430">
        <v>3.8134795999999999E-2</v>
      </c>
      <c r="D42" s="430">
        <v>3.4444332000000001E-2</v>
      </c>
      <c r="E42" s="430">
        <v>3.8134795999999999E-2</v>
      </c>
      <c r="F42" s="430">
        <v>3.6904642000000001E-2</v>
      </c>
      <c r="G42" s="430">
        <v>3.8134795999999999E-2</v>
      </c>
      <c r="H42" s="430">
        <v>3.6904642000000001E-2</v>
      </c>
      <c r="I42" s="430">
        <v>3.8134795999999999E-2</v>
      </c>
      <c r="J42" s="430">
        <v>3.8134795999999999E-2</v>
      </c>
      <c r="K42" s="430">
        <v>3.6904642000000001E-2</v>
      </c>
      <c r="L42" s="430">
        <v>3.8134795999999999E-2</v>
      </c>
      <c r="M42" s="430">
        <v>3.6904642000000001E-2</v>
      </c>
      <c r="N42" s="430">
        <v>3.8134795999999999E-2</v>
      </c>
      <c r="O42" s="430">
        <v>3.2362574999999998E-2</v>
      </c>
      <c r="P42" s="430">
        <v>2.9230712999999998E-2</v>
      </c>
      <c r="Q42" s="430">
        <v>3.2362574999999998E-2</v>
      </c>
      <c r="R42" s="430">
        <v>3.1318620999999998E-2</v>
      </c>
      <c r="S42" s="430">
        <v>3.2362574999999998E-2</v>
      </c>
      <c r="T42" s="430">
        <v>3.1318620999999998E-2</v>
      </c>
      <c r="U42" s="430">
        <v>3.2362574999999998E-2</v>
      </c>
      <c r="V42" s="430">
        <v>3.2362574999999998E-2</v>
      </c>
      <c r="W42" s="430">
        <v>3.1318620999999998E-2</v>
      </c>
      <c r="X42" s="430">
        <v>3.2362574999999998E-2</v>
      </c>
      <c r="Y42" s="430">
        <v>3.1318620999999998E-2</v>
      </c>
      <c r="Z42" s="430">
        <v>3.2362574999999998E-2</v>
      </c>
      <c r="AA42" s="430">
        <v>2.9407339000000001E-2</v>
      </c>
      <c r="AB42" s="430">
        <v>2.7510092E-2</v>
      </c>
      <c r="AC42" s="430">
        <v>2.9407339000000001E-2</v>
      </c>
      <c r="AD42" s="430">
        <v>2.8458715999999998E-2</v>
      </c>
      <c r="AE42" s="430">
        <v>2.9407339000000001E-2</v>
      </c>
      <c r="AF42" s="430">
        <v>2.8458715999999998E-2</v>
      </c>
      <c r="AG42" s="430">
        <v>2.9407339000000001E-2</v>
      </c>
      <c r="AH42" s="430">
        <v>2.9407339000000001E-2</v>
      </c>
      <c r="AI42" s="430">
        <v>2.8458715999999998E-2</v>
      </c>
      <c r="AJ42" s="430">
        <v>2.9407339000000001E-2</v>
      </c>
      <c r="AK42" s="430">
        <v>2.8458715999999998E-2</v>
      </c>
      <c r="AL42" s="430">
        <v>2.9407339000000001E-2</v>
      </c>
      <c r="AM42" s="430">
        <v>3.1598403999999997E-2</v>
      </c>
      <c r="AN42" s="430">
        <v>2.8540494E-2</v>
      </c>
      <c r="AO42" s="430">
        <v>3.1598403999999997E-2</v>
      </c>
      <c r="AP42" s="430">
        <v>3.0579100000000001E-2</v>
      </c>
      <c r="AQ42" s="430">
        <v>3.1598403999999997E-2</v>
      </c>
      <c r="AR42" s="430">
        <v>3.0579100000000001E-2</v>
      </c>
      <c r="AS42" s="430">
        <v>3.1598403999999997E-2</v>
      </c>
      <c r="AT42" s="430">
        <v>3.1598403999999997E-2</v>
      </c>
      <c r="AU42" s="430">
        <v>3.0579100000000001E-2</v>
      </c>
      <c r="AV42" s="430">
        <v>3.1598403999999997E-2</v>
      </c>
      <c r="AW42" s="430">
        <v>3.0579100000000001E-2</v>
      </c>
      <c r="AX42" s="430">
        <v>3.1598403999999997E-2</v>
      </c>
      <c r="AY42" s="430">
        <v>2.9173760999999999E-2</v>
      </c>
      <c r="AZ42" s="927">
        <v>2.6350493999999999E-2</v>
      </c>
      <c r="BA42" s="927">
        <v>3.1598399999999999E-2</v>
      </c>
      <c r="BB42" s="927">
        <v>3.0579100000000001E-2</v>
      </c>
      <c r="BC42" s="927">
        <v>3.1598399999999999E-2</v>
      </c>
      <c r="BD42" s="435">
        <v>3.0579100000000001E-2</v>
      </c>
      <c r="BE42" s="435">
        <v>3.1598399999999999E-2</v>
      </c>
      <c r="BF42" s="435">
        <v>3.1598399999999999E-2</v>
      </c>
      <c r="BG42" s="435">
        <v>3.0579100000000001E-2</v>
      </c>
      <c r="BH42" s="435">
        <v>3.1598399999999999E-2</v>
      </c>
      <c r="BI42" s="435">
        <v>3.0579100000000001E-2</v>
      </c>
      <c r="BJ42" s="435">
        <v>3.1598399999999999E-2</v>
      </c>
      <c r="BK42" s="435">
        <v>2.91738E-2</v>
      </c>
      <c r="BL42" s="435">
        <v>2.6350499999999999E-2</v>
      </c>
      <c r="BM42" s="435">
        <v>3.1598399999999999E-2</v>
      </c>
      <c r="BN42" s="435">
        <v>3.0579100000000001E-2</v>
      </c>
      <c r="BO42" s="435">
        <v>3.1598399999999999E-2</v>
      </c>
      <c r="BP42" s="435">
        <v>3.0579100000000001E-2</v>
      </c>
      <c r="BQ42" s="435">
        <v>3.1598399999999999E-2</v>
      </c>
      <c r="BR42" s="435">
        <v>3.1598399999999999E-2</v>
      </c>
      <c r="BS42" s="435">
        <v>3.0579100000000001E-2</v>
      </c>
      <c r="BT42" s="435">
        <v>3.1598399999999999E-2</v>
      </c>
      <c r="BU42" s="435">
        <v>3.0579100000000001E-2</v>
      </c>
      <c r="BV42" s="435">
        <v>3.1598399999999999E-2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30"/>
      <c r="BA43" s="930"/>
      <c r="BB43" s="930"/>
      <c r="BC43" s="930"/>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198</v>
      </c>
      <c r="B44" s="496" t="s">
        <v>1368</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0.14857030103999999</v>
      </c>
      <c r="AY44" s="111">
        <v>0.12255111449</v>
      </c>
      <c r="AZ44" s="703">
        <v>0.12255065555</v>
      </c>
      <c r="BA44" s="703">
        <v>0.14752737695000001</v>
      </c>
      <c r="BB44" s="703">
        <v>0.15103573899</v>
      </c>
      <c r="BC44" s="703">
        <v>0.16127080044</v>
      </c>
      <c r="BD44" s="497">
        <v>0.1618523</v>
      </c>
      <c r="BE44" s="497">
        <v>0.16933019999999999</v>
      </c>
      <c r="BF44" s="497">
        <v>0.1719511</v>
      </c>
      <c r="BG44" s="497">
        <v>0.1635221</v>
      </c>
      <c r="BH44" s="497">
        <v>0.17167740000000001</v>
      </c>
      <c r="BI44" s="497">
        <v>0.16337409999999999</v>
      </c>
      <c r="BJ44" s="497">
        <v>0.17073550000000001</v>
      </c>
      <c r="BK44" s="497">
        <v>0.16273199999999999</v>
      </c>
      <c r="BL44" s="497">
        <v>0.1522288</v>
      </c>
      <c r="BM44" s="497">
        <v>0.1696001</v>
      </c>
      <c r="BN44" s="497">
        <v>0.1681021</v>
      </c>
      <c r="BO44" s="497">
        <v>0.1794491</v>
      </c>
      <c r="BP44" s="497">
        <v>0.17544000000000001</v>
      </c>
      <c r="BQ44" s="497">
        <v>0.17960660000000001</v>
      </c>
      <c r="BR44" s="497">
        <v>0.1802038</v>
      </c>
      <c r="BS44" s="497">
        <v>0.17122899999999999</v>
      </c>
      <c r="BT44" s="497">
        <v>0.17916319999999999</v>
      </c>
      <c r="BU44" s="497">
        <v>0.16941059999999999</v>
      </c>
      <c r="BV44" s="497">
        <v>0.1764153</v>
      </c>
    </row>
    <row r="45" spans="1:74" ht="12" customHeight="1" x14ac:dyDescent="0.2">
      <c r="A45" s="252" t="s">
        <v>755</v>
      </c>
      <c r="B45" s="751" t="s">
        <v>1382</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4.9436189872999997E-2</v>
      </c>
      <c r="AY45" s="430">
        <v>3.5462419751999999E-2</v>
      </c>
      <c r="AZ45" s="927">
        <v>4.1388357289999997E-2</v>
      </c>
      <c r="BA45" s="927">
        <v>4.9490810746000001E-2</v>
      </c>
      <c r="BB45" s="927">
        <v>5.5924019808999997E-2</v>
      </c>
      <c r="BC45" s="927">
        <v>6.3053771391000005E-2</v>
      </c>
      <c r="BD45" s="435">
        <v>6.5227499999999994E-2</v>
      </c>
      <c r="BE45" s="435">
        <v>6.9272600000000004E-2</v>
      </c>
      <c r="BF45" s="435">
        <v>7.15369E-2</v>
      </c>
      <c r="BG45" s="435">
        <v>7.0816500000000004E-2</v>
      </c>
      <c r="BH45" s="435">
        <v>7.29519E-2</v>
      </c>
      <c r="BI45" s="435">
        <v>7.0696800000000004E-2</v>
      </c>
      <c r="BJ45" s="435">
        <v>7.4882099999999993E-2</v>
      </c>
      <c r="BK45" s="435">
        <v>7.0834099999999997E-2</v>
      </c>
      <c r="BL45" s="435">
        <v>6.7683900000000005E-2</v>
      </c>
      <c r="BM45" s="435">
        <v>7.5821899999999998E-2</v>
      </c>
      <c r="BN45" s="435">
        <v>7.5444600000000001E-2</v>
      </c>
      <c r="BO45" s="435">
        <v>8.0140500000000003E-2</v>
      </c>
      <c r="BP45" s="435">
        <v>7.8561000000000006E-2</v>
      </c>
      <c r="BQ45" s="435">
        <v>8.0901600000000004E-2</v>
      </c>
      <c r="BR45" s="435">
        <v>8.1034800000000004E-2</v>
      </c>
      <c r="BS45" s="435">
        <v>7.8719399999999995E-2</v>
      </c>
      <c r="BT45" s="435">
        <v>8.0165200000000006E-2</v>
      </c>
      <c r="BU45" s="435">
        <v>7.6485600000000001E-2</v>
      </c>
      <c r="BV45" s="435">
        <v>8.0277299999999996E-2</v>
      </c>
    </row>
    <row r="46" spans="1:74" ht="12" customHeight="1" x14ac:dyDescent="0.2">
      <c r="A46" s="747" t="s">
        <v>197</v>
      </c>
      <c r="B46" s="752" t="s">
        <v>1045</v>
      </c>
      <c r="C46" s="748">
        <v>8.6453891850999998E-2</v>
      </c>
      <c r="D46" s="748">
        <v>8.0575290282000001E-2</v>
      </c>
      <c r="E46" s="748">
        <v>9.5515937214999999E-2</v>
      </c>
      <c r="F46" s="748">
        <v>8.9112177899E-2</v>
      </c>
      <c r="G46" s="748">
        <v>9.6800807958999993E-2</v>
      </c>
      <c r="H46" s="748">
        <v>9.6476308326000002E-2</v>
      </c>
      <c r="I46" s="748">
        <v>9.3539389804000006E-2</v>
      </c>
      <c r="J46" s="748">
        <v>9.9088343708000001E-2</v>
      </c>
      <c r="K46" s="748">
        <v>8.9640986334E-2</v>
      </c>
      <c r="L46" s="748">
        <v>9.7993333964000007E-2</v>
      </c>
      <c r="M46" s="748">
        <v>9.4096214307000006E-2</v>
      </c>
      <c r="N46" s="748">
        <v>9.2131171681999996E-2</v>
      </c>
      <c r="O46" s="748">
        <v>9.1061378201999998E-2</v>
      </c>
      <c r="P46" s="748">
        <v>8.1427748011000001E-2</v>
      </c>
      <c r="Q46" s="748">
        <v>9.7226616380999997E-2</v>
      </c>
      <c r="R46" s="748">
        <v>9.0527193857000005E-2</v>
      </c>
      <c r="S46" s="748">
        <v>9.7530152090999994E-2</v>
      </c>
      <c r="T46" s="748">
        <v>9.7621835998000006E-2</v>
      </c>
      <c r="U46" s="748">
        <v>9.5524160639999994E-2</v>
      </c>
      <c r="V46" s="748">
        <v>0.10097901082999999</v>
      </c>
      <c r="W46" s="748">
        <v>9.1035672868999995E-2</v>
      </c>
      <c r="X46" s="748">
        <v>0.10030844942</v>
      </c>
      <c r="Y46" s="748">
        <v>9.4404988039999999E-2</v>
      </c>
      <c r="Z46" s="748">
        <v>9.3946982247999994E-2</v>
      </c>
      <c r="AA46" s="748">
        <v>8.6508873520000001E-2</v>
      </c>
      <c r="AB46" s="748">
        <v>8.8581647880999995E-2</v>
      </c>
      <c r="AC46" s="748">
        <v>9.4825743207000004E-2</v>
      </c>
      <c r="AD46" s="748">
        <v>8.7775173935000006E-2</v>
      </c>
      <c r="AE46" s="748">
        <v>0.10204376781000001</v>
      </c>
      <c r="AF46" s="748">
        <v>9.4075225807000007E-2</v>
      </c>
      <c r="AG46" s="748">
        <v>0.10025323758</v>
      </c>
      <c r="AH46" s="748">
        <v>9.8071437679000006E-2</v>
      </c>
      <c r="AI46" s="748">
        <v>9.2233202710999995E-2</v>
      </c>
      <c r="AJ46" s="748">
        <v>0.10007374189</v>
      </c>
      <c r="AK46" s="748">
        <v>9.3232815289000001E-2</v>
      </c>
      <c r="AL46" s="748">
        <v>9.3366430676000006E-2</v>
      </c>
      <c r="AM46" s="748">
        <v>9.1371651028000003E-2</v>
      </c>
      <c r="AN46" s="748">
        <v>8.4840636812999998E-2</v>
      </c>
      <c r="AO46" s="748">
        <v>9.3158892276999999E-2</v>
      </c>
      <c r="AP46" s="748">
        <v>9.5214118737000003E-2</v>
      </c>
      <c r="AQ46" s="748">
        <v>9.4416592921999998E-2</v>
      </c>
      <c r="AR46" s="748">
        <v>9.7629723973999993E-2</v>
      </c>
      <c r="AS46" s="748">
        <v>9.9113369973000007E-2</v>
      </c>
      <c r="AT46" s="748">
        <v>9.8438052831999995E-2</v>
      </c>
      <c r="AU46" s="748">
        <v>9.3334167757E-2</v>
      </c>
      <c r="AV46" s="748">
        <v>9.9821833663000001E-2</v>
      </c>
      <c r="AW46" s="748">
        <v>9.0077800939000002E-2</v>
      </c>
      <c r="AX46" s="748">
        <v>9.9134111168E-2</v>
      </c>
      <c r="AY46" s="748">
        <v>8.7088694743000003E-2</v>
      </c>
      <c r="AZ46" s="931">
        <v>8.1162298258999996E-2</v>
      </c>
      <c r="BA46" s="931">
        <v>9.8036566204000003E-2</v>
      </c>
      <c r="BB46" s="931">
        <v>9.5111719179000007E-2</v>
      </c>
      <c r="BC46" s="931">
        <v>9.8217029053000005E-2</v>
      </c>
      <c r="BD46" s="749">
        <v>9.66249E-2</v>
      </c>
      <c r="BE46" s="749">
        <v>0.1000576</v>
      </c>
      <c r="BF46" s="749">
        <v>0.1004142</v>
      </c>
      <c r="BG46" s="749">
        <v>9.2705499999999996E-2</v>
      </c>
      <c r="BH46" s="749">
        <v>9.8725499999999994E-2</v>
      </c>
      <c r="BI46" s="749">
        <v>9.2677300000000004E-2</v>
      </c>
      <c r="BJ46" s="749">
        <v>9.5853300000000002E-2</v>
      </c>
      <c r="BK46" s="749">
        <v>9.1897900000000005E-2</v>
      </c>
      <c r="BL46" s="749">
        <v>8.4544900000000006E-2</v>
      </c>
      <c r="BM46" s="749">
        <v>9.3778200000000006E-2</v>
      </c>
      <c r="BN46" s="749">
        <v>9.2657600000000007E-2</v>
      </c>
      <c r="BO46" s="749">
        <v>9.9308599999999997E-2</v>
      </c>
      <c r="BP46" s="749">
        <v>9.6879000000000007E-2</v>
      </c>
      <c r="BQ46" s="749">
        <v>9.8705000000000001E-2</v>
      </c>
      <c r="BR46" s="749">
        <v>9.9168999999999993E-2</v>
      </c>
      <c r="BS46" s="749">
        <v>9.2509599999999997E-2</v>
      </c>
      <c r="BT46" s="749">
        <v>9.8998000000000003E-2</v>
      </c>
      <c r="BU46" s="749">
        <v>9.2924900000000005E-2</v>
      </c>
      <c r="BV46" s="749">
        <v>9.6138000000000001E-2</v>
      </c>
    </row>
    <row r="47" spans="1:74" s="291" customFormat="1" ht="15" x14ac:dyDescent="0.25">
      <c r="A47" s="293"/>
      <c r="B47" s="1092" t="s">
        <v>1432</v>
      </c>
      <c r="C47" s="1092"/>
      <c r="D47" s="1092"/>
      <c r="E47" s="1092"/>
      <c r="F47" s="1092"/>
      <c r="G47" s="1092"/>
      <c r="H47" s="1092"/>
      <c r="I47" s="1092"/>
      <c r="J47" s="1092"/>
      <c r="K47" s="1092"/>
      <c r="L47" s="1092"/>
      <c r="M47" s="1092"/>
      <c r="N47" s="1092"/>
      <c r="O47" s="1092"/>
      <c r="P47" s="1092"/>
      <c r="Q47" s="1092"/>
      <c r="R47" s="794"/>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s="256" customFormat="1" ht="24" customHeight="1" x14ac:dyDescent="0.2">
      <c r="A48" s="254"/>
      <c r="B48" s="1089" t="s">
        <v>1433</v>
      </c>
      <c r="C48" s="1091"/>
      <c r="D48" s="1091"/>
      <c r="E48" s="1091"/>
      <c r="F48" s="1091"/>
      <c r="G48" s="1091"/>
      <c r="H48" s="1091"/>
      <c r="I48" s="1091"/>
      <c r="J48" s="1091"/>
      <c r="K48" s="1091"/>
      <c r="L48" s="1091"/>
      <c r="M48" s="1091"/>
      <c r="N48" s="1091"/>
      <c r="O48" s="1091"/>
      <c r="P48" s="1091"/>
      <c r="Q48" s="1091"/>
      <c r="R48" s="760"/>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3"/>
      <c r="AZ48" s="703"/>
      <c r="BA48" s="703"/>
      <c r="BB48" s="703"/>
      <c r="BC48" s="703"/>
      <c r="BD48" s="703"/>
      <c r="BE48" s="703"/>
      <c r="BF48" s="703"/>
      <c r="BG48" s="703"/>
      <c r="BH48" s="703"/>
      <c r="BI48" s="703"/>
      <c r="BJ48" s="111"/>
      <c r="BK48" s="111"/>
      <c r="BL48" s="111"/>
      <c r="BM48" s="111"/>
      <c r="BN48" s="111"/>
      <c r="BO48" s="111"/>
      <c r="BP48" s="111"/>
      <c r="BQ48" s="111"/>
      <c r="BR48" s="111"/>
      <c r="BS48" s="111"/>
      <c r="BT48" s="255"/>
      <c r="BU48" s="255"/>
      <c r="BV48" s="255"/>
    </row>
    <row r="49" spans="1:74" s="256" customFormat="1" ht="12" customHeight="1" x14ac:dyDescent="0.2">
      <c r="A49" s="254"/>
      <c r="B49" s="1091" t="s">
        <v>1434</v>
      </c>
      <c r="C49" s="1091"/>
      <c r="D49" s="1091"/>
      <c r="E49" s="1091"/>
      <c r="F49" s="1091"/>
      <c r="G49" s="1091"/>
      <c r="H49" s="1091"/>
      <c r="I49" s="1091"/>
      <c r="J49" s="1091"/>
      <c r="K49" s="1091"/>
      <c r="L49" s="1091"/>
      <c r="M49" s="1091"/>
      <c r="N49" s="1091"/>
      <c r="O49" s="1091"/>
      <c r="P49" s="1091"/>
      <c r="Q49" s="1091"/>
      <c r="R49" s="760"/>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4"/>
      <c r="AZ49" s="704"/>
      <c r="BA49" s="704"/>
      <c r="BB49" s="704"/>
      <c r="BC49" s="704"/>
      <c r="BD49" s="704"/>
      <c r="BE49" s="704"/>
      <c r="BF49" s="704"/>
      <c r="BG49" s="704"/>
      <c r="BH49" s="704"/>
      <c r="BI49" s="704"/>
      <c r="BJ49" s="315"/>
      <c r="BK49" s="315"/>
      <c r="BL49" s="315"/>
      <c r="BM49" s="315"/>
      <c r="BN49" s="315"/>
      <c r="BO49" s="315"/>
      <c r="BP49" s="315"/>
      <c r="BQ49" s="315"/>
      <c r="BR49" s="315"/>
      <c r="BS49" s="315"/>
      <c r="BT49" s="255"/>
      <c r="BU49" s="255"/>
      <c r="BV49" s="255"/>
    </row>
    <row r="50" spans="1:74" s="256" customFormat="1" ht="12" customHeight="1" x14ac:dyDescent="0.2">
      <c r="A50" s="254"/>
      <c r="B50" s="1091" t="s">
        <v>1435</v>
      </c>
      <c r="C50" s="1091"/>
      <c r="D50" s="1091"/>
      <c r="E50" s="1091"/>
      <c r="F50" s="1091"/>
      <c r="G50" s="1091"/>
      <c r="H50" s="1091"/>
      <c r="I50" s="1091"/>
      <c r="J50" s="1091"/>
      <c r="K50" s="1091"/>
      <c r="L50" s="1091"/>
      <c r="M50" s="1091"/>
      <c r="N50" s="1091"/>
      <c r="O50" s="1091"/>
      <c r="P50" s="1091"/>
      <c r="Q50" s="1091"/>
      <c r="R50" s="794"/>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3"/>
      <c r="AZ50" s="703"/>
      <c r="BA50" s="703"/>
      <c r="BB50" s="703"/>
      <c r="BC50" s="703"/>
      <c r="BD50" s="703"/>
      <c r="BE50" s="703"/>
      <c r="BF50" s="703"/>
      <c r="BG50" s="703"/>
      <c r="BH50" s="703"/>
      <c r="BI50" s="703"/>
      <c r="BJ50" s="111"/>
      <c r="BK50" s="111"/>
      <c r="BL50" s="111"/>
      <c r="BM50" s="111"/>
      <c r="BN50" s="111"/>
      <c r="BO50" s="111"/>
      <c r="BP50" s="111"/>
      <c r="BQ50" s="111"/>
      <c r="BR50" s="111"/>
      <c r="BS50" s="111"/>
      <c r="BT50" s="255"/>
      <c r="BU50" s="255"/>
      <c r="BV50" s="255"/>
    </row>
    <row r="51" spans="1:74" s="256" customFormat="1" ht="20.45" customHeight="1" x14ac:dyDescent="0.2">
      <c r="A51" s="254"/>
      <c r="B51" s="1089" t="s">
        <v>1436</v>
      </c>
      <c r="C51" s="1090"/>
      <c r="D51" s="1090"/>
      <c r="E51" s="1090"/>
      <c r="F51" s="1090"/>
      <c r="G51" s="1090"/>
      <c r="H51" s="1090"/>
      <c r="I51" s="1090"/>
      <c r="J51" s="1090"/>
      <c r="K51" s="1090"/>
      <c r="L51" s="1090"/>
      <c r="M51" s="1090"/>
      <c r="N51" s="1090"/>
      <c r="O51" s="1090"/>
      <c r="P51" s="1090"/>
      <c r="Q51" s="1090"/>
      <c r="R51" s="794"/>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3"/>
      <c r="AZ51" s="703"/>
      <c r="BA51" s="703"/>
      <c r="BB51" s="703"/>
      <c r="BC51" s="703"/>
      <c r="BD51" s="703"/>
      <c r="BE51" s="703"/>
      <c r="BF51" s="703"/>
      <c r="BG51" s="703"/>
      <c r="BH51" s="703"/>
      <c r="BI51" s="703"/>
      <c r="BJ51" s="111"/>
      <c r="BK51" s="111"/>
      <c r="BL51" s="111"/>
      <c r="BM51" s="111"/>
      <c r="BN51" s="111"/>
      <c r="BO51" s="111"/>
      <c r="BP51" s="111"/>
      <c r="BQ51" s="111"/>
      <c r="BR51" s="111"/>
      <c r="BS51" s="111"/>
      <c r="BT51" s="257"/>
      <c r="BU51" s="257"/>
      <c r="BV51" s="257"/>
    </row>
    <row r="52" spans="1:74" s="256" customFormat="1" ht="12" customHeight="1" x14ac:dyDescent="0.2">
      <c r="A52" s="254"/>
      <c r="B52" s="1091" t="s">
        <v>1437</v>
      </c>
      <c r="C52" s="1091"/>
      <c r="D52" s="1091"/>
      <c r="E52" s="1091"/>
      <c r="F52" s="1091"/>
      <c r="G52" s="1091"/>
      <c r="H52" s="1091"/>
      <c r="I52" s="1091"/>
      <c r="J52" s="1091"/>
      <c r="K52" s="1091"/>
      <c r="L52" s="1091"/>
      <c r="M52" s="1091"/>
      <c r="N52" s="1091"/>
      <c r="O52" s="1091"/>
      <c r="P52" s="1091"/>
      <c r="Q52" s="1091"/>
      <c r="R52" s="794"/>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3"/>
      <c r="AZ52" s="703"/>
      <c r="BA52" s="703"/>
      <c r="BB52" s="703"/>
      <c r="BC52" s="703"/>
      <c r="BD52" s="703"/>
      <c r="BE52" s="703"/>
      <c r="BF52" s="703"/>
      <c r="BG52" s="703"/>
      <c r="BH52" s="703"/>
      <c r="BI52" s="703"/>
      <c r="BJ52" s="111"/>
      <c r="BK52" s="111"/>
      <c r="BL52" s="111"/>
      <c r="BM52" s="111"/>
      <c r="BN52" s="111"/>
      <c r="BO52" s="111"/>
      <c r="BP52" s="111"/>
      <c r="BQ52" s="111"/>
      <c r="BR52" s="111"/>
      <c r="BS52" s="111"/>
      <c r="BT52" s="257"/>
      <c r="BU52" s="257"/>
      <c r="BV52" s="257"/>
    </row>
    <row r="53" spans="1:74" s="256" customFormat="1" ht="22.35" customHeight="1" x14ac:dyDescent="0.2">
      <c r="A53" s="254"/>
      <c r="B53" s="1089" t="s">
        <v>1438</v>
      </c>
      <c r="C53" s="1090"/>
      <c r="D53" s="1090"/>
      <c r="E53" s="1090"/>
      <c r="F53" s="1090"/>
      <c r="G53" s="1090"/>
      <c r="H53" s="1090"/>
      <c r="I53" s="1090"/>
      <c r="J53" s="1090"/>
      <c r="K53" s="1090"/>
      <c r="L53" s="1090"/>
      <c r="M53" s="1090"/>
      <c r="N53" s="1090"/>
      <c r="O53" s="1090"/>
      <c r="P53" s="1090"/>
      <c r="Q53" s="1090"/>
      <c r="R53" s="794"/>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4"/>
      <c r="AZ53" s="704"/>
      <c r="BA53" s="704"/>
      <c r="BB53" s="704"/>
      <c r="BC53" s="704"/>
      <c r="BD53" s="704"/>
      <c r="BE53" s="704"/>
      <c r="BF53" s="704"/>
      <c r="BG53" s="704"/>
      <c r="BH53" s="704"/>
      <c r="BI53" s="704"/>
      <c r="BJ53" s="315"/>
      <c r="BK53" s="315"/>
      <c r="BL53" s="315"/>
      <c r="BM53" s="315"/>
      <c r="BN53" s="315"/>
      <c r="BO53" s="315"/>
      <c r="BP53" s="315"/>
      <c r="BQ53" s="315"/>
      <c r="BR53" s="315"/>
      <c r="BS53" s="315"/>
      <c r="BT53" s="255"/>
      <c r="BU53" s="255"/>
      <c r="BV53" s="255"/>
    </row>
    <row r="54" spans="1:74" s="256" customFormat="1" ht="12.75" x14ac:dyDescent="0.2">
      <c r="A54" s="254"/>
      <c r="B54" s="773" t="s">
        <v>808</v>
      </c>
      <c r="C54" s="773"/>
      <c r="D54" s="773"/>
      <c r="E54" s="773"/>
      <c r="F54" s="773"/>
      <c r="G54" s="773"/>
      <c r="H54" s="774"/>
      <c r="I54" s="773"/>
      <c r="J54" s="773"/>
      <c r="K54" s="773"/>
      <c r="L54" s="773"/>
      <c r="M54" s="773"/>
      <c r="N54" s="773"/>
      <c r="O54" s="773"/>
      <c r="P54" s="773"/>
      <c r="Q54" s="773"/>
      <c r="R54" s="775"/>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38"/>
      <c r="AZ54" s="838"/>
      <c r="BA54" s="838"/>
      <c r="BB54" s="838"/>
      <c r="BC54" s="838"/>
      <c r="BD54" s="705"/>
      <c r="BE54" s="705"/>
      <c r="BF54" s="705"/>
      <c r="BG54" s="838"/>
      <c r="BH54" s="838"/>
      <c r="BI54" s="838"/>
      <c r="BJ54" s="255"/>
      <c r="BK54" s="255"/>
      <c r="BL54" s="255"/>
      <c r="BM54" s="255"/>
      <c r="BN54" s="255"/>
      <c r="BO54" s="255"/>
      <c r="BP54" s="255"/>
      <c r="BQ54" s="255"/>
      <c r="BR54" s="255"/>
      <c r="BS54" s="255"/>
      <c r="BT54" s="255"/>
      <c r="BU54" s="255"/>
      <c r="BV54" s="255"/>
    </row>
    <row r="55" spans="1:74" s="256" customFormat="1" ht="12" customHeight="1" x14ac:dyDescent="0.2">
      <c r="A55" s="254"/>
      <c r="B55" s="976" t="str">
        <f>Dates!$G$2</f>
        <v>EIA completed modeling and analysis for this report on Thursday, June 4, 2026.</v>
      </c>
      <c r="C55" s="977"/>
      <c r="D55" s="977"/>
      <c r="E55" s="977"/>
      <c r="F55" s="977"/>
      <c r="G55" s="977"/>
      <c r="H55" s="977"/>
      <c r="I55" s="977"/>
      <c r="J55" s="977"/>
      <c r="K55" s="977"/>
      <c r="L55" s="977"/>
      <c r="M55" s="977"/>
      <c r="N55" s="977"/>
      <c r="O55" s="977"/>
      <c r="P55" s="977"/>
      <c r="Q55" s="977"/>
      <c r="R55" s="776"/>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38"/>
      <c r="AZ55" s="838"/>
      <c r="BA55" s="838"/>
      <c r="BB55" s="838"/>
      <c r="BC55" s="838"/>
      <c r="BD55" s="705"/>
      <c r="BE55" s="705"/>
      <c r="BF55" s="705"/>
      <c r="BG55" s="838"/>
      <c r="BH55" s="838"/>
      <c r="BI55" s="838"/>
      <c r="BJ55" s="255"/>
      <c r="BK55" s="255"/>
      <c r="BL55" s="255"/>
      <c r="BM55" s="255"/>
      <c r="BN55" s="255"/>
      <c r="BO55" s="255"/>
      <c r="BP55" s="255"/>
      <c r="BQ55" s="255"/>
      <c r="BR55" s="255"/>
      <c r="BS55" s="255"/>
      <c r="BT55" s="255"/>
      <c r="BU55" s="255"/>
      <c r="BV55" s="255"/>
    </row>
    <row r="56" spans="1:74" s="256" customFormat="1" ht="12" customHeight="1" x14ac:dyDescent="0.2">
      <c r="A56" s="254"/>
      <c r="B56" s="967" t="s">
        <v>1402</v>
      </c>
      <c r="C56" s="968"/>
      <c r="D56" s="968"/>
      <c r="E56" s="968"/>
      <c r="F56" s="968"/>
      <c r="G56" s="968"/>
      <c r="H56" s="968"/>
      <c r="I56" s="968"/>
      <c r="J56" s="968"/>
      <c r="K56" s="968"/>
      <c r="L56" s="968"/>
      <c r="M56" s="968"/>
      <c r="N56" s="968"/>
      <c r="O56" s="968"/>
      <c r="P56" s="968"/>
      <c r="Q56" s="968"/>
      <c r="R56" s="794"/>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38"/>
      <c r="AZ56" s="838"/>
      <c r="BA56" s="838"/>
      <c r="BB56" s="838"/>
      <c r="BC56" s="838"/>
      <c r="BD56" s="705"/>
      <c r="BE56" s="705"/>
      <c r="BF56" s="705"/>
      <c r="BG56" s="838"/>
      <c r="BH56" s="838"/>
      <c r="BI56" s="838"/>
      <c r="BJ56" s="255"/>
      <c r="BK56" s="255"/>
      <c r="BL56" s="255"/>
      <c r="BM56" s="255"/>
      <c r="BN56" s="255"/>
      <c r="BO56" s="255"/>
      <c r="BP56" s="255"/>
      <c r="BQ56" s="255"/>
      <c r="BR56" s="255"/>
      <c r="BS56" s="255"/>
      <c r="BT56" s="255"/>
      <c r="BU56" s="255"/>
      <c r="BV56" s="255"/>
    </row>
    <row r="57" spans="1:74" s="256" customFormat="1" ht="12" customHeight="1" x14ac:dyDescent="0.2">
      <c r="A57" s="254"/>
      <c r="B57" s="956" t="s">
        <v>821</v>
      </c>
      <c r="C57" s="956"/>
      <c r="D57" s="956"/>
      <c r="E57" s="956"/>
      <c r="F57" s="956"/>
      <c r="G57" s="956"/>
      <c r="H57" s="956"/>
      <c r="I57" s="956"/>
      <c r="J57" s="956"/>
      <c r="K57" s="956"/>
      <c r="L57" s="956"/>
      <c r="M57" s="956"/>
      <c r="N57" s="956"/>
      <c r="O57" s="956"/>
      <c r="P57" s="956"/>
      <c r="Q57" s="956"/>
      <c r="R57" s="956"/>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38"/>
      <c r="AZ57" s="838"/>
      <c r="BA57" s="838"/>
      <c r="BB57" s="838"/>
      <c r="BC57" s="838"/>
      <c r="BD57" s="705"/>
      <c r="BE57" s="705"/>
      <c r="BF57" s="705"/>
      <c r="BG57" s="838"/>
      <c r="BH57" s="838"/>
      <c r="BI57" s="838"/>
      <c r="BJ57" s="255"/>
      <c r="BK57" s="255"/>
      <c r="BL57" s="255"/>
      <c r="BM57" s="255"/>
      <c r="BN57" s="255"/>
      <c r="BO57" s="255"/>
      <c r="BP57" s="255"/>
      <c r="BQ57" s="255"/>
      <c r="BR57" s="255"/>
      <c r="BS57" s="255"/>
      <c r="BT57" s="255"/>
      <c r="BU57" s="255"/>
      <c r="BV57" s="255"/>
    </row>
    <row r="58" spans="1:74" s="256" customFormat="1" ht="12" customHeight="1" x14ac:dyDescent="0.2">
      <c r="A58" s="254"/>
      <c r="B58" s="1051" t="s">
        <v>1602</v>
      </c>
      <c r="C58" s="963"/>
      <c r="D58" s="963"/>
      <c r="E58" s="963"/>
      <c r="F58" s="963"/>
      <c r="G58" s="963"/>
      <c r="H58" s="963"/>
      <c r="I58" s="963"/>
      <c r="J58" s="963"/>
      <c r="K58" s="963"/>
      <c r="L58" s="963"/>
      <c r="M58" s="963"/>
      <c r="N58" s="963"/>
      <c r="O58" s="963"/>
      <c r="P58" s="963"/>
      <c r="Q58" s="964"/>
      <c r="R58" s="794"/>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38"/>
      <c r="AZ58" s="838"/>
      <c r="BA58" s="838"/>
      <c r="BB58" s="838"/>
      <c r="BC58" s="838"/>
      <c r="BD58" s="705"/>
      <c r="BE58" s="705"/>
      <c r="BF58" s="705"/>
      <c r="BG58" s="838"/>
      <c r="BH58" s="838"/>
      <c r="BI58" s="838"/>
      <c r="BJ58" s="255"/>
      <c r="BK58" s="255"/>
      <c r="BL58" s="255"/>
      <c r="BM58" s="255"/>
      <c r="BN58" s="255"/>
      <c r="BO58" s="255"/>
      <c r="BP58" s="255"/>
      <c r="BQ58" s="255"/>
      <c r="BR58" s="255"/>
      <c r="BS58" s="255"/>
      <c r="BT58" s="255"/>
      <c r="BU58" s="255"/>
      <c r="BV58" s="255"/>
    </row>
    <row r="59" spans="1:74" s="256" customFormat="1" ht="12" customHeight="1" x14ac:dyDescent="0.2">
      <c r="A59" s="254"/>
      <c r="B59" s="962" t="s">
        <v>799</v>
      </c>
      <c r="C59" s="964"/>
      <c r="D59" s="964"/>
      <c r="E59" s="964"/>
      <c r="F59" s="964"/>
      <c r="G59" s="964"/>
      <c r="H59" s="964"/>
      <c r="I59" s="964"/>
      <c r="J59" s="964"/>
      <c r="K59" s="964"/>
      <c r="L59" s="964"/>
      <c r="M59" s="964"/>
      <c r="N59" s="964"/>
      <c r="O59" s="964"/>
      <c r="P59" s="964"/>
      <c r="Q59" s="1052"/>
      <c r="R59" s="79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38"/>
      <c r="AZ59" s="838"/>
      <c r="BA59" s="838"/>
      <c r="BB59" s="838"/>
      <c r="BC59" s="838"/>
      <c r="BD59" s="705"/>
      <c r="BE59" s="705"/>
      <c r="BF59" s="705"/>
      <c r="BG59" s="838"/>
      <c r="BH59" s="838"/>
      <c r="BI59" s="838"/>
      <c r="BJ59" s="258"/>
      <c r="BK59" s="258"/>
      <c r="BL59" s="258"/>
      <c r="BM59" s="258"/>
      <c r="BN59" s="258"/>
      <c r="BO59" s="258"/>
      <c r="BP59" s="258"/>
      <c r="BQ59" s="258"/>
      <c r="BR59" s="258"/>
      <c r="BS59" s="258"/>
      <c r="BT59" s="258"/>
      <c r="BU59" s="258"/>
      <c r="BV59" s="258"/>
    </row>
    <row r="60" spans="1:74" s="256" customFormat="1" ht="12" customHeight="1" x14ac:dyDescent="0.2">
      <c r="A60" s="254"/>
      <c r="B60" s="1053" t="s">
        <v>823</v>
      </c>
      <c r="C60" s="964"/>
      <c r="D60" s="964"/>
      <c r="E60" s="964"/>
      <c r="F60" s="964"/>
      <c r="G60" s="964"/>
      <c r="H60" s="964"/>
      <c r="I60" s="964"/>
      <c r="J60" s="964"/>
      <c r="K60" s="964"/>
      <c r="L60" s="964"/>
      <c r="M60" s="964"/>
      <c r="N60" s="964"/>
      <c r="O60" s="964"/>
      <c r="P60" s="964"/>
      <c r="Q60" s="964"/>
      <c r="R60" s="794"/>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38"/>
      <c r="AZ60" s="838"/>
      <c r="BA60" s="838"/>
      <c r="BB60" s="838"/>
      <c r="BC60" s="838"/>
      <c r="BD60" s="705"/>
      <c r="BE60" s="705"/>
      <c r="BF60" s="705"/>
      <c r="BG60" s="838"/>
      <c r="BH60" s="838"/>
      <c r="BI60" s="838"/>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0" customWidth="1"/>
    <col min="56" max="58" width="7.42578125" style="707" customWidth="1"/>
    <col min="59" max="61" width="7.42578125" style="840" customWidth="1"/>
    <col min="62" max="62" width="7.42578125" style="134" customWidth="1"/>
    <col min="63" max="74" width="7.42578125" style="71" customWidth="1"/>
    <col min="75" max="16384" width="9.5703125" style="71"/>
  </cols>
  <sheetData>
    <row r="1" spans="1:74" ht="13.35" customHeight="1" x14ac:dyDescent="0.25">
      <c r="A1" s="978" t="s">
        <v>477</v>
      </c>
      <c r="B1" s="1094" t="s">
        <v>1391</v>
      </c>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1028"/>
      <c r="AK1" s="1028"/>
      <c r="AL1" s="1028"/>
    </row>
    <row r="2" spans="1:74" s="24"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4"/>
      <c r="AZ2" s="644"/>
      <c r="BA2" s="644"/>
      <c r="BB2" s="644"/>
      <c r="BC2" s="644"/>
      <c r="BD2" s="642"/>
      <c r="BE2" s="642"/>
      <c r="BF2" s="642"/>
      <c r="BG2" s="644"/>
      <c r="BH2" s="644"/>
      <c r="BI2" s="644"/>
      <c r="BJ2" s="149"/>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76"/>
      <c r="B5" s="72" t="s">
        <v>473</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32"/>
      <c r="BA5" s="932"/>
      <c r="BB5" s="932"/>
      <c r="BC5" s="932"/>
      <c r="BD5" s="868"/>
      <c r="BE5" s="868"/>
      <c r="BF5" s="868"/>
      <c r="BG5" s="868"/>
      <c r="BH5" s="868"/>
      <c r="BI5" s="868"/>
      <c r="BJ5" s="502"/>
      <c r="BK5" s="502"/>
      <c r="BL5" s="502"/>
      <c r="BM5" s="502"/>
      <c r="BN5" s="502"/>
      <c r="BO5" s="502"/>
      <c r="BP5" s="502"/>
      <c r="BQ5" s="502"/>
      <c r="BR5" s="502"/>
      <c r="BS5" s="502"/>
      <c r="BT5" s="502"/>
      <c r="BU5" s="502"/>
      <c r="BV5" s="502"/>
    </row>
    <row r="6" spans="1:74" ht="11.1" customHeight="1" x14ac:dyDescent="0.2">
      <c r="A6" s="76"/>
      <c r="B6" s="366" t="s">
        <v>275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33"/>
      <c r="BA6" s="933"/>
      <c r="BB6" s="933"/>
      <c r="BC6" s="933"/>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276</v>
      </c>
      <c r="B7" s="515" t="s">
        <v>805</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24055.749</v>
      </c>
      <c r="AW7" s="347">
        <v>24055.749</v>
      </c>
      <c r="AX7" s="347">
        <v>24055.749</v>
      </c>
      <c r="AY7" s="347">
        <v>24174.526999999998</v>
      </c>
      <c r="AZ7" s="878">
        <v>24174.526999999998</v>
      </c>
      <c r="BA7" s="878">
        <v>24174.526999999998</v>
      </c>
      <c r="BB7" s="878">
        <v>24257.793663</v>
      </c>
      <c r="BC7" s="878">
        <v>24295.370933999999</v>
      </c>
      <c r="BD7" s="358">
        <v>24330.51</v>
      </c>
      <c r="BE7" s="358">
        <v>24362.3</v>
      </c>
      <c r="BF7" s="358">
        <v>24393.27</v>
      </c>
      <c r="BG7" s="358">
        <v>24422.5</v>
      </c>
      <c r="BH7" s="358">
        <v>24445.01</v>
      </c>
      <c r="BI7" s="358">
        <v>24474.51</v>
      </c>
      <c r="BJ7" s="358">
        <v>24506.02</v>
      </c>
      <c r="BK7" s="358">
        <v>24540.06</v>
      </c>
      <c r="BL7" s="358">
        <v>24575.17</v>
      </c>
      <c r="BM7" s="358">
        <v>24611.87</v>
      </c>
      <c r="BN7" s="358">
        <v>24650.44</v>
      </c>
      <c r="BO7" s="358">
        <v>24690.13</v>
      </c>
      <c r="BP7" s="358">
        <v>24731.23</v>
      </c>
      <c r="BQ7" s="358">
        <v>24774.080000000002</v>
      </c>
      <c r="BR7" s="358">
        <v>24817.69</v>
      </c>
      <c r="BS7" s="358">
        <v>24862.41</v>
      </c>
      <c r="BT7" s="358">
        <v>24912.41</v>
      </c>
      <c r="BU7" s="358">
        <v>24956.27</v>
      </c>
      <c r="BV7" s="358">
        <v>24998.15</v>
      </c>
    </row>
    <row r="8" spans="1:74" ht="11.1" customHeight="1" x14ac:dyDescent="0.2">
      <c r="A8" s="76"/>
      <c r="B8" s="366" t="s">
        <v>483</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878"/>
      <c r="BA8" s="878"/>
      <c r="BB8" s="878"/>
      <c r="BC8" s="87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484</v>
      </c>
      <c r="B9" s="515" t="s">
        <v>805</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16649.3</v>
      </c>
      <c r="AW9" s="347">
        <v>16665.7</v>
      </c>
      <c r="AX9" s="347">
        <v>16680.7</v>
      </c>
      <c r="AY9" s="347">
        <v>16687.7</v>
      </c>
      <c r="AZ9" s="878">
        <v>16733.099999999999</v>
      </c>
      <c r="BA9" s="878">
        <v>16772.7</v>
      </c>
      <c r="BB9" s="878">
        <v>16777.759590000001</v>
      </c>
      <c r="BC9" s="878">
        <v>16803.247053999999</v>
      </c>
      <c r="BD9" s="358">
        <v>16830.05</v>
      </c>
      <c r="BE9" s="358">
        <v>16861.34</v>
      </c>
      <c r="BF9" s="358">
        <v>16888.39</v>
      </c>
      <c r="BG9" s="358">
        <v>16914.37</v>
      </c>
      <c r="BH9" s="358">
        <v>16938.79</v>
      </c>
      <c r="BI9" s="358">
        <v>16963.009999999998</v>
      </c>
      <c r="BJ9" s="358">
        <v>16986.53</v>
      </c>
      <c r="BK9" s="358">
        <v>17006.34</v>
      </c>
      <c r="BL9" s="358">
        <v>17030.72</v>
      </c>
      <c r="BM9" s="358">
        <v>17056.650000000001</v>
      </c>
      <c r="BN9" s="358">
        <v>17085.03</v>
      </c>
      <c r="BO9" s="358">
        <v>17113.41</v>
      </c>
      <c r="BP9" s="358">
        <v>17142.68</v>
      </c>
      <c r="BQ9" s="358">
        <v>17173.240000000002</v>
      </c>
      <c r="BR9" s="358">
        <v>17203.98</v>
      </c>
      <c r="BS9" s="358">
        <v>17235.310000000001</v>
      </c>
      <c r="BT9" s="358">
        <v>17268.89</v>
      </c>
      <c r="BU9" s="358">
        <v>17300.14</v>
      </c>
      <c r="BV9" s="358">
        <v>17330.72</v>
      </c>
    </row>
    <row r="10" spans="1:74" ht="11.1" customHeight="1" x14ac:dyDescent="0.2">
      <c r="A10" s="76"/>
      <c r="B10" s="513" t="s">
        <v>572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34"/>
      <c r="BA10" s="934"/>
      <c r="BB10" s="934"/>
      <c r="BC10" s="93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286</v>
      </c>
      <c r="B11" s="515" t="s">
        <v>805</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4405.6610000000001</v>
      </c>
      <c r="AW11" s="347">
        <v>4405.6610000000001</v>
      </c>
      <c r="AX11" s="347">
        <v>4405.6610000000001</v>
      </c>
      <c r="AY11" s="347">
        <v>4472.7759999999998</v>
      </c>
      <c r="AZ11" s="878">
        <v>4472.7759999999998</v>
      </c>
      <c r="BA11" s="878">
        <v>4472.7759999999998</v>
      </c>
      <c r="BB11" s="878">
        <v>4525.8241857000003</v>
      </c>
      <c r="BC11" s="878">
        <v>4544.1465697000003</v>
      </c>
      <c r="BD11" s="358">
        <v>4557.5479999999998</v>
      </c>
      <c r="BE11" s="358">
        <v>4559.4859999999999</v>
      </c>
      <c r="BF11" s="358">
        <v>4567.9520000000002</v>
      </c>
      <c r="BG11" s="358">
        <v>4576.4040000000005</v>
      </c>
      <c r="BH11" s="358">
        <v>4583.8209999999999</v>
      </c>
      <c r="BI11" s="358">
        <v>4593.0119999999997</v>
      </c>
      <c r="BJ11" s="358">
        <v>4602.9539999999997</v>
      </c>
      <c r="BK11" s="358">
        <v>4615.6610000000001</v>
      </c>
      <c r="BL11" s="358">
        <v>4625.598</v>
      </c>
      <c r="BM11" s="358">
        <v>4634.777</v>
      </c>
      <c r="BN11" s="358">
        <v>4641.7039999999997</v>
      </c>
      <c r="BO11" s="358">
        <v>4650.49</v>
      </c>
      <c r="BP11" s="358">
        <v>4659.6400000000003</v>
      </c>
      <c r="BQ11" s="358">
        <v>4670.1400000000003</v>
      </c>
      <c r="BR11" s="358">
        <v>4679.28</v>
      </c>
      <c r="BS11" s="358">
        <v>4688.0460000000003</v>
      </c>
      <c r="BT11" s="358">
        <v>4696.665</v>
      </c>
      <c r="BU11" s="358">
        <v>4704.5110000000004</v>
      </c>
      <c r="BV11" s="358">
        <v>4711.8119999999999</v>
      </c>
    </row>
    <row r="12" spans="1:74" ht="11.1" customHeight="1" x14ac:dyDescent="0.2">
      <c r="A12" s="76"/>
      <c r="B12" s="514" t="s">
        <v>287</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877"/>
      <c r="BA12" s="877"/>
      <c r="BB12" s="877"/>
      <c r="BC12" s="87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288</v>
      </c>
      <c r="B13" s="515" t="s">
        <v>805</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-46.15</v>
      </c>
      <c r="AW13" s="499">
        <v>-46.15</v>
      </c>
      <c r="AX13" s="499">
        <v>-46.15</v>
      </c>
      <c r="AY13" s="499">
        <v>-19.423999999999999</v>
      </c>
      <c r="AZ13" s="873">
        <v>-19.423999999999999</v>
      </c>
      <c r="BA13" s="873">
        <v>-19.423999999999999</v>
      </c>
      <c r="BB13" s="873">
        <v>-4.7128014963</v>
      </c>
      <c r="BC13" s="873">
        <v>1.0716367926000001</v>
      </c>
      <c r="BD13" s="353">
        <v>5.9133785036999997</v>
      </c>
      <c r="BE13" s="353">
        <v>7.2010897406999996</v>
      </c>
      <c r="BF13" s="353">
        <v>12.115938719000001</v>
      </c>
      <c r="BG13" s="353">
        <v>18.046591541000002</v>
      </c>
      <c r="BH13" s="353">
        <v>25.48266963</v>
      </c>
      <c r="BI13" s="353">
        <v>33.077714073999999</v>
      </c>
      <c r="BJ13" s="353">
        <v>41.321346296000002</v>
      </c>
      <c r="BK13" s="353">
        <v>50.392465555999998</v>
      </c>
      <c r="BL13" s="353">
        <v>59.799098889</v>
      </c>
      <c r="BM13" s="353">
        <v>69.720145556000006</v>
      </c>
      <c r="BN13" s="353">
        <v>81.968087037000004</v>
      </c>
      <c r="BO13" s="353">
        <v>91.558599259000005</v>
      </c>
      <c r="BP13" s="353">
        <v>100.3041637</v>
      </c>
      <c r="BQ13" s="353">
        <v>107.64681296000001</v>
      </c>
      <c r="BR13" s="353">
        <v>115.12095741</v>
      </c>
      <c r="BS13" s="353">
        <v>122.16862963</v>
      </c>
      <c r="BT13" s="353">
        <v>129.27585185000001</v>
      </c>
      <c r="BU13" s="353">
        <v>135.10606296</v>
      </c>
      <c r="BV13" s="353">
        <v>140.14528519000001</v>
      </c>
    </row>
    <row r="14" spans="1:74" ht="11.1" customHeight="1" x14ac:dyDescent="0.2">
      <c r="A14" s="76"/>
      <c r="B14" s="514" t="s">
        <v>506</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72"/>
      <c r="BA14" s="872"/>
      <c r="BB14" s="872"/>
      <c r="BC14" s="87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508</v>
      </c>
      <c r="B15" s="515" t="s">
        <v>805</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3957.098</v>
      </c>
      <c r="AW15" s="347">
        <v>3957.098</v>
      </c>
      <c r="AX15" s="347">
        <v>3957.098</v>
      </c>
      <c r="AY15" s="347">
        <v>3999.7130000000002</v>
      </c>
      <c r="AZ15" s="878">
        <v>3999.7130000000002</v>
      </c>
      <c r="BA15" s="878">
        <v>3999.7130000000002</v>
      </c>
      <c r="BB15" s="878">
        <v>4006.6907431</v>
      </c>
      <c r="BC15" s="878">
        <v>4009.3967942999998</v>
      </c>
      <c r="BD15" s="358">
        <v>4011.6329999999998</v>
      </c>
      <c r="BE15" s="358">
        <v>4012.64</v>
      </c>
      <c r="BF15" s="358">
        <v>4014.5070000000001</v>
      </c>
      <c r="BG15" s="358">
        <v>4016.4740000000002</v>
      </c>
      <c r="BH15" s="358">
        <v>4018.2939999999999</v>
      </c>
      <c r="BI15" s="358">
        <v>4020.6469999999999</v>
      </c>
      <c r="BJ15" s="358">
        <v>4023.2860000000001</v>
      </c>
      <c r="BK15" s="358">
        <v>4027.0360000000001</v>
      </c>
      <c r="BL15" s="358">
        <v>4029.627</v>
      </c>
      <c r="BM15" s="358">
        <v>4031.886</v>
      </c>
      <c r="BN15" s="358">
        <v>4033.5549999999998</v>
      </c>
      <c r="BO15" s="358">
        <v>4035.3380000000002</v>
      </c>
      <c r="BP15" s="358">
        <v>4036.98</v>
      </c>
      <c r="BQ15" s="358">
        <v>4038.819</v>
      </c>
      <c r="BR15" s="358">
        <v>4039.924</v>
      </c>
      <c r="BS15" s="358">
        <v>4040.6329999999998</v>
      </c>
      <c r="BT15" s="358">
        <v>4040.413</v>
      </c>
      <c r="BU15" s="358">
        <v>4040.7310000000002</v>
      </c>
      <c r="BV15" s="358">
        <v>4041.0529999999999</v>
      </c>
    </row>
    <row r="16" spans="1:74" ht="11.1" customHeight="1" x14ac:dyDescent="0.2">
      <c r="A16" s="76"/>
      <c r="B16" s="514" t="s">
        <v>507</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509</v>
      </c>
      <c r="B17" s="515" t="s">
        <v>805</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2686.7539999999999</v>
      </c>
      <c r="AW17" s="347">
        <v>2686.7539999999999</v>
      </c>
      <c r="AX17" s="347">
        <v>2686.7539999999999</v>
      </c>
      <c r="AY17" s="347">
        <v>2769.377</v>
      </c>
      <c r="AZ17" s="878">
        <v>2769.377</v>
      </c>
      <c r="BA17" s="878">
        <v>2769.377</v>
      </c>
      <c r="BB17" s="878">
        <v>2807.4884031000001</v>
      </c>
      <c r="BC17" s="878">
        <v>2823.9049979000001</v>
      </c>
      <c r="BD17" s="358">
        <v>2838.7379999999998</v>
      </c>
      <c r="BE17" s="358">
        <v>2852.7660000000001</v>
      </c>
      <c r="BF17" s="358">
        <v>2863.848</v>
      </c>
      <c r="BG17" s="358">
        <v>2872.7640000000001</v>
      </c>
      <c r="BH17" s="358">
        <v>2876.134</v>
      </c>
      <c r="BI17" s="358">
        <v>2883.2510000000002</v>
      </c>
      <c r="BJ17" s="358">
        <v>2890.7339999999999</v>
      </c>
      <c r="BK17" s="358">
        <v>2900.953</v>
      </c>
      <c r="BL17" s="358">
        <v>2907.3960000000002</v>
      </c>
      <c r="BM17" s="358">
        <v>2912.43</v>
      </c>
      <c r="BN17" s="358">
        <v>2913.2510000000002</v>
      </c>
      <c r="BO17" s="358">
        <v>2917.5729999999999</v>
      </c>
      <c r="BP17" s="358">
        <v>2922.5920000000001</v>
      </c>
      <c r="BQ17" s="358">
        <v>2928.1010000000001</v>
      </c>
      <c r="BR17" s="358">
        <v>2934.6660000000002</v>
      </c>
      <c r="BS17" s="358">
        <v>2942.0810000000001</v>
      </c>
      <c r="BT17" s="358">
        <v>2952.7069999999999</v>
      </c>
      <c r="BU17" s="358">
        <v>2960.0540000000001</v>
      </c>
      <c r="BV17" s="358">
        <v>2966.4810000000002</v>
      </c>
    </row>
    <row r="18" spans="1:74" ht="11.1" customHeight="1" x14ac:dyDescent="0.2">
      <c r="A18" s="76"/>
      <c r="B18" s="514" t="s">
        <v>511</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72"/>
      <c r="BA18" s="872"/>
      <c r="BB18" s="872"/>
      <c r="BC18" s="87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510</v>
      </c>
      <c r="B19" s="515" t="s">
        <v>805</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3655.4110000000001</v>
      </c>
      <c r="AW19" s="347">
        <v>3655.4110000000001</v>
      </c>
      <c r="AX19" s="347">
        <v>3655.4110000000001</v>
      </c>
      <c r="AY19" s="347">
        <v>3836.9</v>
      </c>
      <c r="AZ19" s="878">
        <v>3836.9</v>
      </c>
      <c r="BA19" s="878">
        <v>3836.9</v>
      </c>
      <c r="BB19" s="878">
        <v>3915.2025791999999</v>
      </c>
      <c r="BC19" s="878">
        <v>3948.1385856000002</v>
      </c>
      <c r="BD19" s="358">
        <v>3977.3449999999998</v>
      </c>
      <c r="BE19" s="358">
        <v>3998.4989999999998</v>
      </c>
      <c r="BF19" s="358">
        <v>4023.491</v>
      </c>
      <c r="BG19" s="358">
        <v>4047.9960000000001</v>
      </c>
      <c r="BH19" s="358">
        <v>4073.0639999999999</v>
      </c>
      <c r="BI19" s="358">
        <v>4095.8090000000002</v>
      </c>
      <c r="BJ19" s="358">
        <v>4117.2809999999999</v>
      </c>
      <c r="BK19" s="358">
        <v>4139.5129999999999</v>
      </c>
      <c r="BL19" s="358">
        <v>4156.9129999999996</v>
      </c>
      <c r="BM19" s="358">
        <v>4171.5129999999999</v>
      </c>
      <c r="BN19" s="358">
        <v>4180.2309999999998</v>
      </c>
      <c r="BO19" s="358">
        <v>4191.5450000000001</v>
      </c>
      <c r="BP19" s="358">
        <v>4202.3720000000003</v>
      </c>
      <c r="BQ19" s="358">
        <v>4213.7839999999997</v>
      </c>
      <c r="BR19" s="358">
        <v>4222.835</v>
      </c>
      <c r="BS19" s="358">
        <v>4230.5950000000003</v>
      </c>
      <c r="BT19" s="358">
        <v>4236.223</v>
      </c>
      <c r="BU19" s="358">
        <v>4242.0349999999999</v>
      </c>
      <c r="BV19" s="358">
        <v>4247.1890000000003</v>
      </c>
    </row>
    <row r="20" spans="1:74" ht="11.1" customHeight="1" x14ac:dyDescent="0.2">
      <c r="A20" s="76"/>
      <c r="B20" s="366" t="s">
        <v>279</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34"/>
      <c r="BA20" s="934"/>
      <c r="BB20" s="934"/>
      <c r="BC20" s="93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280</v>
      </c>
      <c r="B21" s="515" t="s">
        <v>805</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18040.900000000001</v>
      </c>
      <c r="AT21" s="347">
        <v>18076.900000000001</v>
      </c>
      <c r="AU21" s="347">
        <v>18094.599999999999</v>
      </c>
      <c r="AV21" s="347">
        <v>18063.099999999999</v>
      </c>
      <c r="AW21" s="347">
        <v>18078.599999999999</v>
      </c>
      <c r="AX21" s="347">
        <v>18070.599999999999</v>
      </c>
      <c r="AY21" s="347">
        <v>18187</v>
      </c>
      <c r="AZ21" s="878">
        <v>18118.900000000001</v>
      </c>
      <c r="BA21" s="878">
        <v>18108.7</v>
      </c>
      <c r="BB21" s="878">
        <v>18108.855780000002</v>
      </c>
      <c r="BC21" s="878">
        <v>18105.89978</v>
      </c>
      <c r="BD21" s="358">
        <v>18109.97</v>
      </c>
      <c r="BE21" s="358">
        <v>18120.27</v>
      </c>
      <c r="BF21" s="358">
        <v>18139.009999999998</v>
      </c>
      <c r="BG21" s="358">
        <v>18165.38</v>
      </c>
      <c r="BH21" s="358">
        <v>18201.419999999998</v>
      </c>
      <c r="BI21" s="358">
        <v>18241.55</v>
      </c>
      <c r="BJ21" s="358">
        <v>18287.8</v>
      </c>
      <c r="BK21" s="358">
        <v>18348.77</v>
      </c>
      <c r="BL21" s="358">
        <v>18400.8</v>
      </c>
      <c r="BM21" s="358">
        <v>18452.509999999998</v>
      </c>
      <c r="BN21" s="358">
        <v>18506.490000000002</v>
      </c>
      <c r="BO21" s="358">
        <v>18555.580000000002</v>
      </c>
      <c r="BP21" s="358">
        <v>18602.400000000001</v>
      </c>
      <c r="BQ21" s="358">
        <v>18646.080000000002</v>
      </c>
      <c r="BR21" s="358">
        <v>18688.98</v>
      </c>
      <c r="BS21" s="358">
        <v>18730.240000000002</v>
      </c>
      <c r="BT21" s="358">
        <v>18760.34</v>
      </c>
      <c r="BU21" s="358">
        <v>18805.48</v>
      </c>
      <c r="BV21" s="358">
        <v>18856.12</v>
      </c>
    </row>
    <row r="22" spans="1:74" ht="11.1" customHeight="1" x14ac:dyDescent="0.2">
      <c r="A22" s="76"/>
      <c r="B22" s="509" t="s">
        <v>292</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877"/>
      <c r="BA22" s="877"/>
      <c r="BB22" s="877"/>
      <c r="BC22" s="87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293</v>
      </c>
      <c r="B23" s="510" t="s">
        <v>1051</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158.43199999999999</v>
      </c>
      <c r="AY23" s="343">
        <v>158.59200000000001</v>
      </c>
      <c r="AZ23" s="874">
        <v>158.43600000000001</v>
      </c>
      <c r="BA23" s="874">
        <v>158.62100000000001</v>
      </c>
      <c r="BB23" s="874">
        <v>158.73599999999999</v>
      </c>
      <c r="BC23" s="874">
        <v>158.72488272000001</v>
      </c>
      <c r="BD23" s="354">
        <v>158.7739</v>
      </c>
      <c r="BE23" s="354">
        <v>158.84119999999999</v>
      </c>
      <c r="BF23" s="354">
        <v>158.86429999999999</v>
      </c>
      <c r="BG23" s="354">
        <v>158.86590000000001</v>
      </c>
      <c r="BH23" s="354">
        <v>158.82040000000001</v>
      </c>
      <c r="BI23" s="354">
        <v>158.79830000000001</v>
      </c>
      <c r="BJ23" s="354">
        <v>158.77379999999999</v>
      </c>
      <c r="BK23" s="354">
        <v>158.73929999999999</v>
      </c>
      <c r="BL23" s="354">
        <v>158.7159</v>
      </c>
      <c r="BM23" s="354">
        <v>158.6961</v>
      </c>
      <c r="BN23" s="354">
        <v>158.68</v>
      </c>
      <c r="BO23" s="354">
        <v>158.6669</v>
      </c>
      <c r="BP23" s="354">
        <v>158.65710000000001</v>
      </c>
      <c r="BQ23" s="354">
        <v>158.6422</v>
      </c>
      <c r="BR23" s="354">
        <v>158.64529999999999</v>
      </c>
      <c r="BS23" s="354">
        <v>158.65799999999999</v>
      </c>
      <c r="BT23" s="354">
        <v>158.68610000000001</v>
      </c>
      <c r="BU23" s="354">
        <v>158.71350000000001</v>
      </c>
      <c r="BV23" s="354">
        <v>158.74600000000001</v>
      </c>
    </row>
    <row r="24" spans="1:74" s="78" customFormat="1" ht="11.1" customHeight="1" x14ac:dyDescent="0.2">
      <c r="A24" s="76"/>
      <c r="B24" s="509" t="s">
        <v>1589</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74"/>
      <c r="BA24" s="874"/>
      <c r="BB24" s="874"/>
      <c r="BC24" s="87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485</v>
      </c>
      <c r="B25" s="510" t="s">
        <v>1052</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74">
        <v>4.4000000000000004</v>
      </c>
      <c r="BA25" s="874">
        <v>4.3</v>
      </c>
      <c r="BB25" s="874">
        <v>4.3</v>
      </c>
      <c r="BC25" s="874">
        <v>4.3983463434000001</v>
      </c>
      <c r="BD25" s="354">
        <v>4.4303270000000001</v>
      </c>
      <c r="BE25" s="354">
        <v>4.4766089999999998</v>
      </c>
      <c r="BF25" s="354">
        <v>4.5112930000000002</v>
      </c>
      <c r="BG25" s="354">
        <v>4.5437960000000004</v>
      </c>
      <c r="BH25" s="354">
        <v>4.5726120000000003</v>
      </c>
      <c r="BI25" s="354">
        <v>4.6018850000000002</v>
      </c>
      <c r="BJ25" s="354">
        <v>4.6301079999999999</v>
      </c>
      <c r="BK25" s="354">
        <v>4.6606779999999999</v>
      </c>
      <c r="BL25" s="354">
        <v>4.6842540000000001</v>
      </c>
      <c r="BM25" s="354">
        <v>4.7042330000000003</v>
      </c>
      <c r="BN25" s="354">
        <v>4.721787</v>
      </c>
      <c r="BO25" s="354">
        <v>4.7336939999999998</v>
      </c>
      <c r="BP25" s="354">
        <v>4.7411260000000004</v>
      </c>
      <c r="BQ25" s="354">
        <v>4.7427679999999999</v>
      </c>
      <c r="BR25" s="354">
        <v>4.7422339999999998</v>
      </c>
      <c r="BS25" s="354">
        <v>4.7382109999999997</v>
      </c>
      <c r="BT25" s="354">
        <v>4.7276049999999996</v>
      </c>
      <c r="BU25" s="354">
        <v>4.7189220000000001</v>
      </c>
      <c r="BV25" s="354">
        <v>4.7090699999999996</v>
      </c>
    </row>
    <row r="26" spans="1:74" ht="11.1" customHeight="1" x14ac:dyDescent="0.2">
      <c r="A26" s="76"/>
      <c r="B26" s="509" t="s">
        <v>486</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35"/>
      <c r="BA26" s="935"/>
      <c r="BB26" s="935"/>
      <c r="BC26" s="93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487</v>
      </c>
      <c r="B27" s="510" t="s">
        <v>1053</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1.3280000000000001</v>
      </c>
      <c r="AV27" s="341">
        <v>1.272</v>
      </c>
      <c r="AW27" s="341">
        <v>1.3240000000000001</v>
      </c>
      <c r="AX27" s="341">
        <v>1.373</v>
      </c>
      <c r="AY27" s="341">
        <v>1.3979999999999999</v>
      </c>
      <c r="AZ27" s="872">
        <v>1.3560000000000001</v>
      </c>
      <c r="BA27" s="872">
        <v>1.502</v>
      </c>
      <c r="BB27" s="872">
        <v>1.3625225678999999</v>
      </c>
      <c r="BC27" s="872">
        <v>1.3448250864</v>
      </c>
      <c r="BD27" s="352">
        <v>1.3333520000000001</v>
      </c>
      <c r="BE27" s="352">
        <v>1.335172</v>
      </c>
      <c r="BF27" s="352">
        <v>1.330848</v>
      </c>
      <c r="BG27" s="352">
        <v>1.3274490000000001</v>
      </c>
      <c r="BH27" s="352">
        <v>1.3247979999999999</v>
      </c>
      <c r="BI27" s="352">
        <v>1.3233790000000001</v>
      </c>
      <c r="BJ27" s="352">
        <v>1.323016</v>
      </c>
      <c r="BK27" s="352">
        <v>1.3247150000000001</v>
      </c>
      <c r="BL27" s="352">
        <v>1.3257099999999999</v>
      </c>
      <c r="BM27" s="352">
        <v>1.327007</v>
      </c>
      <c r="BN27" s="352">
        <v>1.330646</v>
      </c>
      <c r="BO27" s="352">
        <v>1.331016</v>
      </c>
      <c r="BP27" s="352">
        <v>1.3301559999999999</v>
      </c>
      <c r="BQ27" s="352">
        <v>1.3263450000000001</v>
      </c>
      <c r="BR27" s="352">
        <v>1.3243210000000001</v>
      </c>
      <c r="BS27" s="352">
        <v>1.3223609999999999</v>
      </c>
      <c r="BT27" s="352">
        <v>1.3211889999999999</v>
      </c>
      <c r="BU27" s="352">
        <v>1.3188139999999999</v>
      </c>
      <c r="BV27" s="352">
        <v>1.3159590000000001</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74"/>
      <c r="BA28" s="874"/>
      <c r="BB28" s="874"/>
      <c r="BC28" s="87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750</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879"/>
      <c r="BA29" s="879"/>
      <c r="BB29" s="879"/>
      <c r="BC29" s="87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295</v>
      </c>
      <c r="B30" s="511" t="s">
        <v>294</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101.6247</v>
      </c>
      <c r="AU30" s="343">
        <v>101.66800000000001</v>
      </c>
      <c r="AV30" s="343">
        <v>101.2195</v>
      </c>
      <c r="AW30" s="343">
        <v>101.081</v>
      </c>
      <c r="AX30" s="343">
        <v>101.6113</v>
      </c>
      <c r="AY30" s="343">
        <v>101.5954</v>
      </c>
      <c r="AZ30" s="874">
        <v>102.34399999999999</v>
      </c>
      <c r="BA30" s="874">
        <v>101.7898</v>
      </c>
      <c r="BB30" s="874">
        <v>101.96783951</v>
      </c>
      <c r="BC30" s="874">
        <v>102.04389877</v>
      </c>
      <c r="BD30" s="354">
        <v>102.1482</v>
      </c>
      <c r="BE30" s="354">
        <v>102.36790000000001</v>
      </c>
      <c r="BF30" s="354">
        <v>102.4631</v>
      </c>
      <c r="BG30" s="354">
        <v>102.5211</v>
      </c>
      <c r="BH30" s="354">
        <v>102.5097</v>
      </c>
      <c r="BI30" s="354">
        <v>102.51730000000001</v>
      </c>
      <c r="BJ30" s="354">
        <v>102.5117</v>
      </c>
      <c r="BK30" s="354">
        <v>102.4507</v>
      </c>
      <c r="BL30" s="354">
        <v>102.45050000000001</v>
      </c>
      <c r="BM30" s="354">
        <v>102.4688</v>
      </c>
      <c r="BN30" s="354">
        <v>102.52200000000001</v>
      </c>
      <c r="BO30" s="354">
        <v>102.5651</v>
      </c>
      <c r="BP30" s="354">
        <v>102.6146</v>
      </c>
      <c r="BQ30" s="354">
        <v>102.6619</v>
      </c>
      <c r="BR30" s="354">
        <v>102.7303</v>
      </c>
      <c r="BS30" s="354">
        <v>102.8113</v>
      </c>
      <c r="BT30" s="354">
        <v>102.947</v>
      </c>
      <c r="BU30" s="354">
        <v>103.0219</v>
      </c>
      <c r="BV30" s="354">
        <v>103.0779</v>
      </c>
    </row>
    <row r="31" spans="1:74" ht="11.1" customHeight="1" x14ac:dyDescent="0.2">
      <c r="A31" s="130" t="s">
        <v>281</v>
      </c>
      <c r="B31" s="515" t="s">
        <v>1054</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98.084000000000003</v>
      </c>
      <c r="AU31" s="343">
        <v>98.047300000000007</v>
      </c>
      <c r="AV31" s="343">
        <v>97.212800000000001</v>
      </c>
      <c r="AW31" s="343">
        <v>97.211299999999994</v>
      </c>
      <c r="AX31" s="343">
        <v>97.208299999999994</v>
      </c>
      <c r="AY31" s="343">
        <v>97.829499999999996</v>
      </c>
      <c r="AZ31" s="874">
        <v>98.159000000000006</v>
      </c>
      <c r="BA31" s="874">
        <v>97.995000000000005</v>
      </c>
      <c r="BB31" s="874">
        <v>98.276851851999993</v>
      </c>
      <c r="BC31" s="874">
        <v>98.470746296000002</v>
      </c>
      <c r="BD31" s="354">
        <v>98.696269999999998</v>
      </c>
      <c r="BE31" s="354">
        <v>99.086100000000002</v>
      </c>
      <c r="BF31" s="354">
        <v>99.275379999999998</v>
      </c>
      <c r="BG31" s="354">
        <v>99.396799999999999</v>
      </c>
      <c r="BH31" s="354">
        <v>99.398240000000001</v>
      </c>
      <c r="BI31" s="354">
        <v>99.423000000000002</v>
      </c>
      <c r="BJ31" s="354">
        <v>99.418970000000002</v>
      </c>
      <c r="BK31" s="354">
        <v>99.290080000000003</v>
      </c>
      <c r="BL31" s="354">
        <v>99.300529999999995</v>
      </c>
      <c r="BM31" s="354">
        <v>99.354240000000004</v>
      </c>
      <c r="BN31" s="354">
        <v>99.497879999999995</v>
      </c>
      <c r="BO31" s="354">
        <v>99.603129999999993</v>
      </c>
      <c r="BP31" s="354">
        <v>99.716660000000005</v>
      </c>
      <c r="BQ31" s="354">
        <v>99.839029999999994</v>
      </c>
      <c r="BR31" s="354">
        <v>99.968670000000003</v>
      </c>
      <c r="BS31" s="354">
        <v>100.1062</v>
      </c>
      <c r="BT31" s="354">
        <v>100.3094</v>
      </c>
      <c r="BU31" s="354">
        <v>100.4192</v>
      </c>
      <c r="BV31" s="354">
        <v>100.4933</v>
      </c>
    </row>
    <row r="32" spans="1:74" ht="11.1" customHeight="1" x14ac:dyDescent="0.2">
      <c r="A32" s="266" t="s">
        <v>499</v>
      </c>
      <c r="B32" s="516" t="s">
        <v>1048</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104.4696</v>
      </c>
      <c r="AU32" s="343">
        <v>104.8514</v>
      </c>
      <c r="AV32" s="343">
        <v>104.0197</v>
      </c>
      <c r="AW32" s="343">
        <v>105.2055</v>
      </c>
      <c r="AX32" s="343">
        <v>105.35599999999999</v>
      </c>
      <c r="AY32" s="343">
        <v>104.4225</v>
      </c>
      <c r="AZ32" s="874">
        <v>104.48009999999999</v>
      </c>
      <c r="BA32" s="874">
        <v>104.8553</v>
      </c>
      <c r="BB32" s="874">
        <v>104.84189012</v>
      </c>
      <c r="BC32" s="874">
        <v>104.98964198</v>
      </c>
      <c r="BD32" s="354">
        <v>105.1493</v>
      </c>
      <c r="BE32" s="354">
        <v>105.3413</v>
      </c>
      <c r="BF32" s="354">
        <v>105.5093</v>
      </c>
      <c r="BG32" s="354">
        <v>105.6737</v>
      </c>
      <c r="BH32" s="354">
        <v>105.84910000000001</v>
      </c>
      <c r="BI32" s="354">
        <v>105.9954</v>
      </c>
      <c r="BJ32" s="354">
        <v>106.1272</v>
      </c>
      <c r="BK32" s="354">
        <v>106.2092</v>
      </c>
      <c r="BL32" s="354">
        <v>106.3385</v>
      </c>
      <c r="BM32" s="354">
        <v>106.4798</v>
      </c>
      <c r="BN32" s="354">
        <v>106.6474</v>
      </c>
      <c r="BO32" s="354">
        <v>106.8019</v>
      </c>
      <c r="BP32" s="354">
        <v>106.9575</v>
      </c>
      <c r="BQ32" s="354">
        <v>107.1232</v>
      </c>
      <c r="BR32" s="354">
        <v>107.27460000000001</v>
      </c>
      <c r="BS32" s="354">
        <v>107.42059999999999</v>
      </c>
      <c r="BT32" s="354">
        <v>107.56619999999999</v>
      </c>
      <c r="BU32" s="354">
        <v>107.69759999999999</v>
      </c>
      <c r="BV32" s="354">
        <v>107.82</v>
      </c>
    </row>
    <row r="33" spans="1:74" ht="11.1" customHeight="1" x14ac:dyDescent="0.2">
      <c r="A33" s="266" t="s">
        <v>500</v>
      </c>
      <c r="B33" s="516" t="s">
        <v>1049</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81.481800000000007</v>
      </c>
      <c r="AU33" s="343">
        <v>80.908100000000005</v>
      </c>
      <c r="AV33" s="343">
        <v>78.973699999999994</v>
      </c>
      <c r="AW33" s="343">
        <v>80.306899999999999</v>
      </c>
      <c r="AX33" s="343">
        <v>78.461299999999994</v>
      </c>
      <c r="AY33" s="343">
        <v>78.858099999999993</v>
      </c>
      <c r="AZ33" s="874">
        <v>79.401899999999998</v>
      </c>
      <c r="BA33" s="874">
        <v>79.462100000000007</v>
      </c>
      <c r="BB33" s="874">
        <v>79.943464444</v>
      </c>
      <c r="BC33" s="874">
        <v>80.226224443999996</v>
      </c>
      <c r="BD33" s="354">
        <v>80.46781</v>
      </c>
      <c r="BE33" s="354">
        <v>80.622389999999996</v>
      </c>
      <c r="BF33" s="354">
        <v>80.816000000000003</v>
      </c>
      <c r="BG33" s="354">
        <v>81.002830000000003</v>
      </c>
      <c r="BH33" s="354">
        <v>81.234350000000006</v>
      </c>
      <c r="BI33" s="354">
        <v>81.368970000000004</v>
      </c>
      <c r="BJ33" s="354">
        <v>81.458169999999996</v>
      </c>
      <c r="BK33" s="354">
        <v>81.409509999999997</v>
      </c>
      <c r="BL33" s="354">
        <v>81.477230000000006</v>
      </c>
      <c r="BM33" s="354">
        <v>81.568889999999996</v>
      </c>
      <c r="BN33" s="354">
        <v>81.795839999999998</v>
      </c>
      <c r="BO33" s="354">
        <v>81.851849999999999</v>
      </c>
      <c r="BP33" s="354">
        <v>81.848280000000003</v>
      </c>
      <c r="BQ33" s="354">
        <v>81.680809999999994</v>
      </c>
      <c r="BR33" s="354">
        <v>81.636309999999995</v>
      </c>
      <c r="BS33" s="354">
        <v>81.610470000000007</v>
      </c>
      <c r="BT33" s="354">
        <v>81.706699999999998</v>
      </c>
      <c r="BU33" s="354">
        <v>81.640600000000006</v>
      </c>
      <c r="BV33" s="354">
        <v>81.51558</v>
      </c>
    </row>
    <row r="34" spans="1:74" ht="11.1" customHeight="1" x14ac:dyDescent="0.2">
      <c r="A34" s="266" t="s">
        <v>501</v>
      </c>
      <c r="B34" s="516" t="s">
        <v>1392</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89.489900000000006</v>
      </c>
      <c r="AU34" s="343">
        <v>89.802800000000005</v>
      </c>
      <c r="AV34" s="343">
        <v>88.462699999999998</v>
      </c>
      <c r="AW34" s="343">
        <v>89.741100000000003</v>
      </c>
      <c r="AX34" s="343">
        <v>90.7166</v>
      </c>
      <c r="AY34" s="343">
        <v>89.984399999999994</v>
      </c>
      <c r="AZ34" s="874">
        <v>90.060100000000006</v>
      </c>
      <c r="BA34" s="874">
        <v>91.3292</v>
      </c>
      <c r="BB34" s="874">
        <v>91.582154814999996</v>
      </c>
      <c r="BC34" s="874">
        <v>92.115547036999999</v>
      </c>
      <c r="BD34" s="354">
        <v>92.631699999999995</v>
      </c>
      <c r="BE34" s="354">
        <v>93.212209999999999</v>
      </c>
      <c r="BF34" s="354">
        <v>93.632679999999993</v>
      </c>
      <c r="BG34" s="354">
        <v>93.974699999999999</v>
      </c>
      <c r="BH34" s="354">
        <v>94.285200000000003</v>
      </c>
      <c r="BI34" s="354">
        <v>94.435159999999996</v>
      </c>
      <c r="BJ34" s="354">
        <v>94.47148</v>
      </c>
      <c r="BK34" s="354">
        <v>94.245649999999998</v>
      </c>
      <c r="BL34" s="354">
        <v>94.1661</v>
      </c>
      <c r="BM34" s="354">
        <v>94.084310000000002</v>
      </c>
      <c r="BN34" s="354">
        <v>94.035610000000005</v>
      </c>
      <c r="BO34" s="354">
        <v>93.922849999999997</v>
      </c>
      <c r="BP34" s="354">
        <v>93.781360000000006</v>
      </c>
      <c r="BQ34" s="354">
        <v>93.600089999999994</v>
      </c>
      <c r="BR34" s="354">
        <v>93.409419999999997</v>
      </c>
      <c r="BS34" s="354">
        <v>93.19829</v>
      </c>
      <c r="BT34" s="354">
        <v>92.974990000000005</v>
      </c>
      <c r="BU34" s="354">
        <v>92.716750000000005</v>
      </c>
      <c r="BV34" s="354">
        <v>92.431870000000004</v>
      </c>
    </row>
    <row r="35" spans="1:74" ht="11.1" customHeight="1" x14ac:dyDescent="0.2">
      <c r="A35" s="266" t="s">
        <v>502</v>
      </c>
      <c r="B35" s="516" t="s">
        <v>1050</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104.2533</v>
      </c>
      <c r="AU35" s="343">
        <v>104.0752</v>
      </c>
      <c r="AV35" s="343">
        <v>103.1979</v>
      </c>
      <c r="AW35" s="343">
        <v>102.4255</v>
      </c>
      <c r="AX35" s="343">
        <v>101.5925</v>
      </c>
      <c r="AY35" s="343">
        <v>102.22020000000001</v>
      </c>
      <c r="AZ35" s="874">
        <v>102.7914</v>
      </c>
      <c r="BA35" s="874">
        <v>102.6392</v>
      </c>
      <c r="BB35" s="874">
        <v>103.18521235</v>
      </c>
      <c r="BC35" s="874">
        <v>103.69003085999999</v>
      </c>
      <c r="BD35" s="354">
        <v>104.3073</v>
      </c>
      <c r="BE35" s="354">
        <v>105.2531</v>
      </c>
      <c r="BF35" s="354">
        <v>105.93300000000001</v>
      </c>
      <c r="BG35" s="354">
        <v>106.56310000000001</v>
      </c>
      <c r="BH35" s="354">
        <v>107.27760000000001</v>
      </c>
      <c r="BI35" s="354">
        <v>107.7077</v>
      </c>
      <c r="BJ35" s="354">
        <v>107.9875</v>
      </c>
      <c r="BK35" s="354">
        <v>107.91240000000001</v>
      </c>
      <c r="BL35" s="354">
        <v>108.04510000000001</v>
      </c>
      <c r="BM35" s="354">
        <v>108.1808</v>
      </c>
      <c r="BN35" s="354">
        <v>108.3798</v>
      </c>
      <c r="BO35" s="354">
        <v>108.47669999999999</v>
      </c>
      <c r="BP35" s="354">
        <v>108.5317</v>
      </c>
      <c r="BQ35" s="354">
        <v>108.4418</v>
      </c>
      <c r="BR35" s="354">
        <v>108.4901</v>
      </c>
      <c r="BS35" s="354">
        <v>108.5735</v>
      </c>
      <c r="BT35" s="354">
        <v>108.782</v>
      </c>
      <c r="BU35" s="354">
        <v>108.8686</v>
      </c>
      <c r="BV35" s="354">
        <v>108.92310000000001</v>
      </c>
    </row>
    <row r="36" spans="1:74" ht="11.1" customHeight="1" x14ac:dyDescent="0.2">
      <c r="A36" s="266" t="s">
        <v>503</v>
      </c>
      <c r="B36" s="516" t="s">
        <v>1393</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96.223399999999998</v>
      </c>
      <c r="AU36" s="343">
        <v>96.325100000000006</v>
      </c>
      <c r="AV36" s="343">
        <v>94.985399999999998</v>
      </c>
      <c r="AW36" s="343">
        <v>94.843800000000002</v>
      </c>
      <c r="AX36" s="343">
        <v>93.710700000000003</v>
      </c>
      <c r="AY36" s="343">
        <v>97.0441</v>
      </c>
      <c r="AZ36" s="874">
        <v>97.133499999999998</v>
      </c>
      <c r="BA36" s="874">
        <v>97.298699999999997</v>
      </c>
      <c r="BB36" s="874">
        <v>96.455206419999996</v>
      </c>
      <c r="BC36" s="874">
        <v>96.138829383000001</v>
      </c>
      <c r="BD36" s="354">
        <v>95.843689999999995</v>
      </c>
      <c r="BE36" s="354">
        <v>95.563019999999995</v>
      </c>
      <c r="BF36" s="354">
        <v>95.315460000000002</v>
      </c>
      <c r="BG36" s="354">
        <v>95.094210000000004</v>
      </c>
      <c r="BH36" s="354">
        <v>94.899119999999996</v>
      </c>
      <c r="BI36" s="354">
        <v>94.730649999999997</v>
      </c>
      <c r="BJ36" s="354">
        <v>94.588639999999998</v>
      </c>
      <c r="BK36" s="354">
        <v>94.441800000000001</v>
      </c>
      <c r="BL36" s="354">
        <v>94.376170000000002</v>
      </c>
      <c r="BM36" s="354">
        <v>94.360460000000003</v>
      </c>
      <c r="BN36" s="354">
        <v>94.463310000000007</v>
      </c>
      <c r="BO36" s="354">
        <v>94.495959999999997</v>
      </c>
      <c r="BP36" s="354">
        <v>94.527050000000003</v>
      </c>
      <c r="BQ36" s="354">
        <v>94.518140000000002</v>
      </c>
      <c r="BR36" s="354">
        <v>94.574960000000004</v>
      </c>
      <c r="BS36" s="354">
        <v>94.659049999999993</v>
      </c>
      <c r="BT36" s="354">
        <v>94.847520000000003</v>
      </c>
      <c r="BU36" s="354">
        <v>94.928340000000006</v>
      </c>
      <c r="BV36" s="354">
        <v>94.978620000000006</v>
      </c>
    </row>
    <row r="37" spans="1:74" ht="11.1" customHeight="1" x14ac:dyDescent="0.2">
      <c r="A37" s="266" t="s">
        <v>504</v>
      </c>
      <c r="B37" s="516" t="s">
        <v>1394</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100.2534</v>
      </c>
      <c r="AU37" s="343">
        <v>100.6604</v>
      </c>
      <c r="AV37" s="343">
        <v>100.2324</v>
      </c>
      <c r="AW37" s="343">
        <v>97.848100000000002</v>
      </c>
      <c r="AX37" s="343">
        <v>100.0078</v>
      </c>
      <c r="AY37" s="343">
        <v>99.560500000000005</v>
      </c>
      <c r="AZ37" s="874">
        <v>100.22280000000001</v>
      </c>
      <c r="BA37" s="874">
        <v>99.647499999999994</v>
      </c>
      <c r="BB37" s="874">
        <v>99.857041975000001</v>
      </c>
      <c r="BC37" s="874">
        <v>100.09390494</v>
      </c>
      <c r="BD37" s="354">
        <v>100.4589</v>
      </c>
      <c r="BE37" s="354">
        <v>101.31</v>
      </c>
      <c r="BF37" s="354">
        <v>101.66249999999999</v>
      </c>
      <c r="BG37" s="354">
        <v>101.8745</v>
      </c>
      <c r="BH37" s="354">
        <v>101.9075</v>
      </c>
      <c r="BI37" s="354">
        <v>101.8673</v>
      </c>
      <c r="BJ37" s="354">
        <v>101.7154</v>
      </c>
      <c r="BK37" s="354">
        <v>101.0843</v>
      </c>
      <c r="BL37" s="354">
        <v>100.9847</v>
      </c>
      <c r="BM37" s="354">
        <v>101.0492</v>
      </c>
      <c r="BN37" s="354">
        <v>101.6576</v>
      </c>
      <c r="BO37" s="354">
        <v>101.76519999999999</v>
      </c>
      <c r="BP37" s="354">
        <v>101.75190000000001</v>
      </c>
      <c r="BQ37" s="354">
        <v>101.3935</v>
      </c>
      <c r="BR37" s="354">
        <v>101.3065</v>
      </c>
      <c r="BS37" s="354">
        <v>101.26690000000001</v>
      </c>
      <c r="BT37" s="354">
        <v>101.53360000000001</v>
      </c>
      <c r="BU37" s="354">
        <v>101.39400000000001</v>
      </c>
      <c r="BV37" s="354">
        <v>101.1074</v>
      </c>
    </row>
    <row r="38" spans="1:74" ht="11.1" customHeight="1" x14ac:dyDescent="0.2">
      <c r="A38" s="130" t="s">
        <v>495</v>
      </c>
      <c r="B38" s="757" t="s">
        <v>1584</v>
      </c>
      <c r="C38" s="343">
        <v>97.123720685999999</v>
      </c>
      <c r="D38" s="343">
        <v>98.255037916000006</v>
      </c>
      <c r="E38" s="343">
        <v>97.710881345999994</v>
      </c>
      <c r="F38" s="343">
        <v>97.160615711999995</v>
      </c>
      <c r="G38" s="343">
        <v>97.409098053999998</v>
      </c>
      <c r="H38" s="343">
        <v>96.727220930000001</v>
      </c>
      <c r="I38" s="343">
        <v>96.482470512000006</v>
      </c>
      <c r="J38" s="343">
        <v>96.013559036000004</v>
      </c>
      <c r="K38" s="343">
        <v>96.355270016000006</v>
      </c>
      <c r="L38" s="343">
        <v>95.970421787999996</v>
      </c>
      <c r="M38" s="343">
        <v>94.923040404000005</v>
      </c>
      <c r="N38" s="343">
        <v>91.995206506000002</v>
      </c>
      <c r="O38" s="343">
        <v>95.384510700000007</v>
      </c>
      <c r="P38" s="343">
        <v>96.429028107999997</v>
      </c>
      <c r="Q38" s="343">
        <v>95.391565752000005</v>
      </c>
      <c r="R38" s="343">
        <v>95.974236751999996</v>
      </c>
      <c r="S38" s="343">
        <v>95.519387444000003</v>
      </c>
      <c r="T38" s="343">
        <v>95.215430010000006</v>
      </c>
      <c r="U38" s="343">
        <v>94.821917924000005</v>
      </c>
      <c r="V38" s="343">
        <v>95.327000650000002</v>
      </c>
      <c r="W38" s="343">
        <v>95.439732930000005</v>
      </c>
      <c r="X38" s="343">
        <v>95.042359628</v>
      </c>
      <c r="Y38" s="343">
        <v>94.997710490000003</v>
      </c>
      <c r="Z38" s="343">
        <v>95.529087833999995</v>
      </c>
      <c r="AA38" s="343">
        <v>92.462634226000006</v>
      </c>
      <c r="AB38" s="343">
        <v>93.613393615999996</v>
      </c>
      <c r="AC38" s="343">
        <v>94.143150301999995</v>
      </c>
      <c r="AD38" s="343">
        <v>93.108388312000002</v>
      </c>
      <c r="AE38" s="343">
        <v>94.479830813999996</v>
      </c>
      <c r="AF38" s="343">
        <v>93.733592834000007</v>
      </c>
      <c r="AG38" s="343">
        <v>93.725611592000007</v>
      </c>
      <c r="AH38" s="343">
        <v>93.526922102</v>
      </c>
      <c r="AI38" s="343">
        <v>94.102134190000001</v>
      </c>
      <c r="AJ38" s="343">
        <v>94.050184360000003</v>
      </c>
      <c r="AK38" s="343">
        <v>93.887548711999997</v>
      </c>
      <c r="AL38" s="343">
        <v>95.238791699999993</v>
      </c>
      <c r="AM38" s="343">
        <v>95.125268696000006</v>
      </c>
      <c r="AN38" s="343">
        <v>95.035037475999999</v>
      </c>
      <c r="AO38" s="343">
        <v>95.575993178000004</v>
      </c>
      <c r="AP38" s="343">
        <v>95.288919269999994</v>
      </c>
      <c r="AQ38" s="343">
        <v>94.755750926000005</v>
      </c>
      <c r="AR38" s="343">
        <v>95.377937235999994</v>
      </c>
      <c r="AS38" s="343">
        <v>95.550374024000007</v>
      </c>
      <c r="AT38" s="343">
        <v>96.287817462000007</v>
      </c>
      <c r="AU38" s="343">
        <v>96.748428598000004</v>
      </c>
      <c r="AV38" s="343">
        <v>94.998786883999998</v>
      </c>
      <c r="AW38" s="343">
        <v>94.82152902</v>
      </c>
      <c r="AX38" s="343">
        <v>95.534116519999998</v>
      </c>
      <c r="AY38" s="343">
        <v>96.371586800000003</v>
      </c>
      <c r="AZ38" s="874">
        <v>96.632513512000003</v>
      </c>
      <c r="BA38" s="874">
        <v>96.652217636000003</v>
      </c>
      <c r="BB38" s="874">
        <v>96.772581130999995</v>
      </c>
      <c r="BC38" s="874">
        <v>97.012228128000004</v>
      </c>
      <c r="BD38" s="354">
        <v>97.329520000000002</v>
      </c>
      <c r="BE38" s="354">
        <v>97.920339999999996</v>
      </c>
      <c r="BF38" s="354">
        <v>98.246009999999998</v>
      </c>
      <c r="BG38" s="354">
        <v>98.502420000000001</v>
      </c>
      <c r="BH38" s="354">
        <v>98.729749999999996</v>
      </c>
      <c r="BI38" s="354">
        <v>98.817499999999995</v>
      </c>
      <c r="BJ38" s="354">
        <v>98.805850000000007</v>
      </c>
      <c r="BK38" s="354">
        <v>98.490170000000006</v>
      </c>
      <c r="BL38" s="354">
        <v>98.433199999999999</v>
      </c>
      <c r="BM38" s="354">
        <v>98.430319999999995</v>
      </c>
      <c r="BN38" s="354">
        <v>98.642439999999993</v>
      </c>
      <c r="BO38" s="354">
        <v>98.627039999999994</v>
      </c>
      <c r="BP38" s="354">
        <v>98.54504</v>
      </c>
      <c r="BQ38" s="354">
        <v>98.267529999999994</v>
      </c>
      <c r="BR38" s="354">
        <v>98.148989999999998</v>
      </c>
      <c r="BS38" s="354">
        <v>98.060509999999994</v>
      </c>
      <c r="BT38" s="354">
        <v>98.117999999999995</v>
      </c>
      <c r="BU38" s="354">
        <v>98.002750000000006</v>
      </c>
      <c r="BV38" s="354">
        <v>97.830650000000006</v>
      </c>
    </row>
    <row r="39" spans="1:74" ht="11.1" customHeight="1" x14ac:dyDescent="0.2">
      <c r="A39" s="130" t="s">
        <v>496</v>
      </c>
      <c r="B39" s="757" t="s">
        <v>1585</v>
      </c>
      <c r="C39" s="343">
        <v>99.597210230000002</v>
      </c>
      <c r="D39" s="343">
        <v>100.97587034999999</v>
      </c>
      <c r="E39" s="343">
        <v>100.77843781999999</v>
      </c>
      <c r="F39" s="343">
        <v>100.27435258</v>
      </c>
      <c r="G39" s="343">
        <v>100.20855432</v>
      </c>
      <c r="H39" s="343">
        <v>99.737013770000004</v>
      </c>
      <c r="I39" s="343">
        <v>99.309679029999998</v>
      </c>
      <c r="J39" s="343">
        <v>98.920338079999993</v>
      </c>
      <c r="K39" s="343">
        <v>98.982854860000003</v>
      </c>
      <c r="L39" s="343">
        <v>98.545304689999995</v>
      </c>
      <c r="M39" s="343">
        <v>97.87204199</v>
      </c>
      <c r="N39" s="343">
        <v>95.776016229999996</v>
      </c>
      <c r="O39" s="343">
        <v>98.247460590000003</v>
      </c>
      <c r="P39" s="343">
        <v>98.306986199999997</v>
      </c>
      <c r="Q39" s="343">
        <v>97.071412050000006</v>
      </c>
      <c r="R39" s="343">
        <v>97.373527769999995</v>
      </c>
      <c r="S39" s="343">
        <v>97.300757529999998</v>
      </c>
      <c r="T39" s="343">
        <v>96.579075709999998</v>
      </c>
      <c r="U39" s="343">
        <v>96.081330690000001</v>
      </c>
      <c r="V39" s="343">
        <v>96.789233999999993</v>
      </c>
      <c r="W39" s="343">
        <v>96.735827499999999</v>
      </c>
      <c r="X39" s="343">
        <v>96.558744169999997</v>
      </c>
      <c r="Y39" s="343">
        <v>96.467818519999994</v>
      </c>
      <c r="Z39" s="343">
        <v>96.320410510000002</v>
      </c>
      <c r="AA39" s="343">
        <v>94.224012329999994</v>
      </c>
      <c r="AB39" s="343">
        <v>95.603391520000002</v>
      </c>
      <c r="AC39" s="343">
        <v>95.528455109999996</v>
      </c>
      <c r="AD39" s="343">
        <v>94.818012170000003</v>
      </c>
      <c r="AE39" s="343">
        <v>95.537163320000005</v>
      </c>
      <c r="AF39" s="343">
        <v>95.265772420000005</v>
      </c>
      <c r="AG39" s="343">
        <v>95.264204570000004</v>
      </c>
      <c r="AH39" s="343">
        <v>94.860580499999998</v>
      </c>
      <c r="AI39" s="343">
        <v>95.375997630000001</v>
      </c>
      <c r="AJ39" s="343">
        <v>95.367391580000003</v>
      </c>
      <c r="AK39" s="343">
        <v>95.635446119999997</v>
      </c>
      <c r="AL39" s="343">
        <v>96.087497949999999</v>
      </c>
      <c r="AM39" s="343">
        <v>96.464710460000006</v>
      </c>
      <c r="AN39" s="343">
        <v>96.773742659999996</v>
      </c>
      <c r="AO39" s="343">
        <v>97.180419819999997</v>
      </c>
      <c r="AP39" s="343">
        <v>96.873703379999995</v>
      </c>
      <c r="AQ39" s="343">
        <v>96.678019599999999</v>
      </c>
      <c r="AR39" s="343">
        <v>96.615941160000006</v>
      </c>
      <c r="AS39" s="343">
        <v>96.869234680000005</v>
      </c>
      <c r="AT39" s="343">
        <v>97.308334500000001</v>
      </c>
      <c r="AU39" s="343">
        <v>97.385083469999998</v>
      </c>
      <c r="AV39" s="343">
        <v>95.912639659999996</v>
      </c>
      <c r="AW39" s="343">
        <v>96.524884119999996</v>
      </c>
      <c r="AX39" s="343">
        <v>96.037695450000001</v>
      </c>
      <c r="AY39" s="343">
        <v>96.998957039999993</v>
      </c>
      <c r="AZ39" s="874">
        <v>97.241384319999995</v>
      </c>
      <c r="BA39" s="874">
        <v>97.203542369999994</v>
      </c>
      <c r="BB39" s="874">
        <v>97.255953155</v>
      </c>
      <c r="BC39" s="874">
        <v>97.364964353000005</v>
      </c>
      <c r="BD39" s="354">
        <v>97.506979999999999</v>
      </c>
      <c r="BE39" s="354">
        <v>97.767510000000001</v>
      </c>
      <c r="BF39" s="354">
        <v>97.911429999999996</v>
      </c>
      <c r="BG39" s="354">
        <v>98.024240000000006</v>
      </c>
      <c r="BH39" s="354">
        <v>98.102429999999998</v>
      </c>
      <c r="BI39" s="354">
        <v>98.155649999999994</v>
      </c>
      <c r="BJ39" s="354">
        <v>98.18038</v>
      </c>
      <c r="BK39" s="354">
        <v>98.093800000000002</v>
      </c>
      <c r="BL39" s="354">
        <v>98.123679999999993</v>
      </c>
      <c r="BM39" s="354">
        <v>98.187190000000001</v>
      </c>
      <c r="BN39" s="354">
        <v>98.36515</v>
      </c>
      <c r="BO39" s="354">
        <v>98.435299999999998</v>
      </c>
      <c r="BP39" s="354">
        <v>98.478470000000002</v>
      </c>
      <c r="BQ39" s="354">
        <v>98.441820000000007</v>
      </c>
      <c r="BR39" s="354">
        <v>98.470619999999997</v>
      </c>
      <c r="BS39" s="354">
        <v>98.512050000000002</v>
      </c>
      <c r="BT39" s="354">
        <v>98.63476</v>
      </c>
      <c r="BU39" s="354">
        <v>98.649950000000004</v>
      </c>
      <c r="BV39" s="354">
        <v>98.626260000000002</v>
      </c>
    </row>
    <row r="40" spans="1:74" ht="11.1" customHeight="1" x14ac:dyDescent="0.2">
      <c r="A40" s="130" t="s">
        <v>497</v>
      </c>
      <c r="B40" s="757" t="s">
        <v>1586</v>
      </c>
      <c r="C40" s="343">
        <v>98.029447540000007</v>
      </c>
      <c r="D40" s="343">
        <v>99.009015739999995</v>
      </c>
      <c r="E40" s="343">
        <v>99.097167249999998</v>
      </c>
      <c r="F40" s="343">
        <v>98.895035489999998</v>
      </c>
      <c r="G40" s="343">
        <v>98.7072632</v>
      </c>
      <c r="H40" s="343">
        <v>98.226718090000006</v>
      </c>
      <c r="I40" s="343">
        <v>98.469100609999998</v>
      </c>
      <c r="J40" s="343">
        <v>97.946039749999997</v>
      </c>
      <c r="K40" s="343">
        <v>97.712029659999999</v>
      </c>
      <c r="L40" s="343">
        <v>97.597861409999993</v>
      </c>
      <c r="M40" s="343">
        <v>96.380721469999997</v>
      </c>
      <c r="N40" s="343">
        <v>93.987192300000004</v>
      </c>
      <c r="O40" s="343">
        <v>96.639402540000006</v>
      </c>
      <c r="P40" s="343">
        <v>97.226353230000001</v>
      </c>
      <c r="Q40" s="343">
        <v>96.822450360000005</v>
      </c>
      <c r="R40" s="343">
        <v>97.357369079999998</v>
      </c>
      <c r="S40" s="343">
        <v>97.055642390000003</v>
      </c>
      <c r="T40" s="343">
        <v>96.472561510000006</v>
      </c>
      <c r="U40" s="343">
        <v>96.726388540000002</v>
      </c>
      <c r="V40" s="343">
        <v>96.68610339</v>
      </c>
      <c r="W40" s="343">
        <v>97.366091549999993</v>
      </c>
      <c r="X40" s="343">
        <v>96.570758819999995</v>
      </c>
      <c r="Y40" s="343">
        <v>96.866807039999998</v>
      </c>
      <c r="Z40" s="343">
        <v>96.995232419999994</v>
      </c>
      <c r="AA40" s="343">
        <v>95.027530819999996</v>
      </c>
      <c r="AB40" s="343">
        <v>96.045998080000004</v>
      </c>
      <c r="AC40" s="343">
        <v>96.288366479999993</v>
      </c>
      <c r="AD40" s="343">
        <v>95.656661150000005</v>
      </c>
      <c r="AE40" s="343">
        <v>96.590657770000007</v>
      </c>
      <c r="AF40" s="343">
        <v>95.970117220000006</v>
      </c>
      <c r="AG40" s="343">
        <v>95.245583969999998</v>
      </c>
      <c r="AH40" s="343">
        <v>95.781607510000001</v>
      </c>
      <c r="AI40" s="343">
        <v>95.682066059999997</v>
      </c>
      <c r="AJ40" s="343">
        <v>95.349436519999998</v>
      </c>
      <c r="AK40" s="343">
        <v>95.684490389999993</v>
      </c>
      <c r="AL40" s="343">
        <v>96.509641060000007</v>
      </c>
      <c r="AM40" s="343">
        <v>95.626070150000004</v>
      </c>
      <c r="AN40" s="343">
        <v>96.0503085</v>
      </c>
      <c r="AO40" s="343">
        <v>96.451099450000001</v>
      </c>
      <c r="AP40" s="343">
        <v>96.386852279999999</v>
      </c>
      <c r="AQ40" s="343">
        <v>96.151280459999995</v>
      </c>
      <c r="AR40" s="343">
        <v>96.786985670000007</v>
      </c>
      <c r="AS40" s="343">
        <v>97.354540560000004</v>
      </c>
      <c r="AT40" s="343">
        <v>97.695315410000006</v>
      </c>
      <c r="AU40" s="343">
        <v>97.408969060000004</v>
      </c>
      <c r="AV40" s="343">
        <v>96.414054300000004</v>
      </c>
      <c r="AW40" s="343">
        <v>96.371513710000002</v>
      </c>
      <c r="AX40" s="343">
        <v>96.178558240000001</v>
      </c>
      <c r="AY40" s="343">
        <v>96.988622390000003</v>
      </c>
      <c r="AZ40" s="874">
        <v>97.450720540000006</v>
      </c>
      <c r="BA40" s="874">
        <v>97.766484719999994</v>
      </c>
      <c r="BB40" s="874">
        <v>97.872667550000003</v>
      </c>
      <c r="BC40" s="874">
        <v>98.199603793999998</v>
      </c>
      <c r="BD40" s="354">
        <v>98.581479999999999</v>
      </c>
      <c r="BE40" s="354">
        <v>99.173730000000006</v>
      </c>
      <c r="BF40" s="354">
        <v>99.548929999999999</v>
      </c>
      <c r="BG40" s="354">
        <v>99.86251</v>
      </c>
      <c r="BH40" s="354">
        <v>100.17619999999999</v>
      </c>
      <c r="BI40" s="354">
        <v>100.3202</v>
      </c>
      <c r="BJ40" s="354">
        <v>100.35639999999999</v>
      </c>
      <c r="BK40" s="354">
        <v>100.0667</v>
      </c>
      <c r="BL40" s="354">
        <v>100.0504</v>
      </c>
      <c r="BM40" s="354">
        <v>100.0896</v>
      </c>
      <c r="BN40" s="354">
        <v>100.3274</v>
      </c>
      <c r="BO40" s="354">
        <v>100.3702</v>
      </c>
      <c r="BP40" s="354">
        <v>100.3612</v>
      </c>
      <c r="BQ40" s="354">
        <v>100.2052</v>
      </c>
      <c r="BR40" s="354">
        <v>100.1639</v>
      </c>
      <c r="BS40" s="354">
        <v>100.142</v>
      </c>
      <c r="BT40" s="354">
        <v>100.2368</v>
      </c>
      <c r="BU40" s="354">
        <v>100.1811</v>
      </c>
      <c r="BV40" s="354">
        <v>100.0719</v>
      </c>
    </row>
    <row r="41" spans="1:74" ht="11.1" customHeight="1" x14ac:dyDescent="0.2">
      <c r="A41" s="130" t="s">
        <v>498</v>
      </c>
      <c r="B41" s="757" t="s">
        <v>1587</v>
      </c>
      <c r="C41" s="343">
        <v>96.259143499999993</v>
      </c>
      <c r="D41" s="343">
        <v>96.825802920000001</v>
      </c>
      <c r="E41" s="343">
        <v>96.800725869999994</v>
      </c>
      <c r="F41" s="343">
        <v>96.207816980000004</v>
      </c>
      <c r="G41" s="343">
        <v>96.039619549999998</v>
      </c>
      <c r="H41" s="343">
        <v>95.356235369999993</v>
      </c>
      <c r="I41" s="343">
        <v>95.245010250000007</v>
      </c>
      <c r="J41" s="343">
        <v>94.708107420000005</v>
      </c>
      <c r="K41" s="343">
        <v>94.484186120000004</v>
      </c>
      <c r="L41" s="343">
        <v>93.811613640000004</v>
      </c>
      <c r="M41" s="343">
        <v>92.886937270000004</v>
      </c>
      <c r="N41" s="343">
        <v>89.171185219999998</v>
      </c>
      <c r="O41" s="343">
        <v>93.269405329999998</v>
      </c>
      <c r="P41" s="343">
        <v>94.404947210000003</v>
      </c>
      <c r="Q41" s="343">
        <v>94.136667700000004</v>
      </c>
      <c r="R41" s="343">
        <v>94.394529890000001</v>
      </c>
      <c r="S41" s="343">
        <v>93.627260930000006</v>
      </c>
      <c r="T41" s="343">
        <v>93.345129749999998</v>
      </c>
      <c r="U41" s="343">
        <v>93.659883870000002</v>
      </c>
      <c r="V41" s="343">
        <v>93.952757700000006</v>
      </c>
      <c r="W41" s="343">
        <v>94.582603390000003</v>
      </c>
      <c r="X41" s="343">
        <v>93.980829830000005</v>
      </c>
      <c r="Y41" s="343">
        <v>94.109646650000002</v>
      </c>
      <c r="Z41" s="343">
        <v>94.630619409999994</v>
      </c>
      <c r="AA41" s="343">
        <v>91.79147639</v>
      </c>
      <c r="AB41" s="343">
        <v>93.368859920000006</v>
      </c>
      <c r="AC41" s="343">
        <v>93.973832869999995</v>
      </c>
      <c r="AD41" s="343">
        <v>93.064797900000002</v>
      </c>
      <c r="AE41" s="343">
        <v>94.314022260000002</v>
      </c>
      <c r="AF41" s="343">
        <v>94.040910389999993</v>
      </c>
      <c r="AG41" s="343">
        <v>93.058927060000002</v>
      </c>
      <c r="AH41" s="343">
        <v>93.423979099999997</v>
      </c>
      <c r="AI41" s="343">
        <v>94.00316977</v>
      </c>
      <c r="AJ41" s="343">
        <v>94.04325704</v>
      </c>
      <c r="AK41" s="343">
        <v>94.643474190000006</v>
      </c>
      <c r="AL41" s="343">
        <v>95.646929080000007</v>
      </c>
      <c r="AM41" s="343">
        <v>93.878217759999998</v>
      </c>
      <c r="AN41" s="343">
        <v>94.102132749999996</v>
      </c>
      <c r="AO41" s="343">
        <v>94.275703429999993</v>
      </c>
      <c r="AP41" s="343">
        <v>94.141536840000001</v>
      </c>
      <c r="AQ41" s="343">
        <v>93.764827150000002</v>
      </c>
      <c r="AR41" s="343">
        <v>94.866571739999998</v>
      </c>
      <c r="AS41" s="343">
        <v>95.497382560000005</v>
      </c>
      <c r="AT41" s="343">
        <v>95.883016729999994</v>
      </c>
      <c r="AU41" s="343">
        <v>95.779496429999995</v>
      </c>
      <c r="AV41" s="343">
        <v>94.154137800000001</v>
      </c>
      <c r="AW41" s="343">
        <v>94.378982750000006</v>
      </c>
      <c r="AX41" s="343">
        <v>94.305113649999996</v>
      </c>
      <c r="AY41" s="343">
        <v>95.050852890000002</v>
      </c>
      <c r="AZ41" s="874">
        <v>95.472108500000004</v>
      </c>
      <c r="BA41" s="874">
        <v>95.9392019</v>
      </c>
      <c r="BB41" s="874">
        <v>96.175778493999999</v>
      </c>
      <c r="BC41" s="874">
        <v>96.654913089000004</v>
      </c>
      <c r="BD41" s="354">
        <v>97.215010000000007</v>
      </c>
      <c r="BE41" s="354">
        <v>98.074529999999996</v>
      </c>
      <c r="BF41" s="354">
        <v>98.632710000000003</v>
      </c>
      <c r="BG41" s="354">
        <v>99.108009999999993</v>
      </c>
      <c r="BH41" s="354">
        <v>99.622339999999994</v>
      </c>
      <c r="BI41" s="354">
        <v>99.840429999999998</v>
      </c>
      <c r="BJ41" s="354">
        <v>99.884209999999996</v>
      </c>
      <c r="BK41" s="354">
        <v>99.461889999999997</v>
      </c>
      <c r="BL41" s="354">
        <v>99.375870000000006</v>
      </c>
      <c r="BM41" s="354">
        <v>99.334370000000007</v>
      </c>
      <c r="BN41" s="354">
        <v>99.497969999999995</v>
      </c>
      <c r="BO41" s="354">
        <v>99.425079999999994</v>
      </c>
      <c r="BP41" s="354">
        <v>99.27628</v>
      </c>
      <c r="BQ41" s="354">
        <v>98.907619999999994</v>
      </c>
      <c r="BR41" s="354">
        <v>98.714950000000002</v>
      </c>
      <c r="BS41" s="354">
        <v>98.554329999999993</v>
      </c>
      <c r="BT41" s="354">
        <v>98.527259999999998</v>
      </c>
      <c r="BU41" s="354">
        <v>98.354590000000002</v>
      </c>
      <c r="BV41" s="354">
        <v>98.137820000000005</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74"/>
      <c r="BA42" s="874"/>
      <c r="BB42" s="874"/>
      <c r="BC42" s="87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74"/>
      <c r="BA43" s="874"/>
      <c r="BB43" s="874"/>
      <c r="BC43" s="87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1590</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36"/>
      <c r="BA44" s="936"/>
      <c r="BB44" s="936"/>
      <c r="BC44" s="93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290</v>
      </c>
      <c r="B45" s="510" t="s">
        <v>1055</v>
      </c>
      <c r="C45" s="429">
        <v>2.8254299999999999</v>
      </c>
      <c r="D45" s="429">
        <v>2.8450000000000002</v>
      </c>
      <c r="E45" s="429">
        <v>2.8767399999999999</v>
      </c>
      <c r="F45" s="429">
        <v>2.8856099999999998</v>
      </c>
      <c r="G45" s="429">
        <v>2.9129800000000001</v>
      </c>
      <c r="H45" s="429">
        <v>2.94957</v>
      </c>
      <c r="I45" s="429">
        <v>2.9491299999999998</v>
      </c>
      <c r="J45" s="429">
        <v>2.9509699999999999</v>
      </c>
      <c r="K45" s="429">
        <v>2.9634900000000002</v>
      </c>
      <c r="L45" s="429">
        <v>2.98007</v>
      </c>
      <c r="M45" s="429">
        <v>2.98786</v>
      </c>
      <c r="N45" s="429">
        <v>2.9883199999999999</v>
      </c>
      <c r="O45" s="429">
        <v>3.0042</v>
      </c>
      <c r="P45" s="429">
        <v>3.0145</v>
      </c>
      <c r="Q45" s="429">
        <v>3.0182099999999998</v>
      </c>
      <c r="R45" s="429">
        <v>3.0284499999999999</v>
      </c>
      <c r="S45" s="429">
        <v>3.0333399999999999</v>
      </c>
      <c r="T45" s="429">
        <v>3.0401400000000001</v>
      </c>
      <c r="U45" s="429">
        <v>3.04609</v>
      </c>
      <c r="V45" s="429">
        <v>3.0608200000000001</v>
      </c>
      <c r="W45" s="429">
        <v>3.0727600000000002</v>
      </c>
      <c r="X45" s="429">
        <v>3.0769600000000001</v>
      </c>
      <c r="Y45" s="429">
        <v>3.08148</v>
      </c>
      <c r="Z45" s="429">
        <v>3.0874100000000002</v>
      </c>
      <c r="AA45" s="429">
        <v>3.0969799999999998</v>
      </c>
      <c r="AB45" s="429">
        <v>3.1096699999999999</v>
      </c>
      <c r="AC45" s="429">
        <v>3.1234500000000001</v>
      </c>
      <c r="AD45" s="429">
        <v>3.1302300000000001</v>
      </c>
      <c r="AE45" s="429">
        <v>3.1317499999999998</v>
      </c>
      <c r="AF45" s="429">
        <v>3.1304400000000001</v>
      </c>
      <c r="AG45" s="429">
        <v>3.1356899999999999</v>
      </c>
      <c r="AH45" s="429">
        <v>3.1406200000000002</v>
      </c>
      <c r="AI45" s="429">
        <v>3.1473200000000001</v>
      </c>
      <c r="AJ45" s="429">
        <v>3.1563099999999999</v>
      </c>
      <c r="AK45" s="429">
        <v>3.1652800000000001</v>
      </c>
      <c r="AL45" s="429">
        <v>3.17604</v>
      </c>
      <c r="AM45" s="429">
        <v>3.1896100000000001</v>
      </c>
      <c r="AN45" s="429">
        <v>3.19679</v>
      </c>
      <c r="AO45" s="429">
        <v>3.1978499999999999</v>
      </c>
      <c r="AP45" s="429">
        <v>3.20302</v>
      </c>
      <c r="AQ45" s="429">
        <v>3.2061999999999999</v>
      </c>
      <c r="AR45" s="429">
        <v>3.21435</v>
      </c>
      <c r="AS45" s="429">
        <v>3.2216900000000002</v>
      </c>
      <c r="AT45" s="429">
        <v>3.23291</v>
      </c>
      <c r="AU45" s="429">
        <v>3.2424499999999998</v>
      </c>
      <c r="AV45" s="343" t="str">
        <f>"-"</f>
        <v>-</v>
      </c>
      <c r="AW45" s="429">
        <v>3.2506300000000001</v>
      </c>
      <c r="AX45" s="429">
        <v>3.26031</v>
      </c>
      <c r="AY45" s="429">
        <v>3.2658800000000001</v>
      </c>
      <c r="AZ45" s="872">
        <v>3.2746</v>
      </c>
      <c r="BA45" s="872">
        <v>3.3029299999999999</v>
      </c>
      <c r="BB45" s="872">
        <v>3.3217510123</v>
      </c>
      <c r="BC45" s="872">
        <v>3.3362538642000001</v>
      </c>
      <c r="BD45" s="352">
        <v>3.3472740000000001</v>
      </c>
      <c r="BE45" s="352">
        <v>3.3502260000000001</v>
      </c>
      <c r="BF45" s="352">
        <v>3.35772</v>
      </c>
      <c r="BG45" s="352">
        <v>3.3651719999999998</v>
      </c>
      <c r="BH45" s="352">
        <v>3.3739300000000001</v>
      </c>
      <c r="BI45" s="352">
        <v>3.3802819999999998</v>
      </c>
      <c r="BJ45" s="352">
        <v>3.3855780000000002</v>
      </c>
      <c r="BK45" s="352">
        <v>3.3892009999999999</v>
      </c>
      <c r="BL45" s="352">
        <v>3.3928479999999999</v>
      </c>
      <c r="BM45" s="352">
        <v>3.3959009999999998</v>
      </c>
      <c r="BN45" s="352">
        <v>3.396496</v>
      </c>
      <c r="BO45" s="352">
        <v>3.3997609999999998</v>
      </c>
      <c r="BP45" s="352">
        <v>3.4038309999999998</v>
      </c>
      <c r="BQ45" s="352">
        <v>3.409049</v>
      </c>
      <c r="BR45" s="352">
        <v>3.414472</v>
      </c>
      <c r="BS45" s="352">
        <v>3.4204430000000001</v>
      </c>
      <c r="BT45" s="352">
        <v>3.4290940000000001</v>
      </c>
      <c r="BU45" s="352">
        <v>3.4345620000000001</v>
      </c>
      <c r="BV45" s="352">
        <v>3.4389799999999999</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877"/>
      <c r="BA46" s="877"/>
      <c r="BB46" s="877"/>
      <c r="BC46" s="87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289</v>
      </c>
      <c r="B47" s="510" t="s">
        <v>1056</v>
      </c>
      <c r="C47" s="429">
        <v>2.4913696747</v>
      </c>
      <c r="D47" s="429">
        <v>2.5345079306999998</v>
      </c>
      <c r="E47" s="429">
        <v>2.5858996633000002</v>
      </c>
      <c r="F47" s="429">
        <v>2.6875786669999999</v>
      </c>
      <c r="G47" s="429">
        <v>2.7239520070999999</v>
      </c>
      <c r="H47" s="429">
        <v>2.7370534781</v>
      </c>
      <c r="I47" s="429">
        <v>2.6980710799000001</v>
      </c>
      <c r="J47" s="429">
        <v>2.6862378125999999</v>
      </c>
      <c r="K47" s="429">
        <v>2.6727416760999998</v>
      </c>
      <c r="L47" s="429">
        <v>2.6555969753999999</v>
      </c>
      <c r="M47" s="429">
        <v>2.6402643720999999</v>
      </c>
      <c r="N47" s="429">
        <v>2.6247581709999999</v>
      </c>
      <c r="O47" s="429">
        <v>2.6104534986000001</v>
      </c>
      <c r="P47" s="429">
        <v>2.5935687570999999</v>
      </c>
      <c r="Q47" s="429">
        <v>2.5754790729999999</v>
      </c>
      <c r="R47" s="429">
        <v>2.5431326270999999</v>
      </c>
      <c r="S47" s="429">
        <v>2.5324219219000002</v>
      </c>
      <c r="T47" s="429">
        <v>2.5302951383000001</v>
      </c>
      <c r="U47" s="429">
        <v>2.5521365774000002</v>
      </c>
      <c r="V47" s="429">
        <v>2.5556394112</v>
      </c>
      <c r="W47" s="429">
        <v>2.5561879409000001</v>
      </c>
      <c r="X47" s="429">
        <v>2.5494332529000001</v>
      </c>
      <c r="Y47" s="429">
        <v>2.5473348592999998</v>
      </c>
      <c r="Z47" s="429">
        <v>2.5455438466000002</v>
      </c>
      <c r="AA47" s="429">
        <v>2.5430583644000002</v>
      </c>
      <c r="AB47" s="429">
        <v>2.5426335014000001</v>
      </c>
      <c r="AC47" s="429">
        <v>2.5432674072000001</v>
      </c>
      <c r="AD47" s="429">
        <v>2.5486497393</v>
      </c>
      <c r="AE47" s="429">
        <v>2.5486339394000002</v>
      </c>
      <c r="AF47" s="429">
        <v>2.5469096649999998</v>
      </c>
      <c r="AG47" s="429">
        <v>2.5372772574</v>
      </c>
      <c r="AH47" s="429">
        <v>2.5367857781000001</v>
      </c>
      <c r="AI47" s="429">
        <v>2.5392355684000001</v>
      </c>
      <c r="AJ47" s="429">
        <v>2.5457116243</v>
      </c>
      <c r="AK47" s="429">
        <v>2.5532302068999999</v>
      </c>
      <c r="AL47" s="429">
        <v>2.5628763120000002</v>
      </c>
      <c r="AM47" s="429">
        <v>2.5841080088999999</v>
      </c>
      <c r="AN47" s="429">
        <v>2.5909156073999999</v>
      </c>
      <c r="AO47" s="429">
        <v>2.5927571767000002</v>
      </c>
      <c r="AP47" s="429">
        <v>2.5775732563</v>
      </c>
      <c r="AQ47" s="429">
        <v>2.5785273623</v>
      </c>
      <c r="AR47" s="429">
        <v>2.5835600342</v>
      </c>
      <c r="AS47" s="429">
        <v>2.5980277026</v>
      </c>
      <c r="AT47" s="429">
        <v>2.6072001836999998</v>
      </c>
      <c r="AU47" s="429">
        <v>2.6164339078999999</v>
      </c>
      <c r="AV47" s="429">
        <v>2.6212367213999999</v>
      </c>
      <c r="AW47" s="429">
        <v>2.6339620472999998</v>
      </c>
      <c r="AX47" s="429">
        <v>2.6501177317</v>
      </c>
      <c r="AY47" s="429">
        <v>2.6768858465999998</v>
      </c>
      <c r="AZ47" s="872">
        <v>2.6945156943000002</v>
      </c>
      <c r="BA47" s="872">
        <v>2.7101893466</v>
      </c>
      <c r="BB47" s="872">
        <v>2.7298020053999998</v>
      </c>
      <c r="BC47" s="872">
        <v>2.7371418655999999</v>
      </c>
      <c r="BD47" s="352">
        <v>2.7381039999999999</v>
      </c>
      <c r="BE47" s="352">
        <v>2.7215449999999999</v>
      </c>
      <c r="BF47" s="352">
        <v>2.7181099999999998</v>
      </c>
      <c r="BG47" s="352">
        <v>2.7166549999999998</v>
      </c>
      <c r="BH47" s="352">
        <v>2.722359</v>
      </c>
      <c r="BI47" s="352">
        <v>2.72098</v>
      </c>
      <c r="BJ47" s="352">
        <v>2.7176969999999998</v>
      </c>
      <c r="BK47" s="352">
        <v>2.711014</v>
      </c>
      <c r="BL47" s="352">
        <v>2.7050459999999998</v>
      </c>
      <c r="BM47" s="352">
        <v>2.698296</v>
      </c>
      <c r="BN47" s="352">
        <v>2.6862710000000001</v>
      </c>
      <c r="BO47" s="352">
        <v>2.681327</v>
      </c>
      <c r="BP47" s="352">
        <v>2.6789719999999999</v>
      </c>
      <c r="BQ47" s="352">
        <v>2.6808610000000002</v>
      </c>
      <c r="BR47" s="352">
        <v>2.6824409999999999</v>
      </c>
      <c r="BS47" s="352">
        <v>2.6853690000000001</v>
      </c>
      <c r="BT47" s="352">
        <v>2.69537</v>
      </c>
      <c r="BU47" s="352">
        <v>2.6966969999999999</v>
      </c>
      <c r="BV47" s="352">
        <v>2.6950759999999998</v>
      </c>
    </row>
    <row r="48" spans="1:74" ht="11.1" customHeight="1" x14ac:dyDescent="0.2">
      <c r="A48" s="70"/>
      <c r="B48" s="509" t="s">
        <v>381</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36"/>
      <c r="BA48" s="936"/>
      <c r="BB48" s="936"/>
      <c r="BC48" s="93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291</v>
      </c>
      <c r="B49" s="510" t="s">
        <v>1056</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2.34714</v>
      </c>
      <c r="AW49" s="429">
        <v>2.45078</v>
      </c>
      <c r="AX49" s="429">
        <v>2.1776300000000002</v>
      </c>
      <c r="AY49" s="429">
        <v>2.1491600000000002</v>
      </c>
      <c r="AZ49" s="872">
        <v>2.3963399999999999</v>
      </c>
      <c r="BA49" s="872">
        <v>3.1187399999999998</v>
      </c>
      <c r="BB49" s="872">
        <v>3.6955</v>
      </c>
      <c r="BC49" s="872">
        <v>3.9148749999999999</v>
      </c>
      <c r="BD49" s="352">
        <v>3.6142989999999999</v>
      </c>
      <c r="BE49" s="352">
        <v>3.695249</v>
      </c>
      <c r="BF49" s="352">
        <v>3.5470739999999998</v>
      </c>
      <c r="BG49" s="352">
        <v>3.362447</v>
      </c>
      <c r="BH49" s="352">
        <v>3.2932800000000002</v>
      </c>
      <c r="BI49" s="352">
        <v>3.0698249999999998</v>
      </c>
      <c r="BJ49" s="352">
        <v>2.9882390000000001</v>
      </c>
      <c r="BK49" s="352">
        <v>3.0090059999999998</v>
      </c>
      <c r="BL49" s="352">
        <v>2.9683359999999999</v>
      </c>
      <c r="BM49" s="352">
        <v>3.0513889999999999</v>
      </c>
      <c r="BN49" s="352">
        <v>2.9882270000000002</v>
      </c>
      <c r="BO49" s="352">
        <v>3.0069020000000002</v>
      </c>
      <c r="BP49" s="352">
        <v>2.947187</v>
      </c>
      <c r="BQ49" s="352">
        <v>2.8627050000000001</v>
      </c>
      <c r="BR49" s="352">
        <v>2.9127730000000001</v>
      </c>
      <c r="BS49" s="352">
        <v>2.8268270000000002</v>
      </c>
      <c r="BT49" s="352">
        <v>2.7448290000000002</v>
      </c>
      <c r="BU49" s="352">
        <v>2.692555</v>
      </c>
      <c r="BV49" s="352">
        <v>2.5848909999999998</v>
      </c>
    </row>
    <row r="50" spans="1:74" ht="11.1" customHeight="1" x14ac:dyDescent="0.2">
      <c r="A50" s="76"/>
      <c r="B50" s="509" t="s">
        <v>277</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74"/>
      <c r="BA50" s="874"/>
      <c r="BB50" s="874"/>
      <c r="BC50" s="87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278</v>
      </c>
      <c r="B51" s="512" t="s">
        <v>1057</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130.636</v>
      </c>
      <c r="AW51" s="343">
        <v>130.636</v>
      </c>
      <c r="AX51" s="343">
        <v>130.636</v>
      </c>
      <c r="AY51" s="343">
        <v>131.79499999999999</v>
      </c>
      <c r="AZ51" s="874">
        <v>131.79499999999999</v>
      </c>
      <c r="BA51" s="874">
        <v>131.79499999999999</v>
      </c>
      <c r="BB51" s="874">
        <v>132.93632203000001</v>
      </c>
      <c r="BC51" s="874">
        <v>133.37660682000001</v>
      </c>
      <c r="BD51" s="354">
        <v>133.73869999999999</v>
      </c>
      <c r="BE51" s="354">
        <v>133.8845</v>
      </c>
      <c r="BF51" s="354">
        <v>134.1936</v>
      </c>
      <c r="BG51" s="354">
        <v>134.52799999999999</v>
      </c>
      <c r="BH51" s="354">
        <v>134.97409999999999</v>
      </c>
      <c r="BI51" s="354">
        <v>135.2944</v>
      </c>
      <c r="BJ51" s="354">
        <v>135.5752</v>
      </c>
      <c r="BK51" s="354">
        <v>135.78440000000001</v>
      </c>
      <c r="BL51" s="354">
        <v>136.0104</v>
      </c>
      <c r="BM51" s="354">
        <v>136.22120000000001</v>
      </c>
      <c r="BN51" s="354">
        <v>136.39609999999999</v>
      </c>
      <c r="BO51" s="354">
        <v>136.5915</v>
      </c>
      <c r="BP51" s="354">
        <v>136.78700000000001</v>
      </c>
      <c r="BQ51" s="354">
        <v>136.952</v>
      </c>
      <c r="BR51" s="354">
        <v>137.1705</v>
      </c>
      <c r="BS51" s="354">
        <v>137.4119</v>
      </c>
      <c r="BT51" s="354">
        <v>137.7199</v>
      </c>
      <c r="BU51" s="354">
        <v>137.9743</v>
      </c>
      <c r="BV51" s="354">
        <v>138.21889999999999</v>
      </c>
    </row>
    <row r="52" spans="1:74" ht="11.1" customHeight="1" x14ac:dyDescent="0.2">
      <c r="A52" s="70"/>
      <c r="B52" s="75" t="s">
        <v>235</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877"/>
      <c r="BA52" s="877"/>
      <c r="BB52" s="877"/>
      <c r="BC52" s="87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296</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877"/>
      <c r="BA53" s="877"/>
      <c r="BB53" s="877"/>
      <c r="BC53" s="87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1588</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877"/>
      <c r="BA54" s="877"/>
      <c r="BB54" s="877"/>
      <c r="BC54" s="87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297</v>
      </c>
      <c r="B55" s="510" t="s">
        <v>1058</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9287.7000000000007</v>
      </c>
      <c r="AQ55" s="347">
        <v>9523.0322581</v>
      </c>
      <c r="AR55" s="347">
        <v>9562.4</v>
      </c>
      <c r="AS55" s="347">
        <v>9585.8387096999995</v>
      </c>
      <c r="AT55" s="347">
        <v>9546.0645160999993</v>
      </c>
      <c r="AU55" s="347">
        <v>9320.3666666999998</v>
      </c>
      <c r="AV55" s="347">
        <v>9404.5161289999996</v>
      </c>
      <c r="AW55" s="347">
        <v>8771.2666666999994</v>
      </c>
      <c r="AX55" s="347">
        <v>8575.9677419</v>
      </c>
      <c r="AY55" s="347">
        <v>8155</v>
      </c>
      <c r="AZ55" s="878">
        <v>8748.8214286000002</v>
      </c>
      <c r="BA55" s="878">
        <v>9137.2258065000005</v>
      </c>
      <c r="BB55" s="878">
        <v>9348.9</v>
      </c>
      <c r="BC55" s="878">
        <v>9387.1440000000002</v>
      </c>
      <c r="BD55" s="358">
        <v>9498.5679999999993</v>
      </c>
      <c r="BE55" s="358">
        <v>9508.8850000000002</v>
      </c>
      <c r="BF55" s="358">
        <v>9541.2099999999991</v>
      </c>
      <c r="BG55" s="358">
        <v>9204.2260000000006</v>
      </c>
      <c r="BH55" s="358">
        <v>9238.3029999999999</v>
      </c>
      <c r="BI55" s="358">
        <v>8697.14</v>
      </c>
      <c r="BJ55" s="358">
        <v>8511.77</v>
      </c>
      <c r="BK55" s="358">
        <v>8125.058</v>
      </c>
      <c r="BL55" s="358">
        <v>8554.2420000000002</v>
      </c>
      <c r="BM55" s="358">
        <v>8944.9590000000007</v>
      </c>
      <c r="BN55" s="358">
        <v>9316.0159999999996</v>
      </c>
      <c r="BO55" s="358">
        <v>9525.4339999999993</v>
      </c>
      <c r="BP55" s="358">
        <v>9587.36</v>
      </c>
      <c r="BQ55" s="358">
        <v>9501.3979999999992</v>
      </c>
      <c r="BR55" s="358">
        <v>9531.0750000000007</v>
      </c>
      <c r="BS55" s="358">
        <v>9194.9030000000002</v>
      </c>
      <c r="BT55" s="358">
        <v>9233.5020000000004</v>
      </c>
      <c r="BU55" s="358">
        <v>8695.16</v>
      </c>
      <c r="BV55" s="358">
        <v>8512.4480000000003</v>
      </c>
    </row>
    <row r="56" spans="1:74" ht="11.1" customHeight="1" x14ac:dyDescent="0.2">
      <c r="A56" s="70"/>
      <c r="B56" s="509" t="s">
        <v>298</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79"/>
      <c r="BA56" s="879"/>
      <c r="BB56" s="879"/>
      <c r="BC56" s="87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299</v>
      </c>
      <c r="B57" s="510" t="s">
        <v>1059</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27">
        <v>7.2110000000000003</v>
      </c>
      <c r="BA57" s="927">
        <v>7.9337142856999998</v>
      </c>
      <c r="BB57" s="927">
        <v>7.8929999999999998</v>
      </c>
      <c r="BC57" s="927">
        <v>8.0571428571000006</v>
      </c>
      <c r="BD57" s="435">
        <v>7.948842</v>
      </c>
      <c r="BE57" s="435">
        <v>8.1741689999999991</v>
      </c>
      <c r="BF57" s="435">
        <v>8.3443880000000004</v>
      </c>
      <c r="BG57" s="435">
        <v>8.0054040000000004</v>
      </c>
      <c r="BH57" s="435">
        <v>8.0167140000000003</v>
      </c>
      <c r="BI57" s="435">
        <v>7.8330140000000004</v>
      </c>
      <c r="BJ57" s="435">
        <v>7.9969840000000003</v>
      </c>
      <c r="BK57" s="435">
        <v>7.9611280000000004</v>
      </c>
      <c r="BL57" s="435">
        <v>7.3730079999999996</v>
      </c>
      <c r="BM57" s="435">
        <v>8.0381859999999996</v>
      </c>
      <c r="BN57" s="435">
        <v>7.9768610000000004</v>
      </c>
      <c r="BO57" s="435">
        <v>8.2193690000000004</v>
      </c>
      <c r="BP57" s="435">
        <v>8.0805810000000005</v>
      </c>
      <c r="BQ57" s="435">
        <v>8.2338059999999995</v>
      </c>
      <c r="BR57" s="435">
        <v>8.3749730000000007</v>
      </c>
      <c r="BS57" s="435">
        <v>8.0174249999999994</v>
      </c>
      <c r="BT57" s="435">
        <v>8.0414980000000007</v>
      </c>
      <c r="BU57" s="435">
        <v>7.8493149999999998</v>
      </c>
      <c r="BV57" s="435">
        <v>8.0031890000000008</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27"/>
      <c r="BA58" s="927"/>
      <c r="BB58" s="927"/>
      <c r="BC58" s="927"/>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1390</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27"/>
      <c r="BA59" s="927"/>
      <c r="BB59" s="927"/>
      <c r="BC59" s="927"/>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536</v>
      </c>
      <c r="B60" s="755" t="s">
        <v>1583</v>
      </c>
      <c r="C60" s="34">
        <v>476.32474439999999</v>
      </c>
      <c r="D60" s="34">
        <v>421.18068060000002</v>
      </c>
      <c r="E60" s="34">
        <v>417.34028949999998</v>
      </c>
      <c r="F60" s="34">
        <v>373.53078099999999</v>
      </c>
      <c r="G60" s="34">
        <v>381.7368338</v>
      </c>
      <c r="H60" s="34">
        <v>395.70390639999999</v>
      </c>
      <c r="I60" s="34">
        <v>425.51886280000002</v>
      </c>
      <c r="J60" s="34">
        <v>428.26049219999999</v>
      </c>
      <c r="K60" s="34">
        <v>385.86300269999998</v>
      </c>
      <c r="L60" s="34">
        <v>382.62816290000001</v>
      </c>
      <c r="M60" s="34">
        <v>404.23143069999998</v>
      </c>
      <c r="N60" s="34">
        <v>452.89406860000003</v>
      </c>
      <c r="O60" s="34">
        <v>434.9533386</v>
      </c>
      <c r="P60" s="34">
        <v>388.89298259999998</v>
      </c>
      <c r="Q60" s="34">
        <v>418.4224739</v>
      </c>
      <c r="R60" s="34">
        <v>362.89176709999998</v>
      </c>
      <c r="S60" s="34">
        <v>368.23567659999998</v>
      </c>
      <c r="T60" s="34">
        <v>384.37870450000003</v>
      </c>
      <c r="U60" s="34">
        <v>416.56186630000002</v>
      </c>
      <c r="V60" s="34">
        <v>428.04898170000001</v>
      </c>
      <c r="W60" s="34">
        <v>381.52422139999999</v>
      </c>
      <c r="X60" s="34">
        <v>386.53891390000001</v>
      </c>
      <c r="Y60" s="34">
        <v>403.6239046</v>
      </c>
      <c r="Z60" s="34">
        <v>424.5275446</v>
      </c>
      <c r="AA60" s="34">
        <v>471.5044977</v>
      </c>
      <c r="AB60" s="34">
        <v>388.84771139999998</v>
      </c>
      <c r="AC60" s="34">
        <v>386.08952599999998</v>
      </c>
      <c r="AD60" s="34">
        <v>359.43065840000003</v>
      </c>
      <c r="AE60" s="34">
        <v>375.88355610000002</v>
      </c>
      <c r="AF60" s="34">
        <v>384.17285679999998</v>
      </c>
      <c r="AG60" s="34">
        <v>422.40255660000003</v>
      </c>
      <c r="AH60" s="34">
        <v>419.293048</v>
      </c>
      <c r="AI60" s="34">
        <v>374.0375434</v>
      </c>
      <c r="AJ60" s="34">
        <v>382.71401079999998</v>
      </c>
      <c r="AK60" s="34">
        <v>382.61272939999998</v>
      </c>
      <c r="AL60" s="34">
        <v>442.10513559999998</v>
      </c>
      <c r="AM60" s="34">
        <v>497.27230630000003</v>
      </c>
      <c r="AN60" s="34">
        <v>415.89460939999998</v>
      </c>
      <c r="AO60" s="34">
        <v>394.49489940000001</v>
      </c>
      <c r="AP60" s="34">
        <v>366.09555899999998</v>
      </c>
      <c r="AQ60" s="34">
        <v>372.57748400000003</v>
      </c>
      <c r="AR60" s="34">
        <v>393.07969910000003</v>
      </c>
      <c r="AS60" s="34">
        <v>430.06038230000001</v>
      </c>
      <c r="AT60" s="34">
        <v>414.24937449999999</v>
      </c>
      <c r="AU60" s="34">
        <v>382.36350340000001</v>
      </c>
      <c r="AV60" s="34">
        <v>387.80074569999999</v>
      </c>
      <c r="AW60" s="34">
        <v>394.05481020000002</v>
      </c>
      <c r="AX60" s="34">
        <v>456.45055339999999</v>
      </c>
      <c r="AY60" s="34">
        <v>475.23053370000002</v>
      </c>
      <c r="AZ60" s="896">
        <v>409.1526523</v>
      </c>
      <c r="BA60" s="896">
        <v>385.84370000000001</v>
      </c>
      <c r="BB60" s="896">
        <v>355.28019999999998</v>
      </c>
      <c r="BC60" s="896">
        <v>365.13279999999997</v>
      </c>
      <c r="BD60" s="437">
        <v>377.3614</v>
      </c>
      <c r="BE60" s="437">
        <v>418.42559999999997</v>
      </c>
      <c r="BF60" s="437">
        <v>423.36790000000002</v>
      </c>
      <c r="BG60" s="437">
        <v>383.7045</v>
      </c>
      <c r="BH60" s="437">
        <v>385.31389999999999</v>
      </c>
      <c r="BI60" s="437">
        <v>395.19830000000002</v>
      </c>
      <c r="BJ60" s="437">
        <v>444.21530000000001</v>
      </c>
      <c r="BK60" s="437">
        <v>458.07530000000003</v>
      </c>
      <c r="BL60" s="437">
        <v>396.57870000000003</v>
      </c>
      <c r="BM60" s="437">
        <v>403.79730000000001</v>
      </c>
      <c r="BN60" s="437">
        <v>364.90300000000002</v>
      </c>
      <c r="BO60" s="437">
        <v>367.7</v>
      </c>
      <c r="BP60" s="437">
        <v>384.48869999999999</v>
      </c>
      <c r="BQ60" s="437">
        <v>421.68560000000002</v>
      </c>
      <c r="BR60" s="437">
        <v>425.2099</v>
      </c>
      <c r="BS60" s="437">
        <v>384.60180000000003</v>
      </c>
      <c r="BT60" s="437">
        <v>386.64550000000003</v>
      </c>
      <c r="BU60" s="437">
        <v>397.24119999999999</v>
      </c>
      <c r="BV60" s="437">
        <v>445.85199999999998</v>
      </c>
    </row>
    <row r="61" spans="1:74" ht="11.1" customHeight="1" x14ac:dyDescent="0.2">
      <c r="A61" s="76" t="s">
        <v>461</v>
      </c>
      <c r="B61" s="512" t="s">
        <v>312</v>
      </c>
      <c r="C61" s="343">
        <v>185.84264110000001</v>
      </c>
      <c r="D61" s="343">
        <v>175.29754109999999</v>
      </c>
      <c r="E61" s="343">
        <v>196.39844980000001</v>
      </c>
      <c r="F61" s="343">
        <v>182.46784769999999</v>
      </c>
      <c r="G61" s="343">
        <v>189.8713813</v>
      </c>
      <c r="H61" s="343">
        <v>187.2844939</v>
      </c>
      <c r="I61" s="343">
        <v>188.37853179999999</v>
      </c>
      <c r="J61" s="343">
        <v>194.36103610000001</v>
      </c>
      <c r="K61" s="343">
        <v>186.9942791</v>
      </c>
      <c r="L61" s="343">
        <v>190.16073</v>
      </c>
      <c r="M61" s="343">
        <v>187.88469979999999</v>
      </c>
      <c r="N61" s="343">
        <v>186.46701490000001</v>
      </c>
      <c r="O61" s="343">
        <v>183.28278349999999</v>
      </c>
      <c r="P61" s="343">
        <v>172.4658795</v>
      </c>
      <c r="Q61" s="343">
        <v>194.56207689999999</v>
      </c>
      <c r="R61" s="343">
        <v>183.62284840000001</v>
      </c>
      <c r="S61" s="343">
        <v>190.33467390000001</v>
      </c>
      <c r="T61" s="343">
        <v>188.9462121</v>
      </c>
      <c r="U61" s="343">
        <v>185.07614029999999</v>
      </c>
      <c r="V61" s="343">
        <v>196.83632779999999</v>
      </c>
      <c r="W61" s="343">
        <v>184.1285724</v>
      </c>
      <c r="X61" s="343">
        <v>194.14970510000001</v>
      </c>
      <c r="Y61" s="343">
        <v>190.0885294</v>
      </c>
      <c r="Z61" s="343">
        <v>187.5221488</v>
      </c>
      <c r="AA61" s="343">
        <v>184.94476230000001</v>
      </c>
      <c r="AB61" s="343">
        <v>173.72883849999999</v>
      </c>
      <c r="AC61" s="343">
        <v>186.79233379999999</v>
      </c>
      <c r="AD61" s="343">
        <v>184.6683377</v>
      </c>
      <c r="AE61" s="343">
        <v>195.2452237</v>
      </c>
      <c r="AF61" s="343">
        <v>183.9695337</v>
      </c>
      <c r="AG61" s="343">
        <v>193.64906780000001</v>
      </c>
      <c r="AH61" s="343">
        <v>193.9243084</v>
      </c>
      <c r="AI61" s="343">
        <v>179.82832859999999</v>
      </c>
      <c r="AJ61" s="343">
        <v>194.75016719999999</v>
      </c>
      <c r="AK61" s="343">
        <v>181.04778880000001</v>
      </c>
      <c r="AL61" s="343">
        <v>188.37074799999999</v>
      </c>
      <c r="AM61" s="343">
        <v>194.6998672</v>
      </c>
      <c r="AN61" s="343">
        <v>170.43945600000001</v>
      </c>
      <c r="AO61" s="343">
        <v>188.00101900000001</v>
      </c>
      <c r="AP61" s="343">
        <v>184.71194919999999</v>
      </c>
      <c r="AQ61" s="343">
        <v>191.10138180000001</v>
      </c>
      <c r="AR61" s="343">
        <v>190.02713199999999</v>
      </c>
      <c r="AS61" s="343">
        <v>194.73835170000001</v>
      </c>
      <c r="AT61" s="343">
        <v>193.08170340000001</v>
      </c>
      <c r="AU61" s="343">
        <v>184.32025659999999</v>
      </c>
      <c r="AV61" s="343">
        <v>192.78460250000001</v>
      </c>
      <c r="AW61" s="343">
        <v>180.6140494</v>
      </c>
      <c r="AX61" s="343">
        <v>192.90151119999999</v>
      </c>
      <c r="AY61" s="343">
        <v>191.39295680000001</v>
      </c>
      <c r="AZ61" s="874">
        <v>177.77922720000001</v>
      </c>
      <c r="BA61" s="874">
        <v>189.94499999999999</v>
      </c>
      <c r="BB61" s="874">
        <v>184.28790000000001</v>
      </c>
      <c r="BC61" s="874">
        <v>188.27770000000001</v>
      </c>
      <c r="BD61" s="354">
        <v>183.09530000000001</v>
      </c>
      <c r="BE61" s="354">
        <v>189.5478</v>
      </c>
      <c r="BF61" s="354">
        <v>192.267</v>
      </c>
      <c r="BG61" s="354">
        <v>180.94049999999999</v>
      </c>
      <c r="BH61" s="354">
        <v>189.8647</v>
      </c>
      <c r="BI61" s="354">
        <v>179.95310000000001</v>
      </c>
      <c r="BJ61" s="354">
        <v>187.6516</v>
      </c>
      <c r="BK61" s="354">
        <v>187.13489999999999</v>
      </c>
      <c r="BL61" s="354">
        <v>167.92400000000001</v>
      </c>
      <c r="BM61" s="354">
        <v>188.1362</v>
      </c>
      <c r="BN61" s="354">
        <v>182.63640000000001</v>
      </c>
      <c r="BO61" s="354">
        <v>188.54169999999999</v>
      </c>
      <c r="BP61" s="354">
        <v>184.73689999999999</v>
      </c>
      <c r="BQ61" s="354">
        <v>189.14070000000001</v>
      </c>
      <c r="BR61" s="354">
        <v>191.88509999999999</v>
      </c>
      <c r="BS61" s="354">
        <v>180.49860000000001</v>
      </c>
      <c r="BT61" s="354">
        <v>189.7946</v>
      </c>
      <c r="BU61" s="354">
        <v>180.5607</v>
      </c>
      <c r="BV61" s="354">
        <v>188.34729999999999</v>
      </c>
    </row>
    <row r="62" spans="1:74" ht="11.1" customHeight="1" x14ac:dyDescent="0.2">
      <c r="A62" s="76" t="s">
        <v>462</v>
      </c>
      <c r="B62" s="512" t="s">
        <v>1018</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212.62087560000001</v>
      </c>
      <c r="AN62" s="343">
        <v>175.14255069999999</v>
      </c>
      <c r="AO62" s="343">
        <v>148.74845099999999</v>
      </c>
      <c r="AP62" s="343">
        <v>128.39573960000001</v>
      </c>
      <c r="AQ62" s="343">
        <v>124.6483053</v>
      </c>
      <c r="AR62" s="343">
        <v>130.66248909999999</v>
      </c>
      <c r="AS62" s="343">
        <v>147.34377090000001</v>
      </c>
      <c r="AT62" s="343">
        <v>142.8981612</v>
      </c>
      <c r="AU62" s="343">
        <v>131.12834960000001</v>
      </c>
      <c r="AV62" s="343">
        <v>132.06105840000001</v>
      </c>
      <c r="AW62" s="343">
        <v>150.5076407</v>
      </c>
      <c r="AX62" s="343">
        <v>189.5366764</v>
      </c>
      <c r="AY62" s="343">
        <v>205.25443200000001</v>
      </c>
      <c r="AZ62" s="874">
        <v>168.4548394</v>
      </c>
      <c r="BA62" s="874">
        <v>145.79249999999999</v>
      </c>
      <c r="BB62" s="874">
        <v>125.6101</v>
      </c>
      <c r="BC62" s="874">
        <v>124.8446</v>
      </c>
      <c r="BD62" s="354">
        <v>129.72970000000001</v>
      </c>
      <c r="BE62" s="354">
        <v>148.94120000000001</v>
      </c>
      <c r="BF62" s="354">
        <v>149.33320000000001</v>
      </c>
      <c r="BG62" s="354">
        <v>135.40950000000001</v>
      </c>
      <c r="BH62" s="354">
        <v>136.54810000000001</v>
      </c>
      <c r="BI62" s="354">
        <v>154.95670000000001</v>
      </c>
      <c r="BJ62" s="354">
        <v>188.74270000000001</v>
      </c>
      <c r="BK62" s="354">
        <v>203.32650000000001</v>
      </c>
      <c r="BL62" s="354">
        <v>170.78530000000001</v>
      </c>
      <c r="BM62" s="354">
        <v>161.49250000000001</v>
      </c>
      <c r="BN62" s="354">
        <v>135.32509999999999</v>
      </c>
      <c r="BO62" s="354">
        <v>128.0078</v>
      </c>
      <c r="BP62" s="354">
        <v>135.23429999999999</v>
      </c>
      <c r="BQ62" s="354">
        <v>153.97540000000001</v>
      </c>
      <c r="BR62" s="354">
        <v>153.99119999999999</v>
      </c>
      <c r="BS62" s="354">
        <v>139.58269999999999</v>
      </c>
      <c r="BT62" s="354">
        <v>140.41579999999999</v>
      </c>
      <c r="BU62" s="354">
        <v>158.8801</v>
      </c>
      <c r="BV62" s="354">
        <v>192.87029999999999</v>
      </c>
    </row>
    <row r="63" spans="1:74" s="754" customFormat="1" ht="11.1" customHeight="1" x14ac:dyDescent="0.2">
      <c r="A63" s="265" t="s">
        <v>159</v>
      </c>
      <c r="B63" s="756" t="s">
        <v>472</v>
      </c>
      <c r="C63" s="753">
        <v>95.474996809999993</v>
      </c>
      <c r="D63" s="753">
        <v>79.754277819999999</v>
      </c>
      <c r="E63" s="753">
        <v>69.708608900000002</v>
      </c>
      <c r="F63" s="753">
        <v>62.975033979999999</v>
      </c>
      <c r="G63" s="753">
        <v>70.231738129999997</v>
      </c>
      <c r="H63" s="753">
        <v>82.556479210000006</v>
      </c>
      <c r="I63" s="753">
        <v>96.375780109999994</v>
      </c>
      <c r="J63" s="753">
        <v>94.416427170000006</v>
      </c>
      <c r="K63" s="753">
        <v>74.303118580000003</v>
      </c>
      <c r="L63" s="753">
        <v>64.157757230000001</v>
      </c>
      <c r="M63" s="753">
        <v>65.796647320000005</v>
      </c>
      <c r="N63" s="753">
        <v>82.458163260000006</v>
      </c>
      <c r="O63" s="753">
        <v>71.168222290000003</v>
      </c>
      <c r="P63" s="753">
        <v>55.526806919999999</v>
      </c>
      <c r="Q63" s="753">
        <v>59.198080269999998</v>
      </c>
      <c r="R63" s="753">
        <v>47.885912269999999</v>
      </c>
      <c r="S63" s="753">
        <v>52.479912919999997</v>
      </c>
      <c r="T63" s="753">
        <v>66.937170030000004</v>
      </c>
      <c r="U63" s="753">
        <v>86.281955420000003</v>
      </c>
      <c r="V63" s="753">
        <v>85.451166409999999</v>
      </c>
      <c r="W63" s="753">
        <v>67.83799569</v>
      </c>
      <c r="X63" s="753">
        <v>59.782357750000003</v>
      </c>
      <c r="Y63" s="753">
        <v>59.958245849999997</v>
      </c>
      <c r="Z63" s="753">
        <v>63.962046260000001</v>
      </c>
      <c r="AA63" s="753">
        <v>83.389077510000007</v>
      </c>
      <c r="AB63" s="753">
        <v>53.674818369999997</v>
      </c>
      <c r="AC63" s="753">
        <v>47.044700910000003</v>
      </c>
      <c r="AD63" s="753">
        <v>44.440472059999998</v>
      </c>
      <c r="AE63" s="753">
        <v>53.669655779999999</v>
      </c>
      <c r="AF63" s="753">
        <v>68.155018380000001</v>
      </c>
      <c r="AG63" s="753">
        <v>79.489517640000003</v>
      </c>
      <c r="AH63" s="753">
        <v>77.345927840000002</v>
      </c>
      <c r="AI63" s="753">
        <v>62.975042070000001</v>
      </c>
      <c r="AJ63" s="753">
        <v>55.958185720000003</v>
      </c>
      <c r="AK63" s="753">
        <v>54.302753000000003</v>
      </c>
      <c r="AL63" s="753">
        <v>70.784202100000002</v>
      </c>
      <c r="AM63" s="753">
        <v>89.372027970000005</v>
      </c>
      <c r="AN63" s="753">
        <v>69.78915121</v>
      </c>
      <c r="AO63" s="753">
        <v>57.16589389</v>
      </c>
      <c r="AP63" s="753">
        <v>52.427029359999999</v>
      </c>
      <c r="AQ63" s="753">
        <v>56.248261329999998</v>
      </c>
      <c r="AR63" s="753">
        <v>71.829237129999996</v>
      </c>
      <c r="AS63" s="753">
        <v>87.39872416</v>
      </c>
      <c r="AT63" s="753">
        <v>77.689974320000005</v>
      </c>
      <c r="AU63" s="753">
        <v>66.354056349999993</v>
      </c>
      <c r="AV63" s="753">
        <v>62.375549239999998</v>
      </c>
      <c r="AW63" s="753">
        <v>62.37227927</v>
      </c>
      <c r="AX63" s="753">
        <v>73.432830199999998</v>
      </c>
      <c r="AY63" s="753">
        <v>78.003609460000007</v>
      </c>
      <c r="AZ63" s="903">
        <v>62.39513427</v>
      </c>
      <c r="BA63" s="903">
        <v>49.526679999999999</v>
      </c>
      <c r="BB63" s="903">
        <v>44.821390000000001</v>
      </c>
      <c r="BC63" s="903">
        <v>51.43094</v>
      </c>
      <c r="BD63" s="507">
        <v>63.975589999999997</v>
      </c>
      <c r="BE63" s="507">
        <v>79.357050000000001</v>
      </c>
      <c r="BF63" s="507">
        <v>81.188239999999993</v>
      </c>
      <c r="BG63" s="507">
        <v>66.79374</v>
      </c>
      <c r="BH63" s="507">
        <v>58.32159</v>
      </c>
      <c r="BI63" s="507">
        <v>59.727600000000002</v>
      </c>
      <c r="BJ63" s="507">
        <v>67.241420000000005</v>
      </c>
      <c r="BK63" s="507">
        <v>67.03434</v>
      </c>
      <c r="BL63" s="507">
        <v>57.346069999999997</v>
      </c>
      <c r="BM63" s="507">
        <v>53.589030000000001</v>
      </c>
      <c r="BN63" s="507">
        <v>46.380629999999996</v>
      </c>
      <c r="BO63" s="507">
        <v>50.570979999999999</v>
      </c>
      <c r="BP63" s="507">
        <v>63.956650000000003</v>
      </c>
      <c r="BQ63" s="507">
        <v>77.99006</v>
      </c>
      <c r="BR63" s="507">
        <v>78.754170000000002</v>
      </c>
      <c r="BS63" s="507">
        <v>63.959710000000001</v>
      </c>
      <c r="BT63" s="507">
        <v>55.855559999999997</v>
      </c>
      <c r="BU63" s="507">
        <v>57.239510000000003</v>
      </c>
      <c r="BV63" s="507">
        <v>64.054850000000002</v>
      </c>
    </row>
    <row r="64" spans="1:74" s="188" customFormat="1" ht="12" customHeight="1" x14ac:dyDescent="0.2">
      <c r="A64" s="187"/>
      <c r="B64" s="1093" t="s">
        <v>1582</v>
      </c>
      <c r="C64" s="1093"/>
      <c r="D64" s="1093"/>
      <c r="E64" s="1093"/>
      <c r="F64" s="1093"/>
      <c r="G64" s="1093"/>
      <c r="H64" s="1093"/>
      <c r="I64" s="1093"/>
      <c r="J64" s="1093"/>
      <c r="K64" s="1093"/>
      <c r="L64" s="1093"/>
      <c r="M64" s="1093"/>
      <c r="N64" s="1093"/>
      <c r="O64" s="1093"/>
      <c r="P64" s="1093"/>
      <c r="Q64" s="1093"/>
      <c r="R64" s="754"/>
      <c r="AY64" s="708"/>
      <c r="AZ64" s="708"/>
      <c r="BA64" s="708"/>
      <c r="BB64" s="708"/>
      <c r="BC64" s="708"/>
      <c r="BD64" s="708"/>
      <c r="BE64" s="708"/>
      <c r="BF64" s="708"/>
      <c r="BG64" s="708"/>
      <c r="BH64" s="708"/>
      <c r="BI64" s="708"/>
      <c r="BJ64" s="202"/>
    </row>
    <row r="65" spans="1:74" s="188" customFormat="1" ht="12" customHeight="1" x14ac:dyDescent="0.2">
      <c r="A65" s="187"/>
      <c r="B65" s="1093" t="s">
        <v>1440</v>
      </c>
      <c r="C65" s="1093"/>
      <c r="D65" s="1093"/>
      <c r="E65" s="1093"/>
      <c r="F65" s="1093"/>
      <c r="G65" s="1093"/>
      <c r="H65" s="1093"/>
      <c r="I65" s="1093"/>
      <c r="J65" s="1093"/>
      <c r="K65" s="1093"/>
      <c r="L65" s="1093"/>
      <c r="M65" s="1093"/>
      <c r="N65" s="1093"/>
      <c r="O65" s="1093"/>
      <c r="P65" s="1093"/>
      <c r="Q65" s="1093"/>
      <c r="R65" s="754"/>
      <c r="AY65" s="708"/>
      <c r="AZ65" s="708"/>
      <c r="BA65" s="708"/>
      <c r="BB65" s="708"/>
      <c r="BC65" s="708"/>
      <c r="BD65" s="708"/>
      <c r="BE65" s="708"/>
      <c r="BF65" s="708"/>
      <c r="BG65" s="708"/>
      <c r="BH65" s="708"/>
      <c r="BI65" s="708"/>
      <c r="BJ65" s="202"/>
    </row>
    <row r="66" spans="1:74" s="188" customFormat="1" ht="12" customHeight="1" x14ac:dyDescent="0.2">
      <c r="A66" s="187"/>
      <c r="B66" s="1093" t="s">
        <v>1441</v>
      </c>
      <c r="C66" s="1093"/>
      <c r="D66" s="1093"/>
      <c r="E66" s="1093"/>
      <c r="F66" s="1093"/>
      <c r="G66" s="1093"/>
      <c r="H66" s="1093"/>
      <c r="I66" s="1093"/>
      <c r="J66" s="1093"/>
      <c r="K66" s="1093"/>
      <c r="L66" s="1093"/>
      <c r="M66" s="1093"/>
      <c r="N66" s="1093"/>
      <c r="O66" s="1093"/>
      <c r="P66" s="1093"/>
      <c r="Q66" s="1093"/>
      <c r="R66" s="754"/>
      <c r="AY66" s="708"/>
      <c r="AZ66" s="708"/>
      <c r="BA66" s="708"/>
      <c r="BB66" s="708"/>
      <c r="BC66" s="708"/>
      <c r="BD66" s="709"/>
      <c r="BE66" s="709"/>
      <c r="BF66" s="709"/>
      <c r="BG66" s="708"/>
      <c r="BH66" s="708"/>
      <c r="BI66" s="708"/>
      <c r="BJ66" s="202"/>
    </row>
    <row r="67" spans="1:74" s="188" customFormat="1" ht="12" customHeight="1" x14ac:dyDescent="0.2">
      <c r="A67" s="187"/>
      <c r="B67" s="1093" t="s">
        <v>1442</v>
      </c>
      <c r="C67" s="964"/>
      <c r="D67" s="964"/>
      <c r="E67" s="964"/>
      <c r="F67" s="964"/>
      <c r="G67" s="964"/>
      <c r="H67" s="964"/>
      <c r="I67" s="964"/>
      <c r="J67" s="964"/>
      <c r="K67" s="964"/>
      <c r="L67" s="964"/>
      <c r="M67" s="964"/>
      <c r="N67" s="964"/>
      <c r="O67" s="964"/>
      <c r="P67" s="964"/>
      <c r="Q67" s="964"/>
      <c r="R67" s="754"/>
      <c r="AY67" s="708"/>
      <c r="AZ67" s="708"/>
      <c r="BA67" s="708"/>
      <c r="BB67" s="708"/>
      <c r="BC67" s="708"/>
      <c r="BD67" s="709"/>
      <c r="BE67" s="709"/>
      <c r="BF67" s="709"/>
      <c r="BG67" s="708"/>
      <c r="BH67" s="708"/>
      <c r="BI67" s="708"/>
      <c r="BJ67" s="202"/>
    </row>
    <row r="68" spans="1:74" s="291" customFormat="1" ht="12" customHeight="1" x14ac:dyDescent="0.25">
      <c r="A68" s="293"/>
      <c r="B68" s="773" t="s">
        <v>808</v>
      </c>
      <c r="C68" s="773"/>
      <c r="D68" s="773"/>
      <c r="E68" s="773"/>
      <c r="F68" s="773"/>
      <c r="G68" s="773"/>
      <c r="H68" s="774"/>
      <c r="I68" s="773"/>
      <c r="J68" s="773"/>
      <c r="K68" s="773"/>
      <c r="L68" s="773"/>
      <c r="M68" s="773"/>
      <c r="N68" s="773"/>
      <c r="O68" s="773"/>
      <c r="P68" s="773"/>
      <c r="Q68" s="773"/>
      <c r="R68" s="775"/>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1:74" s="188" customFormat="1" ht="12" customHeight="1" x14ac:dyDescent="0.2">
      <c r="A69" s="187"/>
      <c r="B69" s="976" t="str">
        <f>Dates!$G$2</f>
        <v>EIA completed modeling and analysis for this report on Thursday, June 4, 2026.</v>
      </c>
      <c r="C69" s="977"/>
      <c r="D69" s="977"/>
      <c r="E69" s="977"/>
      <c r="F69" s="977"/>
      <c r="G69" s="977"/>
      <c r="H69" s="977"/>
      <c r="I69" s="977"/>
      <c r="J69" s="977"/>
      <c r="K69" s="977"/>
      <c r="L69" s="977"/>
      <c r="M69" s="977"/>
      <c r="N69" s="977"/>
      <c r="O69" s="977"/>
      <c r="P69" s="977"/>
      <c r="Q69" s="977"/>
      <c r="R69" s="776"/>
      <c r="AY69" s="708"/>
      <c r="AZ69" s="708"/>
      <c r="BA69" s="708"/>
      <c r="BB69" s="708"/>
      <c r="BC69" s="708"/>
      <c r="BD69" s="709"/>
      <c r="BE69" s="709"/>
      <c r="BF69" s="709"/>
      <c r="BG69" s="708"/>
      <c r="BH69" s="708"/>
      <c r="BI69" s="708"/>
      <c r="BJ69" s="202"/>
    </row>
    <row r="70" spans="1:74" s="188" customFormat="1" ht="12" customHeight="1" x14ac:dyDescent="0.2">
      <c r="A70" s="187"/>
      <c r="B70" s="975" t="s">
        <v>481</v>
      </c>
      <c r="C70" s="968"/>
      <c r="D70" s="968"/>
      <c r="E70" s="968"/>
      <c r="F70" s="968"/>
      <c r="G70" s="968"/>
      <c r="H70" s="968"/>
      <c r="I70" s="968"/>
      <c r="J70" s="968"/>
      <c r="K70" s="968"/>
      <c r="L70" s="968"/>
      <c r="M70" s="968"/>
      <c r="N70" s="968"/>
      <c r="O70" s="968"/>
      <c r="P70" s="968"/>
      <c r="Q70" s="968"/>
      <c r="R70" s="754"/>
      <c r="AY70" s="708"/>
      <c r="AZ70" s="708"/>
      <c r="BA70" s="708"/>
      <c r="BB70" s="708"/>
      <c r="BC70" s="708"/>
      <c r="BD70" s="709"/>
      <c r="BE70" s="709"/>
      <c r="BF70" s="709"/>
      <c r="BG70" s="708"/>
      <c r="BH70" s="708"/>
      <c r="BI70" s="708"/>
      <c r="BJ70" s="202"/>
    </row>
    <row r="71" spans="1:74" s="188" customFormat="1" ht="12" customHeight="1" x14ac:dyDescent="0.2">
      <c r="A71" s="187"/>
      <c r="B71" s="782" t="s">
        <v>488</v>
      </c>
      <c r="C71" s="310"/>
      <c r="D71" s="310"/>
      <c r="E71" s="310"/>
      <c r="F71" s="310"/>
      <c r="G71" s="310"/>
      <c r="H71" s="806"/>
      <c r="I71" s="310"/>
      <c r="J71" s="310"/>
      <c r="K71" s="310"/>
      <c r="L71" s="310"/>
      <c r="M71" s="310"/>
      <c r="N71" s="310"/>
      <c r="O71" s="310"/>
      <c r="P71" s="310"/>
      <c r="Q71" s="310"/>
      <c r="R71" s="754"/>
      <c r="AY71" s="708"/>
      <c r="AZ71" s="708"/>
      <c r="BA71" s="708"/>
      <c r="BB71" s="708"/>
      <c r="BC71" s="708"/>
      <c r="BD71" s="709"/>
      <c r="BE71" s="709"/>
      <c r="BF71" s="709"/>
      <c r="BG71" s="708"/>
      <c r="BH71" s="708"/>
      <c r="BI71" s="708"/>
      <c r="BJ71" s="202"/>
    </row>
    <row r="72" spans="1:74" s="188" customFormat="1" ht="12" customHeight="1" x14ac:dyDescent="0.2">
      <c r="A72" s="187"/>
      <c r="B72" s="967" t="s">
        <v>1402</v>
      </c>
      <c r="C72" s="968"/>
      <c r="D72" s="968"/>
      <c r="E72" s="968"/>
      <c r="F72" s="968"/>
      <c r="G72" s="968"/>
      <c r="H72" s="968"/>
      <c r="I72" s="968"/>
      <c r="J72" s="968"/>
      <c r="K72" s="968"/>
      <c r="L72" s="968"/>
      <c r="M72" s="968"/>
      <c r="N72" s="968"/>
      <c r="O72" s="968"/>
      <c r="P72" s="968"/>
      <c r="Q72" s="968"/>
      <c r="R72" s="754"/>
      <c r="AY72" s="708"/>
      <c r="AZ72" s="708"/>
      <c r="BA72" s="708"/>
      <c r="BB72" s="708"/>
      <c r="BC72" s="708"/>
      <c r="BD72" s="709"/>
      <c r="BE72" s="709"/>
      <c r="BF72" s="709"/>
      <c r="BG72" s="708"/>
      <c r="BH72" s="708"/>
      <c r="BI72" s="708"/>
      <c r="BJ72" s="202"/>
    </row>
    <row r="73" spans="1:74" s="188" customFormat="1" ht="12" customHeight="1" x14ac:dyDescent="0.2">
      <c r="A73" s="187"/>
      <c r="B73" s="956" t="s">
        <v>821</v>
      </c>
      <c r="C73" s="956"/>
      <c r="D73" s="956"/>
      <c r="E73" s="956"/>
      <c r="F73" s="956"/>
      <c r="G73" s="956"/>
      <c r="H73" s="956"/>
      <c r="I73" s="956"/>
      <c r="J73" s="956"/>
      <c r="K73" s="956"/>
      <c r="L73" s="956"/>
      <c r="M73" s="956"/>
      <c r="N73" s="956"/>
      <c r="O73" s="956"/>
      <c r="P73" s="956"/>
      <c r="Q73" s="956"/>
      <c r="R73" s="956"/>
      <c r="AY73" s="708"/>
      <c r="AZ73" s="708"/>
      <c r="BA73" s="708"/>
      <c r="BB73" s="708"/>
      <c r="BC73" s="708"/>
      <c r="BD73" s="709"/>
      <c r="BE73" s="709"/>
      <c r="BF73" s="709"/>
      <c r="BG73" s="708"/>
      <c r="BH73" s="708"/>
      <c r="BI73" s="708"/>
      <c r="BJ73" s="202"/>
    </row>
    <row r="74" spans="1:74" s="188" customFormat="1" ht="22.5" customHeight="1" x14ac:dyDescent="0.2">
      <c r="A74" s="187"/>
      <c r="B74" s="962" t="s">
        <v>1439</v>
      </c>
      <c r="C74" s="963"/>
      <c r="D74" s="963"/>
      <c r="E74" s="963"/>
      <c r="F74" s="963"/>
      <c r="G74" s="963"/>
      <c r="H74" s="963"/>
      <c r="I74" s="963"/>
      <c r="J74" s="963"/>
      <c r="K74" s="963"/>
      <c r="L74" s="963"/>
      <c r="M74" s="963"/>
      <c r="N74" s="963"/>
      <c r="O74" s="963"/>
      <c r="P74" s="963"/>
      <c r="Q74" s="964"/>
      <c r="R74" s="754"/>
      <c r="AY74" s="708"/>
      <c r="AZ74" s="708"/>
      <c r="BA74" s="708"/>
      <c r="BB74" s="708"/>
      <c r="BC74" s="708"/>
      <c r="BD74" s="709"/>
      <c r="BE74" s="709"/>
      <c r="BF74" s="709"/>
      <c r="BG74" s="708"/>
      <c r="BH74" s="708"/>
      <c r="BI74" s="708"/>
      <c r="BJ74" s="202"/>
    </row>
    <row r="75" spans="1:74" s="188" customFormat="1" ht="12" customHeight="1" x14ac:dyDescent="0.2">
      <c r="A75" s="187"/>
      <c r="B75" s="962" t="s">
        <v>489</v>
      </c>
      <c r="C75" s="964"/>
      <c r="D75" s="964"/>
      <c r="E75" s="964"/>
      <c r="F75" s="964"/>
      <c r="G75" s="964"/>
      <c r="H75" s="964"/>
      <c r="I75" s="964"/>
      <c r="J75" s="964"/>
      <c r="K75" s="964"/>
      <c r="L75" s="964"/>
      <c r="M75" s="964"/>
      <c r="N75" s="964"/>
      <c r="O75" s="964"/>
      <c r="P75" s="964"/>
      <c r="Q75" s="964"/>
      <c r="R75" s="754"/>
      <c r="AY75" s="708"/>
      <c r="AZ75" s="708"/>
      <c r="BA75" s="708"/>
      <c r="BB75" s="708"/>
      <c r="BC75" s="708"/>
      <c r="BD75" s="709"/>
      <c r="BE75" s="709"/>
      <c r="BF75" s="709"/>
      <c r="BG75" s="708"/>
      <c r="BH75" s="708"/>
      <c r="BI75" s="708"/>
      <c r="BJ75" s="202"/>
    </row>
    <row r="76" spans="1:74" s="188" customFormat="1" ht="12" customHeight="1" x14ac:dyDescent="0.2">
      <c r="A76" s="187"/>
      <c r="B76" s="966" t="s">
        <v>1403</v>
      </c>
      <c r="C76" s="964"/>
      <c r="D76" s="964"/>
      <c r="E76" s="964"/>
      <c r="F76" s="964"/>
      <c r="G76" s="964"/>
      <c r="H76" s="964"/>
      <c r="I76" s="964"/>
      <c r="J76" s="964"/>
      <c r="K76" s="964"/>
      <c r="L76" s="964"/>
      <c r="M76" s="964"/>
      <c r="N76" s="964"/>
      <c r="O76" s="964"/>
      <c r="P76" s="964"/>
      <c r="Q76" s="964"/>
      <c r="R76" s="754"/>
      <c r="AY76" s="708"/>
      <c r="AZ76" s="708"/>
      <c r="BA76" s="708"/>
      <c r="BB76" s="708"/>
      <c r="BC76" s="708"/>
      <c r="BD76" s="709"/>
      <c r="BE76" s="709"/>
      <c r="BF76" s="709"/>
      <c r="BG76" s="708"/>
      <c r="BH76" s="708"/>
      <c r="BI76" s="708"/>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AM3:AX3"/>
    <mergeCell ref="AY3:BJ3"/>
    <mergeCell ref="BK3:BV3"/>
    <mergeCell ref="B1:AL1"/>
    <mergeCell ref="C3:N3"/>
    <mergeCell ref="O3:Z3"/>
    <mergeCell ref="AA3:AL3"/>
    <mergeCell ref="B75:Q75"/>
    <mergeCell ref="B76:Q76"/>
    <mergeCell ref="A1:A2"/>
    <mergeCell ref="B69:Q69"/>
    <mergeCell ref="B65:Q65"/>
    <mergeCell ref="B66:Q66"/>
    <mergeCell ref="B74:Q74"/>
    <mergeCell ref="B67:Q67"/>
    <mergeCell ref="B72:Q72"/>
    <mergeCell ref="B70:Q70"/>
    <mergeCell ref="B73:R73"/>
    <mergeCell ref="B64:Q64"/>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1" customWidth="1"/>
    <col min="56" max="58" width="7.42578125" style="710" customWidth="1"/>
    <col min="59" max="61" width="7.42578125" style="841" customWidth="1"/>
    <col min="62" max="62" width="7.42578125" style="133" customWidth="1"/>
    <col min="63" max="74" width="7.42578125" style="90" customWidth="1"/>
    <col min="75" max="16384" width="9.5703125" style="90"/>
  </cols>
  <sheetData>
    <row r="1" spans="1:74" ht="13.35" customHeight="1" x14ac:dyDescent="0.2">
      <c r="A1" s="978" t="s">
        <v>477</v>
      </c>
      <c r="B1" s="1095" t="s">
        <v>743</v>
      </c>
      <c r="C1" s="1096"/>
      <c r="D1" s="1096"/>
      <c r="E1" s="1096"/>
      <c r="F1" s="1096"/>
      <c r="G1" s="1096"/>
      <c r="H1" s="1096"/>
      <c r="I1" s="1096"/>
      <c r="J1" s="1096"/>
      <c r="K1" s="1096"/>
      <c r="L1" s="1096"/>
      <c r="M1" s="1096"/>
      <c r="N1" s="1096"/>
      <c r="O1" s="1096"/>
      <c r="P1" s="1096"/>
      <c r="Q1" s="1096"/>
      <c r="R1" s="1096"/>
      <c r="S1" s="1096"/>
      <c r="T1" s="1096"/>
      <c r="U1" s="1096"/>
      <c r="V1" s="1096"/>
      <c r="W1" s="1096"/>
      <c r="X1" s="1096"/>
      <c r="Y1" s="1096"/>
      <c r="Z1" s="1096"/>
      <c r="AA1" s="1096"/>
      <c r="AB1" s="1096"/>
      <c r="AC1" s="1096"/>
      <c r="AD1" s="1096"/>
      <c r="AE1" s="1096"/>
      <c r="AF1" s="1096"/>
      <c r="AG1" s="1096"/>
      <c r="AH1" s="1096"/>
      <c r="AI1" s="1096"/>
      <c r="AJ1" s="1096"/>
      <c r="AK1" s="1096"/>
      <c r="AL1" s="1096"/>
    </row>
    <row r="2" spans="1:74" s="8"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81"/>
      <c r="B5" s="91" t="s">
        <v>1395</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37"/>
      <c r="BA5" s="937"/>
      <c r="BB5" s="937"/>
      <c r="BC5" s="937"/>
      <c r="BD5" s="869"/>
      <c r="BE5" s="869"/>
      <c r="BF5" s="869"/>
      <c r="BG5" s="869"/>
      <c r="BH5" s="869"/>
      <c r="BI5" s="869"/>
      <c r="BJ5" s="523"/>
      <c r="BK5" s="523"/>
      <c r="BL5" s="523"/>
      <c r="BM5" s="523"/>
      <c r="BN5" s="523"/>
      <c r="BO5" s="523"/>
      <c r="BP5" s="523"/>
      <c r="BQ5" s="523"/>
      <c r="BR5" s="523"/>
      <c r="BS5" s="523"/>
      <c r="BT5" s="523"/>
      <c r="BU5" s="523"/>
      <c r="BV5" s="523"/>
    </row>
    <row r="6" spans="1:74" ht="11.1" customHeight="1" x14ac:dyDescent="0.2">
      <c r="A6" s="81" t="s">
        <v>382</v>
      </c>
      <c r="B6" s="528" t="s">
        <v>1001</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1204.1903987999999</v>
      </c>
      <c r="AQ6" s="347">
        <v>1208.1045938</v>
      </c>
      <c r="AR6" s="347">
        <v>1212.1321862</v>
      </c>
      <c r="AS6" s="347">
        <v>1218.2860138999999</v>
      </c>
      <c r="AT6" s="347">
        <v>1221.0307726999999</v>
      </c>
      <c r="AU6" s="347">
        <v>1222.3793005</v>
      </c>
      <c r="AV6" s="347">
        <v>1219.6070668</v>
      </c>
      <c r="AW6" s="347">
        <v>1220.2065305000001</v>
      </c>
      <c r="AX6" s="347">
        <v>1221.4531611</v>
      </c>
      <c r="AY6" s="347">
        <v>1224.2762098000001</v>
      </c>
      <c r="AZ6" s="878">
        <v>1226.1202358</v>
      </c>
      <c r="BA6" s="878">
        <v>1227.9144902999999</v>
      </c>
      <c r="BB6" s="878">
        <v>1229.8148414</v>
      </c>
      <c r="BC6" s="878">
        <v>1231.392652</v>
      </c>
      <c r="BD6" s="358">
        <v>1232.8040000000001</v>
      </c>
      <c r="BE6" s="358">
        <v>1233.92</v>
      </c>
      <c r="BF6" s="358">
        <v>1235.0940000000001</v>
      </c>
      <c r="BG6" s="358">
        <v>1236.1969999999999</v>
      </c>
      <c r="BH6" s="358">
        <v>1236.961</v>
      </c>
      <c r="BI6" s="358">
        <v>1238.124</v>
      </c>
      <c r="BJ6" s="358">
        <v>1239.4179999999999</v>
      </c>
      <c r="BK6" s="358">
        <v>1240.953</v>
      </c>
      <c r="BL6" s="358">
        <v>1242.4269999999999</v>
      </c>
      <c r="BM6" s="358">
        <v>1243.9480000000001</v>
      </c>
      <c r="BN6" s="358">
        <v>1245.4269999999999</v>
      </c>
      <c r="BO6" s="358">
        <v>1247.1130000000001</v>
      </c>
      <c r="BP6" s="358">
        <v>1248.914</v>
      </c>
      <c r="BQ6" s="358">
        <v>1250.93</v>
      </c>
      <c r="BR6" s="358">
        <v>1252.8900000000001</v>
      </c>
      <c r="BS6" s="358">
        <v>1254.8920000000001</v>
      </c>
      <c r="BT6" s="358">
        <v>1256.9369999999999</v>
      </c>
      <c r="BU6" s="358">
        <v>1259.0229999999999</v>
      </c>
      <c r="BV6" s="358">
        <v>1261.152</v>
      </c>
    </row>
    <row r="7" spans="1:74" ht="11.1" customHeight="1" x14ac:dyDescent="0.2">
      <c r="A7" s="81" t="s">
        <v>383</v>
      </c>
      <c r="B7" s="528" t="s">
        <v>1002</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3373.9213321000002</v>
      </c>
      <c r="AQ7" s="347">
        <v>3384.9989056999998</v>
      </c>
      <c r="AR7" s="347">
        <v>3396.8535292000001</v>
      </c>
      <c r="AS7" s="347">
        <v>3415.5861485</v>
      </c>
      <c r="AT7" s="347">
        <v>3424.4191626000002</v>
      </c>
      <c r="AU7" s="347">
        <v>3429.4535175000001</v>
      </c>
      <c r="AV7" s="347">
        <v>3423.4875866000002</v>
      </c>
      <c r="AW7" s="347">
        <v>3426.3258424999999</v>
      </c>
      <c r="AX7" s="347">
        <v>3430.7666588000002</v>
      </c>
      <c r="AY7" s="347">
        <v>3438.9534434000002</v>
      </c>
      <c r="AZ7" s="878">
        <v>3444.9918247000001</v>
      </c>
      <c r="BA7" s="878">
        <v>3451.0252105999998</v>
      </c>
      <c r="BB7" s="878">
        <v>3458.0865955999998</v>
      </c>
      <c r="BC7" s="878">
        <v>3463.3352448000001</v>
      </c>
      <c r="BD7" s="358">
        <v>3467.8040000000001</v>
      </c>
      <c r="BE7" s="358">
        <v>3470.53</v>
      </c>
      <c r="BF7" s="358">
        <v>3474.1619999999998</v>
      </c>
      <c r="BG7" s="358">
        <v>3477.7370000000001</v>
      </c>
      <c r="BH7" s="358">
        <v>3480.4859999999999</v>
      </c>
      <c r="BI7" s="358">
        <v>3484.5250000000001</v>
      </c>
      <c r="BJ7" s="358">
        <v>3489.0839999999998</v>
      </c>
      <c r="BK7" s="358">
        <v>3494.951</v>
      </c>
      <c r="BL7" s="358">
        <v>3499.9609999999998</v>
      </c>
      <c r="BM7" s="358">
        <v>3504.902</v>
      </c>
      <c r="BN7" s="358">
        <v>3509.627</v>
      </c>
      <c r="BO7" s="358">
        <v>3514.5369999999998</v>
      </c>
      <c r="BP7" s="358">
        <v>3519.4859999999999</v>
      </c>
      <c r="BQ7" s="358">
        <v>3524.42</v>
      </c>
      <c r="BR7" s="358">
        <v>3529.489</v>
      </c>
      <c r="BS7" s="358">
        <v>3534.6379999999999</v>
      </c>
      <c r="BT7" s="358">
        <v>3539.8670000000002</v>
      </c>
      <c r="BU7" s="358">
        <v>3545.1759999999999</v>
      </c>
      <c r="BV7" s="358">
        <v>3550.5650000000001</v>
      </c>
    </row>
    <row r="8" spans="1:74" ht="11.1" customHeight="1" x14ac:dyDescent="0.2">
      <c r="A8" s="81" t="s">
        <v>384</v>
      </c>
      <c r="B8" s="528" t="s">
        <v>1003</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2973.9740889</v>
      </c>
      <c r="AQ8" s="347">
        <v>2984.1983055000001</v>
      </c>
      <c r="AR8" s="347">
        <v>2995.1157493000001</v>
      </c>
      <c r="AS8" s="347">
        <v>3012.5520479000002</v>
      </c>
      <c r="AT8" s="347">
        <v>3020.4867253000002</v>
      </c>
      <c r="AU8" s="347">
        <v>3024.7454093000001</v>
      </c>
      <c r="AV8" s="347">
        <v>3018.4397754000001</v>
      </c>
      <c r="AW8" s="347">
        <v>3020.5127155999999</v>
      </c>
      <c r="AX8" s="347">
        <v>3024.0759057</v>
      </c>
      <c r="AY8" s="347">
        <v>3030.9086983000002</v>
      </c>
      <c r="AZ8" s="878">
        <v>3036.1178734</v>
      </c>
      <c r="BA8" s="878">
        <v>3041.4827839</v>
      </c>
      <c r="BB8" s="878">
        <v>3048.1196525</v>
      </c>
      <c r="BC8" s="878">
        <v>3052.9588663999998</v>
      </c>
      <c r="BD8" s="358">
        <v>3057.1170000000002</v>
      </c>
      <c r="BE8" s="358">
        <v>3060.0360000000001</v>
      </c>
      <c r="BF8" s="358">
        <v>3063.2489999999998</v>
      </c>
      <c r="BG8" s="358">
        <v>3066.1979999999999</v>
      </c>
      <c r="BH8" s="358">
        <v>3068.578</v>
      </c>
      <c r="BI8" s="358">
        <v>3071.2310000000002</v>
      </c>
      <c r="BJ8" s="358">
        <v>3073.85</v>
      </c>
      <c r="BK8" s="358">
        <v>3075.6210000000001</v>
      </c>
      <c r="BL8" s="358">
        <v>3078.7840000000001</v>
      </c>
      <c r="BM8" s="358">
        <v>3082.5230000000001</v>
      </c>
      <c r="BN8" s="358">
        <v>3087.53</v>
      </c>
      <c r="BO8" s="358">
        <v>3091.904</v>
      </c>
      <c r="BP8" s="358">
        <v>3096.337</v>
      </c>
      <c r="BQ8" s="358">
        <v>3100.5569999999998</v>
      </c>
      <c r="BR8" s="358">
        <v>3105.3110000000001</v>
      </c>
      <c r="BS8" s="358">
        <v>3110.3270000000002</v>
      </c>
      <c r="BT8" s="358">
        <v>3115.605</v>
      </c>
      <c r="BU8" s="358">
        <v>3121.1460000000002</v>
      </c>
      <c r="BV8" s="358">
        <v>3126.9490000000001</v>
      </c>
    </row>
    <row r="9" spans="1:74" ht="11.1" customHeight="1" x14ac:dyDescent="0.2">
      <c r="A9" s="81" t="s">
        <v>385</v>
      </c>
      <c r="B9" s="528" t="s">
        <v>1004</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1418.5020684000001</v>
      </c>
      <c r="AQ9" s="347">
        <v>1423.3862167</v>
      </c>
      <c r="AR9" s="347">
        <v>1428.3041988</v>
      </c>
      <c r="AS9" s="347">
        <v>1434.3151705</v>
      </c>
      <c r="AT9" s="347">
        <v>1438.5064534999999</v>
      </c>
      <c r="AU9" s="347">
        <v>1441.9372037000001</v>
      </c>
      <c r="AV9" s="347">
        <v>1443.4146154</v>
      </c>
      <c r="AW9" s="347">
        <v>1446.2189037999999</v>
      </c>
      <c r="AX9" s="347">
        <v>1449.1572633999999</v>
      </c>
      <c r="AY9" s="347">
        <v>1452.5148632999999</v>
      </c>
      <c r="AZ9" s="878">
        <v>1455.5074881999999</v>
      </c>
      <c r="BA9" s="878">
        <v>1458.4203074</v>
      </c>
      <c r="BB9" s="878">
        <v>1461.6365718</v>
      </c>
      <c r="BC9" s="878">
        <v>1464.1023411000001</v>
      </c>
      <c r="BD9" s="358">
        <v>1466.201</v>
      </c>
      <c r="BE9" s="358">
        <v>1467.4639999999999</v>
      </c>
      <c r="BF9" s="358">
        <v>1469.1790000000001</v>
      </c>
      <c r="BG9" s="358">
        <v>1470.8779999999999</v>
      </c>
      <c r="BH9" s="358">
        <v>1472.4110000000001</v>
      </c>
      <c r="BI9" s="358">
        <v>1474.1890000000001</v>
      </c>
      <c r="BJ9" s="358">
        <v>1476.0619999999999</v>
      </c>
      <c r="BK9" s="358">
        <v>1478.0740000000001</v>
      </c>
      <c r="BL9" s="358">
        <v>1480.106</v>
      </c>
      <c r="BM9" s="358">
        <v>1482.201</v>
      </c>
      <c r="BN9" s="358">
        <v>1484.307</v>
      </c>
      <c r="BO9" s="358">
        <v>1486.569</v>
      </c>
      <c r="BP9" s="358">
        <v>1488.933</v>
      </c>
      <c r="BQ9" s="358">
        <v>1491.423</v>
      </c>
      <c r="BR9" s="358">
        <v>1493.9760000000001</v>
      </c>
      <c r="BS9" s="358">
        <v>1496.614</v>
      </c>
      <c r="BT9" s="358">
        <v>1499.337</v>
      </c>
      <c r="BU9" s="358">
        <v>1502.145</v>
      </c>
      <c r="BV9" s="358">
        <v>1505.039</v>
      </c>
    </row>
    <row r="10" spans="1:74" ht="11.1" customHeight="1" x14ac:dyDescent="0.2">
      <c r="A10" s="81" t="s">
        <v>386</v>
      </c>
      <c r="B10" s="528" t="s">
        <v>1005</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4418.4771466000002</v>
      </c>
      <c r="AQ10" s="347">
        <v>4430.2195370999998</v>
      </c>
      <c r="AR10" s="347">
        <v>4443.7166103</v>
      </c>
      <c r="AS10" s="347">
        <v>4468.7900984999997</v>
      </c>
      <c r="AT10" s="347">
        <v>4478.4302380999998</v>
      </c>
      <c r="AU10" s="347">
        <v>4482.4587613000003</v>
      </c>
      <c r="AV10" s="347">
        <v>4469.5925741000001</v>
      </c>
      <c r="AW10" s="347">
        <v>4470.8601851000003</v>
      </c>
      <c r="AX10" s="347">
        <v>4474.9785001999999</v>
      </c>
      <c r="AY10" s="347">
        <v>4485.3225585</v>
      </c>
      <c r="AZ10" s="878">
        <v>4492.6110025999997</v>
      </c>
      <c r="BA10" s="878">
        <v>4500.2188716000001</v>
      </c>
      <c r="BB10" s="878">
        <v>4509.5384525999998</v>
      </c>
      <c r="BC10" s="878">
        <v>4516.7409559999996</v>
      </c>
      <c r="BD10" s="358">
        <v>4523.2190000000001</v>
      </c>
      <c r="BE10" s="358">
        <v>4528.0690000000004</v>
      </c>
      <c r="BF10" s="358">
        <v>4533.7740000000003</v>
      </c>
      <c r="BG10" s="358">
        <v>4539.4309999999996</v>
      </c>
      <c r="BH10" s="358">
        <v>4544.8429999999998</v>
      </c>
      <c r="BI10" s="358">
        <v>4550.5529999999999</v>
      </c>
      <c r="BJ10" s="358">
        <v>4556.3620000000001</v>
      </c>
      <c r="BK10" s="358">
        <v>4561.7150000000001</v>
      </c>
      <c r="BL10" s="358">
        <v>4568.143</v>
      </c>
      <c r="BM10" s="358">
        <v>4575.09</v>
      </c>
      <c r="BN10" s="358">
        <v>4582.9489999999996</v>
      </c>
      <c r="BO10" s="358">
        <v>4590.6360000000004</v>
      </c>
      <c r="BP10" s="358">
        <v>4598.5469999999996</v>
      </c>
      <c r="BQ10" s="358">
        <v>4606.5280000000002</v>
      </c>
      <c r="BR10" s="358">
        <v>4614.9970000000003</v>
      </c>
      <c r="BS10" s="358">
        <v>4623.8040000000001</v>
      </c>
      <c r="BT10" s="358">
        <v>4632.9470000000001</v>
      </c>
      <c r="BU10" s="358">
        <v>4642.4269999999997</v>
      </c>
      <c r="BV10" s="358">
        <v>4652.2439999999997</v>
      </c>
    </row>
    <row r="11" spans="1:74" ht="11.1" customHeight="1" x14ac:dyDescent="0.2">
      <c r="A11" s="81" t="s">
        <v>387</v>
      </c>
      <c r="B11" s="528" t="s">
        <v>1006</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1060.0697393999999</v>
      </c>
      <c r="AQ11" s="347">
        <v>1062.9151598999999</v>
      </c>
      <c r="AR11" s="347">
        <v>1066.4343764</v>
      </c>
      <c r="AS11" s="347">
        <v>1072.9602924999999</v>
      </c>
      <c r="AT11" s="347">
        <v>1076.0774234999999</v>
      </c>
      <c r="AU11" s="347">
        <v>1078.1186729000001</v>
      </c>
      <c r="AV11" s="347">
        <v>1077.2371682</v>
      </c>
      <c r="AW11" s="347">
        <v>1078.5118087999999</v>
      </c>
      <c r="AX11" s="347">
        <v>1080.0957221000001</v>
      </c>
      <c r="AY11" s="347">
        <v>1082.2619672999999</v>
      </c>
      <c r="AZ11" s="878">
        <v>1084.2596318999999</v>
      </c>
      <c r="BA11" s="878">
        <v>1086.3617750999999</v>
      </c>
      <c r="BB11" s="878">
        <v>1089.0530397</v>
      </c>
      <c r="BC11" s="878">
        <v>1091.0006576999999</v>
      </c>
      <c r="BD11" s="358">
        <v>1092.6890000000001</v>
      </c>
      <c r="BE11" s="358">
        <v>1093.873</v>
      </c>
      <c r="BF11" s="358">
        <v>1095.2280000000001</v>
      </c>
      <c r="BG11" s="358">
        <v>1096.509</v>
      </c>
      <c r="BH11" s="358">
        <v>1097.577</v>
      </c>
      <c r="BI11" s="358">
        <v>1098.8119999999999</v>
      </c>
      <c r="BJ11" s="358">
        <v>1100.077</v>
      </c>
      <c r="BK11" s="358">
        <v>1101.2090000000001</v>
      </c>
      <c r="BL11" s="358">
        <v>1102.655</v>
      </c>
      <c r="BM11" s="358">
        <v>1104.252</v>
      </c>
      <c r="BN11" s="358">
        <v>1106.1569999999999</v>
      </c>
      <c r="BO11" s="358">
        <v>1107.9390000000001</v>
      </c>
      <c r="BP11" s="358">
        <v>1109.7539999999999</v>
      </c>
      <c r="BQ11" s="358">
        <v>1111.558</v>
      </c>
      <c r="BR11" s="358">
        <v>1113.473</v>
      </c>
      <c r="BS11" s="358">
        <v>1115.454</v>
      </c>
      <c r="BT11" s="358">
        <v>1117.502</v>
      </c>
      <c r="BU11" s="358">
        <v>1119.616</v>
      </c>
      <c r="BV11" s="358">
        <v>1121.797</v>
      </c>
    </row>
    <row r="12" spans="1:74" ht="11.1" customHeight="1" x14ac:dyDescent="0.2">
      <c r="A12" s="81" t="s">
        <v>388</v>
      </c>
      <c r="B12" s="528" t="s">
        <v>1007</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2879.4460484000001</v>
      </c>
      <c r="AQ12" s="347">
        <v>2891.8042449999998</v>
      </c>
      <c r="AR12" s="347">
        <v>2902.9966780999998</v>
      </c>
      <c r="AS12" s="347">
        <v>2915.3300696000001</v>
      </c>
      <c r="AT12" s="347">
        <v>2922.4609341</v>
      </c>
      <c r="AU12" s="347">
        <v>2926.6959937000001</v>
      </c>
      <c r="AV12" s="347">
        <v>2922.3219266999999</v>
      </c>
      <c r="AW12" s="347">
        <v>2925.0503675</v>
      </c>
      <c r="AX12" s="347">
        <v>2929.1679944000002</v>
      </c>
      <c r="AY12" s="347">
        <v>2937.3214357000002</v>
      </c>
      <c r="AZ12" s="878">
        <v>2942.2324641</v>
      </c>
      <c r="BA12" s="878">
        <v>2946.5477074999999</v>
      </c>
      <c r="BB12" s="878">
        <v>2947.9788459000001</v>
      </c>
      <c r="BC12" s="878">
        <v>2952.8187598</v>
      </c>
      <c r="BD12" s="358">
        <v>2958.779</v>
      </c>
      <c r="BE12" s="358">
        <v>2968.1709999999998</v>
      </c>
      <c r="BF12" s="358">
        <v>2974.6390000000001</v>
      </c>
      <c r="BG12" s="358">
        <v>2980.4940000000001</v>
      </c>
      <c r="BH12" s="358">
        <v>2984.6640000000002</v>
      </c>
      <c r="BI12" s="358">
        <v>2990.096</v>
      </c>
      <c r="BJ12" s="358">
        <v>2995.7179999999998</v>
      </c>
      <c r="BK12" s="358">
        <v>3001.6590000000001</v>
      </c>
      <c r="BL12" s="358">
        <v>3007.5630000000001</v>
      </c>
      <c r="BM12" s="358">
        <v>3013.5590000000002</v>
      </c>
      <c r="BN12" s="358">
        <v>3019.3290000000002</v>
      </c>
      <c r="BO12" s="358">
        <v>3025.748</v>
      </c>
      <c r="BP12" s="358">
        <v>3032.5</v>
      </c>
      <c r="BQ12" s="358">
        <v>3040.0239999999999</v>
      </c>
      <c r="BR12" s="358">
        <v>3047.107</v>
      </c>
      <c r="BS12" s="358">
        <v>3054.1909999999998</v>
      </c>
      <c r="BT12" s="358">
        <v>3061.2750000000001</v>
      </c>
      <c r="BU12" s="358">
        <v>3068.3589999999999</v>
      </c>
      <c r="BV12" s="358">
        <v>3075.444</v>
      </c>
    </row>
    <row r="13" spans="1:74" ht="11.1" customHeight="1" x14ac:dyDescent="0.2">
      <c r="A13" s="81" t="s">
        <v>389</v>
      </c>
      <c r="B13" s="528" t="s">
        <v>1008</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1676.2356849</v>
      </c>
      <c r="AQ13" s="347">
        <v>1681.5480533</v>
      </c>
      <c r="AR13" s="347">
        <v>1687.1955869000001</v>
      </c>
      <c r="AS13" s="347">
        <v>1695.5884553999999</v>
      </c>
      <c r="AT13" s="347">
        <v>1700.0986921000001</v>
      </c>
      <c r="AU13" s="347">
        <v>1703.1364668000001</v>
      </c>
      <c r="AV13" s="347">
        <v>1702.2072917999999</v>
      </c>
      <c r="AW13" s="347">
        <v>1704.1710081000001</v>
      </c>
      <c r="AX13" s="347">
        <v>1706.5331279</v>
      </c>
      <c r="AY13" s="347">
        <v>1709.9258222999999</v>
      </c>
      <c r="AZ13" s="878">
        <v>1712.6106213</v>
      </c>
      <c r="BA13" s="878">
        <v>1715.2196958</v>
      </c>
      <c r="BB13" s="878">
        <v>1717.3567361</v>
      </c>
      <c r="BC13" s="878">
        <v>1720.1115938999999</v>
      </c>
      <c r="BD13" s="358">
        <v>1723.088</v>
      </c>
      <c r="BE13" s="358">
        <v>1726.8610000000001</v>
      </c>
      <c r="BF13" s="358">
        <v>1729.8489999999999</v>
      </c>
      <c r="BG13" s="358">
        <v>1732.627</v>
      </c>
      <c r="BH13" s="358">
        <v>1734.634</v>
      </c>
      <c r="BI13" s="358">
        <v>1737.412</v>
      </c>
      <c r="BJ13" s="358">
        <v>1740.402</v>
      </c>
      <c r="BK13" s="358">
        <v>1743.82</v>
      </c>
      <c r="BL13" s="358">
        <v>1747.069</v>
      </c>
      <c r="BM13" s="358">
        <v>1750.367</v>
      </c>
      <c r="BN13" s="358">
        <v>1753.646</v>
      </c>
      <c r="BO13" s="358">
        <v>1757.0909999999999</v>
      </c>
      <c r="BP13" s="358">
        <v>1760.635</v>
      </c>
      <c r="BQ13" s="358">
        <v>1764.3040000000001</v>
      </c>
      <c r="BR13" s="358">
        <v>1768.0260000000001</v>
      </c>
      <c r="BS13" s="358">
        <v>1771.829</v>
      </c>
      <c r="BT13" s="358">
        <v>1775.711</v>
      </c>
      <c r="BU13" s="358">
        <v>1779.673</v>
      </c>
      <c r="BV13" s="358">
        <v>1783.7139999999999</v>
      </c>
    </row>
    <row r="14" spans="1:74" ht="11.1" customHeight="1" x14ac:dyDescent="0.2">
      <c r="A14" s="81" t="s">
        <v>390</v>
      </c>
      <c r="B14" s="528" t="s">
        <v>1011</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4489.9112056000004</v>
      </c>
      <c r="AQ14" s="347">
        <v>4504.8366061999996</v>
      </c>
      <c r="AR14" s="347">
        <v>4520.1929190000001</v>
      </c>
      <c r="AS14" s="347">
        <v>4542.3132777000001</v>
      </c>
      <c r="AT14" s="347">
        <v>4553.7815647999996</v>
      </c>
      <c r="AU14" s="347">
        <v>4560.9309137999999</v>
      </c>
      <c r="AV14" s="347">
        <v>4556.5626071999995</v>
      </c>
      <c r="AW14" s="347">
        <v>4560.4731183000004</v>
      </c>
      <c r="AX14" s="347">
        <v>4565.4637295000002</v>
      </c>
      <c r="AY14" s="347">
        <v>4572.4883114000004</v>
      </c>
      <c r="AZ14" s="878">
        <v>4578.9237199999998</v>
      </c>
      <c r="BA14" s="878">
        <v>4585.7238257999998</v>
      </c>
      <c r="BB14" s="878">
        <v>4594.4101847000002</v>
      </c>
      <c r="BC14" s="878">
        <v>4600.7985179999996</v>
      </c>
      <c r="BD14" s="358">
        <v>4606.41</v>
      </c>
      <c r="BE14" s="358">
        <v>4610.7049999999999</v>
      </c>
      <c r="BF14" s="358">
        <v>4615.1689999999999</v>
      </c>
      <c r="BG14" s="358">
        <v>4619.2629999999999</v>
      </c>
      <c r="BH14" s="358">
        <v>4621.5020000000004</v>
      </c>
      <c r="BI14" s="358">
        <v>4625.9679999999998</v>
      </c>
      <c r="BJ14" s="358">
        <v>4631.1779999999999</v>
      </c>
      <c r="BK14" s="358">
        <v>4637.9129999999996</v>
      </c>
      <c r="BL14" s="358">
        <v>4644.0209999999997</v>
      </c>
      <c r="BM14" s="358">
        <v>4650.2839999999997</v>
      </c>
      <c r="BN14" s="358">
        <v>4656.4030000000002</v>
      </c>
      <c r="BO14" s="358">
        <v>4663.2030000000004</v>
      </c>
      <c r="BP14" s="358">
        <v>4670.3829999999998</v>
      </c>
      <c r="BQ14" s="358">
        <v>4678.24</v>
      </c>
      <c r="BR14" s="358">
        <v>4685.96</v>
      </c>
      <c r="BS14" s="358">
        <v>4693.8379999999997</v>
      </c>
      <c r="BT14" s="358">
        <v>4701.875</v>
      </c>
      <c r="BU14" s="358">
        <v>4710.07</v>
      </c>
      <c r="BV14" s="358">
        <v>4718.4229999999998</v>
      </c>
    </row>
    <row r="15" spans="1:74" ht="11.1" customHeight="1" x14ac:dyDescent="0.2">
      <c r="A15" s="81"/>
      <c r="B15" s="91" t="s">
        <v>1396</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38"/>
      <c r="BA15" s="938"/>
      <c r="BB15" s="938"/>
      <c r="BC15" s="938"/>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391</v>
      </c>
      <c r="B16" s="528" t="s">
        <v>1001</v>
      </c>
      <c r="C16" s="343">
        <v>96.195121658000005</v>
      </c>
      <c r="D16" s="343">
        <v>96.001749986999997</v>
      </c>
      <c r="E16" s="343">
        <v>95.854259565999996</v>
      </c>
      <c r="F16" s="343">
        <v>95.863960121999995</v>
      </c>
      <c r="G16" s="343">
        <v>95.724749907000003</v>
      </c>
      <c r="H16" s="343">
        <v>95.547938645000002</v>
      </c>
      <c r="I16" s="343">
        <v>95.376503435999993</v>
      </c>
      <c r="J16" s="343">
        <v>95.092257261</v>
      </c>
      <c r="K16" s="343">
        <v>94.738177218000004</v>
      </c>
      <c r="L16" s="343">
        <v>94.040011161999999</v>
      </c>
      <c r="M16" s="343">
        <v>93.751952490999997</v>
      </c>
      <c r="N16" s="343">
        <v>93.599749060999997</v>
      </c>
      <c r="O16" s="343">
        <v>93.807266919</v>
      </c>
      <c r="P16" s="343">
        <v>93.758874434999996</v>
      </c>
      <c r="Q16" s="343">
        <v>93.678437657000003</v>
      </c>
      <c r="R16" s="343">
        <v>93.545885342999995</v>
      </c>
      <c r="S16" s="343">
        <v>93.416413406999993</v>
      </c>
      <c r="T16" s="343">
        <v>93.269950606999998</v>
      </c>
      <c r="U16" s="343">
        <v>93.086377744999993</v>
      </c>
      <c r="V16" s="343">
        <v>92.921022617999995</v>
      </c>
      <c r="W16" s="343">
        <v>92.753766026999998</v>
      </c>
      <c r="X16" s="343">
        <v>92.660258397000007</v>
      </c>
      <c r="Y16" s="343">
        <v>92.432461058000001</v>
      </c>
      <c r="Z16" s="343">
        <v>92.146024436999994</v>
      </c>
      <c r="AA16" s="343">
        <v>91.576559606999993</v>
      </c>
      <c r="AB16" s="343">
        <v>91.341136113000005</v>
      </c>
      <c r="AC16" s="343">
        <v>91.215365028999997</v>
      </c>
      <c r="AD16" s="343">
        <v>91.439634279000003</v>
      </c>
      <c r="AE16" s="343">
        <v>91.352877073000002</v>
      </c>
      <c r="AF16" s="343">
        <v>91.195481333999993</v>
      </c>
      <c r="AG16" s="343">
        <v>90.853815785999998</v>
      </c>
      <c r="AH16" s="343">
        <v>90.640366439999994</v>
      </c>
      <c r="AI16" s="343">
        <v>90.441502020000001</v>
      </c>
      <c r="AJ16" s="343">
        <v>90.062741738</v>
      </c>
      <c r="AK16" s="343">
        <v>90.038907757999993</v>
      </c>
      <c r="AL16" s="343">
        <v>90.175519292999994</v>
      </c>
      <c r="AM16" s="343">
        <v>90.774469245999995</v>
      </c>
      <c r="AN16" s="343">
        <v>91.005552133999998</v>
      </c>
      <c r="AO16" s="343">
        <v>91.170660861000002</v>
      </c>
      <c r="AP16" s="343">
        <v>91.100258629999999</v>
      </c>
      <c r="AQ16" s="343">
        <v>91.260571630000001</v>
      </c>
      <c r="AR16" s="343">
        <v>91.482063065999995</v>
      </c>
      <c r="AS16" s="343">
        <v>92.061179311999993</v>
      </c>
      <c r="AT16" s="343">
        <v>92.182692837000005</v>
      </c>
      <c r="AU16" s="343">
        <v>92.143050016999993</v>
      </c>
      <c r="AV16" s="343">
        <v>91.505847975999998</v>
      </c>
      <c r="AW16" s="343">
        <v>91.471194620000006</v>
      </c>
      <c r="AX16" s="343">
        <v>91.602687074000002</v>
      </c>
      <c r="AY16" s="343">
        <v>92.181802134999998</v>
      </c>
      <c r="AZ16" s="874">
        <v>92.434478611000003</v>
      </c>
      <c r="BA16" s="874">
        <v>92.642193297999995</v>
      </c>
      <c r="BB16" s="874">
        <v>92.702668704000004</v>
      </c>
      <c r="BC16" s="874">
        <v>92.897167934999999</v>
      </c>
      <c r="BD16" s="354">
        <v>93.123410000000007</v>
      </c>
      <c r="BE16" s="354">
        <v>93.507360000000006</v>
      </c>
      <c r="BF16" s="354">
        <v>93.702629999999999</v>
      </c>
      <c r="BG16" s="354">
        <v>93.835189999999997</v>
      </c>
      <c r="BH16" s="354">
        <v>93.860010000000003</v>
      </c>
      <c r="BI16" s="354">
        <v>93.900880000000001</v>
      </c>
      <c r="BJ16" s="354">
        <v>93.912800000000004</v>
      </c>
      <c r="BK16" s="354">
        <v>93.811319999999995</v>
      </c>
      <c r="BL16" s="354">
        <v>93.828639999999993</v>
      </c>
      <c r="BM16" s="354">
        <v>93.880319999999998</v>
      </c>
      <c r="BN16" s="354">
        <v>93.999219999999994</v>
      </c>
      <c r="BO16" s="354">
        <v>94.094989999999996</v>
      </c>
      <c r="BP16" s="354">
        <v>94.200469999999996</v>
      </c>
      <c r="BQ16" s="354">
        <v>94.319190000000006</v>
      </c>
      <c r="BR16" s="354">
        <v>94.441479999999999</v>
      </c>
      <c r="BS16" s="354">
        <v>94.570849999999993</v>
      </c>
      <c r="BT16" s="354">
        <v>94.707310000000007</v>
      </c>
      <c r="BU16" s="354">
        <v>94.850849999999994</v>
      </c>
      <c r="BV16" s="354">
        <v>95.001469999999998</v>
      </c>
    </row>
    <row r="17" spans="1:74" ht="11.1" customHeight="1" x14ac:dyDescent="0.2">
      <c r="A17" s="81" t="s">
        <v>392</v>
      </c>
      <c r="B17" s="528" t="s">
        <v>1002</v>
      </c>
      <c r="C17" s="343">
        <v>94.566929916000007</v>
      </c>
      <c r="D17" s="343">
        <v>94.502264851000007</v>
      </c>
      <c r="E17" s="343">
        <v>94.446663498999996</v>
      </c>
      <c r="F17" s="343">
        <v>94.478038744000003</v>
      </c>
      <c r="G17" s="343">
        <v>94.382130153000006</v>
      </c>
      <c r="H17" s="343">
        <v>94.236850611999998</v>
      </c>
      <c r="I17" s="343">
        <v>94.066836311000003</v>
      </c>
      <c r="J17" s="343">
        <v>93.804337724000007</v>
      </c>
      <c r="K17" s="343">
        <v>93.473991042999998</v>
      </c>
      <c r="L17" s="343">
        <v>92.797096956000004</v>
      </c>
      <c r="M17" s="343">
        <v>92.540078570000006</v>
      </c>
      <c r="N17" s="343">
        <v>92.424236571999998</v>
      </c>
      <c r="O17" s="343">
        <v>92.644911832999995</v>
      </c>
      <c r="P17" s="343">
        <v>92.664916962000007</v>
      </c>
      <c r="Q17" s="343">
        <v>92.679592827999997</v>
      </c>
      <c r="R17" s="343">
        <v>92.708427842000006</v>
      </c>
      <c r="S17" s="343">
        <v>92.697828874999999</v>
      </c>
      <c r="T17" s="343">
        <v>92.667284338000002</v>
      </c>
      <c r="U17" s="343">
        <v>92.593577788999994</v>
      </c>
      <c r="V17" s="343">
        <v>92.540554442000001</v>
      </c>
      <c r="W17" s="343">
        <v>92.484997854</v>
      </c>
      <c r="X17" s="343">
        <v>92.485078795999996</v>
      </c>
      <c r="Y17" s="343">
        <v>92.380827651999994</v>
      </c>
      <c r="Z17" s="343">
        <v>92.230415190000002</v>
      </c>
      <c r="AA17" s="343">
        <v>91.849712128999997</v>
      </c>
      <c r="AB17" s="343">
        <v>91.745073997000006</v>
      </c>
      <c r="AC17" s="343">
        <v>91.732371510999997</v>
      </c>
      <c r="AD17" s="343">
        <v>92.02905011</v>
      </c>
      <c r="AE17" s="343">
        <v>92.037134836000007</v>
      </c>
      <c r="AF17" s="343">
        <v>91.974071128000006</v>
      </c>
      <c r="AG17" s="343">
        <v>91.770114436</v>
      </c>
      <c r="AH17" s="343">
        <v>91.617062273000002</v>
      </c>
      <c r="AI17" s="343">
        <v>91.445170090000005</v>
      </c>
      <c r="AJ17" s="343">
        <v>90.978459846000007</v>
      </c>
      <c r="AK17" s="343">
        <v>90.975871150000003</v>
      </c>
      <c r="AL17" s="343">
        <v>91.161425961999996</v>
      </c>
      <c r="AM17" s="343">
        <v>91.859652263000001</v>
      </c>
      <c r="AN17" s="343">
        <v>92.178098106999997</v>
      </c>
      <c r="AO17" s="343">
        <v>92.441291473000007</v>
      </c>
      <c r="AP17" s="343">
        <v>92.501790510000006</v>
      </c>
      <c r="AQ17" s="343">
        <v>92.765060313000006</v>
      </c>
      <c r="AR17" s="343">
        <v>93.083659029000003</v>
      </c>
      <c r="AS17" s="343">
        <v>93.845452065999993</v>
      </c>
      <c r="AT17" s="343">
        <v>93.983809551999997</v>
      </c>
      <c r="AU17" s="343">
        <v>93.886596897000004</v>
      </c>
      <c r="AV17" s="343">
        <v>92.998151633000006</v>
      </c>
      <c r="AW17" s="343">
        <v>92.846545540999998</v>
      </c>
      <c r="AX17" s="343">
        <v>92.876116156999998</v>
      </c>
      <c r="AY17" s="343">
        <v>93.367369749999995</v>
      </c>
      <c r="AZ17" s="874">
        <v>93.548914076000003</v>
      </c>
      <c r="BA17" s="874">
        <v>93.701255404999998</v>
      </c>
      <c r="BB17" s="874">
        <v>93.756597021999994</v>
      </c>
      <c r="BC17" s="874">
        <v>93.901379894000002</v>
      </c>
      <c r="BD17" s="354">
        <v>94.067809999999994</v>
      </c>
      <c r="BE17" s="354">
        <v>94.360230000000001</v>
      </c>
      <c r="BF17" s="354">
        <v>94.491680000000002</v>
      </c>
      <c r="BG17" s="354">
        <v>94.566519999999997</v>
      </c>
      <c r="BH17" s="354">
        <v>94.532849999999996</v>
      </c>
      <c r="BI17" s="354">
        <v>94.533389999999997</v>
      </c>
      <c r="BJ17" s="354">
        <v>94.516239999999996</v>
      </c>
      <c r="BK17" s="354">
        <v>94.422979999999995</v>
      </c>
      <c r="BL17" s="354">
        <v>94.414249999999996</v>
      </c>
      <c r="BM17" s="354">
        <v>94.431650000000005</v>
      </c>
      <c r="BN17" s="354">
        <v>94.498940000000005</v>
      </c>
      <c r="BO17" s="354">
        <v>94.550740000000005</v>
      </c>
      <c r="BP17" s="354">
        <v>94.610830000000007</v>
      </c>
      <c r="BQ17" s="354">
        <v>94.676289999999995</v>
      </c>
      <c r="BR17" s="354">
        <v>94.755139999999997</v>
      </c>
      <c r="BS17" s="354">
        <v>94.844459999999998</v>
      </c>
      <c r="BT17" s="354">
        <v>94.944270000000003</v>
      </c>
      <c r="BU17" s="354">
        <v>95.054550000000006</v>
      </c>
      <c r="BV17" s="354">
        <v>95.175299999999993</v>
      </c>
    </row>
    <row r="18" spans="1:74" ht="11.1" customHeight="1" x14ac:dyDescent="0.2">
      <c r="A18" s="81" t="s">
        <v>393</v>
      </c>
      <c r="B18" s="528" t="s">
        <v>1003</v>
      </c>
      <c r="C18" s="343">
        <v>96.110018320999998</v>
      </c>
      <c r="D18" s="343">
        <v>95.955067483999997</v>
      </c>
      <c r="E18" s="343">
        <v>95.843751507999997</v>
      </c>
      <c r="F18" s="343">
        <v>95.865633314999997</v>
      </c>
      <c r="G18" s="343">
        <v>95.774414867999994</v>
      </c>
      <c r="H18" s="343">
        <v>95.659659090000005</v>
      </c>
      <c r="I18" s="343">
        <v>95.596739936999995</v>
      </c>
      <c r="J18" s="343">
        <v>95.378379027999998</v>
      </c>
      <c r="K18" s="343">
        <v>95.079950320999998</v>
      </c>
      <c r="L18" s="343">
        <v>94.429520710999995</v>
      </c>
      <c r="M18" s="343">
        <v>94.174906235999998</v>
      </c>
      <c r="N18" s="343">
        <v>94.044173790000002</v>
      </c>
      <c r="O18" s="343">
        <v>94.188835701000002</v>
      </c>
      <c r="P18" s="343">
        <v>94.19223307</v>
      </c>
      <c r="Q18" s="343">
        <v>94.205878224000003</v>
      </c>
      <c r="R18" s="343">
        <v>94.284442604000006</v>
      </c>
      <c r="S18" s="343">
        <v>94.277579746000001</v>
      </c>
      <c r="T18" s="343">
        <v>94.239961090999998</v>
      </c>
      <c r="U18" s="343">
        <v>94.199381575000004</v>
      </c>
      <c r="V18" s="343">
        <v>94.079405124000004</v>
      </c>
      <c r="W18" s="343">
        <v>93.907826674999995</v>
      </c>
      <c r="X18" s="343">
        <v>93.596063770000001</v>
      </c>
      <c r="Y18" s="343">
        <v>93.387718165999999</v>
      </c>
      <c r="Z18" s="343">
        <v>93.194207405</v>
      </c>
      <c r="AA18" s="343">
        <v>92.940759095000004</v>
      </c>
      <c r="AB18" s="343">
        <v>92.832997316000004</v>
      </c>
      <c r="AC18" s="343">
        <v>92.796149674999995</v>
      </c>
      <c r="AD18" s="343">
        <v>93.054735465999997</v>
      </c>
      <c r="AE18" s="343">
        <v>92.991326631000007</v>
      </c>
      <c r="AF18" s="343">
        <v>92.830442462999997</v>
      </c>
      <c r="AG18" s="343">
        <v>92.385098567</v>
      </c>
      <c r="AH18" s="343">
        <v>92.169502030999993</v>
      </c>
      <c r="AI18" s="343">
        <v>91.996668458000002</v>
      </c>
      <c r="AJ18" s="343">
        <v>91.734602340999999</v>
      </c>
      <c r="AK18" s="343">
        <v>91.746291327999998</v>
      </c>
      <c r="AL18" s="343">
        <v>91.899739909000004</v>
      </c>
      <c r="AM18" s="343">
        <v>92.398978814000003</v>
      </c>
      <c r="AN18" s="343">
        <v>92.682923540999994</v>
      </c>
      <c r="AO18" s="343">
        <v>92.955604816999994</v>
      </c>
      <c r="AP18" s="343">
        <v>93.191246719000006</v>
      </c>
      <c r="AQ18" s="343">
        <v>93.460733038000001</v>
      </c>
      <c r="AR18" s="343">
        <v>93.738287849000002</v>
      </c>
      <c r="AS18" s="343">
        <v>94.265575908000002</v>
      </c>
      <c r="AT18" s="343">
        <v>94.378019139000003</v>
      </c>
      <c r="AU18" s="343">
        <v>94.317282296000002</v>
      </c>
      <c r="AV18" s="343">
        <v>93.628828745999996</v>
      </c>
      <c r="AW18" s="343">
        <v>93.562634231999994</v>
      </c>
      <c r="AX18" s="343">
        <v>93.664162121000004</v>
      </c>
      <c r="AY18" s="343">
        <v>94.194680911000006</v>
      </c>
      <c r="AZ18" s="874">
        <v>94.435702229</v>
      </c>
      <c r="BA18" s="874">
        <v>94.648494575000001</v>
      </c>
      <c r="BB18" s="874">
        <v>94.754004230000007</v>
      </c>
      <c r="BC18" s="874">
        <v>94.969628921999998</v>
      </c>
      <c r="BD18" s="354">
        <v>95.216309999999993</v>
      </c>
      <c r="BE18" s="354">
        <v>95.644710000000003</v>
      </c>
      <c r="BF18" s="354">
        <v>95.840530000000001</v>
      </c>
      <c r="BG18" s="354">
        <v>95.954440000000005</v>
      </c>
      <c r="BH18" s="354">
        <v>95.940640000000002</v>
      </c>
      <c r="BI18" s="354">
        <v>95.925039999999996</v>
      </c>
      <c r="BJ18" s="354">
        <v>95.861850000000004</v>
      </c>
      <c r="BK18" s="354">
        <v>95.598010000000002</v>
      </c>
      <c r="BL18" s="354">
        <v>95.55444</v>
      </c>
      <c r="BM18" s="354">
        <v>95.578069999999997</v>
      </c>
      <c r="BN18" s="354">
        <v>95.760199999999998</v>
      </c>
      <c r="BO18" s="354">
        <v>95.84975</v>
      </c>
      <c r="BP18" s="354">
        <v>95.938040000000001</v>
      </c>
      <c r="BQ18" s="354">
        <v>96.010170000000002</v>
      </c>
      <c r="BR18" s="354">
        <v>96.107069999999993</v>
      </c>
      <c r="BS18" s="354">
        <v>96.213859999999997</v>
      </c>
      <c r="BT18" s="354">
        <v>96.330529999999996</v>
      </c>
      <c r="BU18" s="354">
        <v>96.457089999999994</v>
      </c>
      <c r="BV18" s="354">
        <v>96.593540000000004</v>
      </c>
    </row>
    <row r="19" spans="1:74" ht="11.1" customHeight="1" x14ac:dyDescent="0.2">
      <c r="A19" s="81" t="s">
        <v>394</v>
      </c>
      <c r="B19" s="528" t="s">
        <v>1004</v>
      </c>
      <c r="C19" s="343">
        <v>99.336275893000007</v>
      </c>
      <c r="D19" s="343">
        <v>99.298867412000007</v>
      </c>
      <c r="E19" s="343">
        <v>99.302045327000002</v>
      </c>
      <c r="F19" s="343">
        <v>99.464199019999995</v>
      </c>
      <c r="G19" s="343">
        <v>99.459757690000004</v>
      </c>
      <c r="H19" s="343">
        <v>99.407110719000002</v>
      </c>
      <c r="I19" s="343">
        <v>99.318701266000005</v>
      </c>
      <c r="J19" s="343">
        <v>99.160310644999996</v>
      </c>
      <c r="K19" s="343">
        <v>98.944382013999999</v>
      </c>
      <c r="L19" s="343">
        <v>98.428032989000002</v>
      </c>
      <c r="M19" s="343">
        <v>98.279190126000003</v>
      </c>
      <c r="N19" s="343">
        <v>98.254971041000005</v>
      </c>
      <c r="O19" s="343">
        <v>98.517403787999996</v>
      </c>
      <c r="P19" s="343">
        <v>98.620911218000003</v>
      </c>
      <c r="Q19" s="343">
        <v>98.727521386000006</v>
      </c>
      <c r="R19" s="343">
        <v>98.933512334</v>
      </c>
      <c r="S19" s="343">
        <v>98.974119444999999</v>
      </c>
      <c r="T19" s="343">
        <v>98.945620763999997</v>
      </c>
      <c r="U19" s="343">
        <v>98.757396435999993</v>
      </c>
      <c r="V19" s="343">
        <v>98.658651055999997</v>
      </c>
      <c r="W19" s="343">
        <v>98.558764769999996</v>
      </c>
      <c r="X19" s="343">
        <v>98.479701105999993</v>
      </c>
      <c r="Y19" s="343">
        <v>98.361060363999997</v>
      </c>
      <c r="Z19" s="343">
        <v>98.224806072000007</v>
      </c>
      <c r="AA19" s="343">
        <v>97.949795166000001</v>
      </c>
      <c r="AB19" s="343">
        <v>97.869171069999993</v>
      </c>
      <c r="AC19" s="343">
        <v>97.861790721000006</v>
      </c>
      <c r="AD19" s="343">
        <v>98.196563388000001</v>
      </c>
      <c r="AE19" s="343">
        <v>98.133988579999993</v>
      </c>
      <c r="AF19" s="343">
        <v>97.942975567999994</v>
      </c>
      <c r="AG19" s="343">
        <v>97.388604892000004</v>
      </c>
      <c r="AH19" s="343">
        <v>97.116905063000004</v>
      </c>
      <c r="AI19" s="343">
        <v>96.892956622</v>
      </c>
      <c r="AJ19" s="343">
        <v>96.595481647</v>
      </c>
      <c r="AK19" s="343">
        <v>96.557994426999997</v>
      </c>
      <c r="AL19" s="343">
        <v>96.659217037000005</v>
      </c>
      <c r="AM19" s="343">
        <v>97.061597337999999</v>
      </c>
      <c r="AN19" s="343">
        <v>97.318403716999995</v>
      </c>
      <c r="AO19" s="343">
        <v>97.592084033999996</v>
      </c>
      <c r="AP19" s="343">
        <v>97.925016056999993</v>
      </c>
      <c r="AQ19" s="343">
        <v>98.200660923000001</v>
      </c>
      <c r="AR19" s="343">
        <v>98.461396401000002</v>
      </c>
      <c r="AS19" s="343">
        <v>98.874066248999995</v>
      </c>
      <c r="AT19" s="343">
        <v>98.979850131000006</v>
      </c>
      <c r="AU19" s="343">
        <v>98.945591805999996</v>
      </c>
      <c r="AV19" s="343">
        <v>98.355005970999997</v>
      </c>
      <c r="AW19" s="343">
        <v>98.352877208999999</v>
      </c>
      <c r="AX19" s="343">
        <v>98.522920217000006</v>
      </c>
      <c r="AY19" s="343">
        <v>99.176754896000006</v>
      </c>
      <c r="AZ19" s="874">
        <v>99.457426515999998</v>
      </c>
      <c r="BA19" s="874">
        <v>99.676554979000002</v>
      </c>
      <c r="BB19" s="874">
        <v>99.724843136000004</v>
      </c>
      <c r="BC19" s="874">
        <v>99.902858146</v>
      </c>
      <c r="BD19" s="354">
        <v>100.10129999999999</v>
      </c>
      <c r="BE19" s="354">
        <v>100.42959999999999</v>
      </c>
      <c r="BF19" s="354">
        <v>100.5868</v>
      </c>
      <c r="BG19" s="354">
        <v>100.6825</v>
      </c>
      <c r="BH19" s="354">
        <v>100.66540000000001</v>
      </c>
      <c r="BI19" s="354">
        <v>100.67619999999999</v>
      </c>
      <c r="BJ19" s="354">
        <v>100.6639</v>
      </c>
      <c r="BK19" s="354">
        <v>100.5442</v>
      </c>
      <c r="BL19" s="354">
        <v>100.5485</v>
      </c>
      <c r="BM19" s="354">
        <v>100.59269999999999</v>
      </c>
      <c r="BN19" s="354">
        <v>100.7149</v>
      </c>
      <c r="BO19" s="354">
        <v>100.8103</v>
      </c>
      <c r="BP19" s="354">
        <v>100.917</v>
      </c>
      <c r="BQ19" s="354">
        <v>101.0431</v>
      </c>
      <c r="BR19" s="354">
        <v>101.16630000000001</v>
      </c>
      <c r="BS19" s="354">
        <v>101.2949</v>
      </c>
      <c r="BT19" s="354">
        <v>101.42870000000001</v>
      </c>
      <c r="BU19" s="354">
        <v>101.5677</v>
      </c>
      <c r="BV19" s="354">
        <v>101.712</v>
      </c>
    </row>
    <row r="20" spans="1:74" ht="11.1" customHeight="1" x14ac:dyDescent="0.2">
      <c r="A20" s="81" t="s">
        <v>395</v>
      </c>
      <c r="B20" s="528" t="s">
        <v>1005</v>
      </c>
      <c r="C20" s="343">
        <v>101.04563729</v>
      </c>
      <c r="D20" s="343">
        <v>100.98485822000001</v>
      </c>
      <c r="E20" s="343">
        <v>100.94635512000001</v>
      </c>
      <c r="F20" s="343">
        <v>100.99919708</v>
      </c>
      <c r="G20" s="343">
        <v>100.95344411000001</v>
      </c>
      <c r="H20" s="343">
        <v>100.87816529</v>
      </c>
      <c r="I20" s="343">
        <v>100.84819029000001</v>
      </c>
      <c r="J20" s="343">
        <v>100.65773754</v>
      </c>
      <c r="K20" s="343">
        <v>100.38163668</v>
      </c>
      <c r="L20" s="343">
        <v>99.713087287999997</v>
      </c>
      <c r="M20" s="343">
        <v>99.495790588000006</v>
      </c>
      <c r="N20" s="343">
        <v>99.422946132000007</v>
      </c>
      <c r="O20" s="343">
        <v>99.659320305999998</v>
      </c>
      <c r="P20" s="343">
        <v>99.751805552999997</v>
      </c>
      <c r="Q20" s="343">
        <v>99.865168256000004</v>
      </c>
      <c r="R20" s="343">
        <v>100.06846985999999</v>
      </c>
      <c r="S20" s="343">
        <v>100.17179139</v>
      </c>
      <c r="T20" s="343">
        <v>100.2441943</v>
      </c>
      <c r="U20" s="343">
        <v>100.2455404</v>
      </c>
      <c r="V20" s="343">
        <v>100.28620968</v>
      </c>
      <c r="W20" s="343">
        <v>100.32606396</v>
      </c>
      <c r="X20" s="343">
        <v>100.45835341999999</v>
      </c>
      <c r="Y20" s="343">
        <v>100.42664006</v>
      </c>
      <c r="Z20" s="343">
        <v>100.32417407</v>
      </c>
      <c r="AA20" s="343">
        <v>99.917137772999993</v>
      </c>
      <c r="AB20" s="343">
        <v>99.848529765999999</v>
      </c>
      <c r="AC20" s="343">
        <v>99.884532378000003</v>
      </c>
      <c r="AD20" s="343">
        <v>100.29139243</v>
      </c>
      <c r="AE20" s="343">
        <v>100.33693116000001</v>
      </c>
      <c r="AF20" s="343">
        <v>100.28739539999999</v>
      </c>
      <c r="AG20" s="343">
        <v>100.05529527</v>
      </c>
      <c r="AH20" s="343">
        <v>99.881227925000005</v>
      </c>
      <c r="AI20" s="343">
        <v>99.677703496000007</v>
      </c>
      <c r="AJ20" s="343">
        <v>99.130235513000002</v>
      </c>
      <c r="AK20" s="343">
        <v>99.103661762000002</v>
      </c>
      <c r="AL20" s="343">
        <v>99.283495774000002</v>
      </c>
      <c r="AM20" s="343">
        <v>99.997906831999998</v>
      </c>
      <c r="AN20" s="343">
        <v>100.34442941</v>
      </c>
      <c r="AO20" s="343">
        <v>100.6512328</v>
      </c>
      <c r="AP20" s="343">
        <v>100.90487577</v>
      </c>
      <c r="AQ20" s="343">
        <v>101.14232167</v>
      </c>
      <c r="AR20" s="343">
        <v>101.35012928</v>
      </c>
      <c r="AS20" s="343">
        <v>101.73761457000001</v>
      </c>
      <c r="AT20" s="343">
        <v>101.72915863</v>
      </c>
      <c r="AU20" s="343">
        <v>101.53407744</v>
      </c>
      <c r="AV20" s="343">
        <v>100.61215324</v>
      </c>
      <c r="AW20" s="343">
        <v>100.44898485</v>
      </c>
      <c r="AX20" s="343">
        <v>100.50435452000001</v>
      </c>
      <c r="AY20" s="343">
        <v>101.10785247</v>
      </c>
      <c r="AZ20" s="874">
        <v>101.35310559</v>
      </c>
      <c r="BA20" s="874">
        <v>101.5697041</v>
      </c>
      <c r="BB20" s="874">
        <v>101.68381234</v>
      </c>
      <c r="BC20" s="874">
        <v>101.89847838</v>
      </c>
      <c r="BD20" s="354">
        <v>102.1399</v>
      </c>
      <c r="BE20" s="354">
        <v>102.5337</v>
      </c>
      <c r="BF20" s="354">
        <v>102.7343</v>
      </c>
      <c r="BG20" s="354">
        <v>102.8672</v>
      </c>
      <c r="BH20" s="354">
        <v>102.8788</v>
      </c>
      <c r="BI20" s="354">
        <v>102.91679999999999</v>
      </c>
      <c r="BJ20" s="354">
        <v>102.9273</v>
      </c>
      <c r="BK20" s="354">
        <v>102.8143</v>
      </c>
      <c r="BL20" s="354">
        <v>102.84229999999999</v>
      </c>
      <c r="BM20" s="354">
        <v>102.91500000000001</v>
      </c>
      <c r="BN20" s="354">
        <v>103.0821</v>
      </c>
      <c r="BO20" s="354">
        <v>103.2071</v>
      </c>
      <c r="BP20" s="354">
        <v>103.3395</v>
      </c>
      <c r="BQ20" s="354">
        <v>103.4773</v>
      </c>
      <c r="BR20" s="354">
        <v>103.6262</v>
      </c>
      <c r="BS20" s="354">
        <v>103.7841</v>
      </c>
      <c r="BT20" s="354">
        <v>103.95099999999999</v>
      </c>
      <c r="BU20" s="354">
        <v>104.1268</v>
      </c>
      <c r="BV20" s="354">
        <v>104.3117</v>
      </c>
    </row>
    <row r="21" spans="1:74" ht="11.1" customHeight="1" x14ac:dyDescent="0.2">
      <c r="A21" s="81" t="s">
        <v>396</v>
      </c>
      <c r="B21" s="528" t="s">
        <v>1006</v>
      </c>
      <c r="C21" s="343">
        <v>98.656044418999997</v>
      </c>
      <c r="D21" s="343">
        <v>98.606543188000003</v>
      </c>
      <c r="E21" s="343">
        <v>98.626490601</v>
      </c>
      <c r="F21" s="343">
        <v>98.884519783000002</v>
      </c>
      <c r="G21" s="343">
        <v>98.916889640999997</v>
      </c>
      <c r="H21" s="343">
        <v>98.892233298999997</v>
      </c>
      <c r="I21" s="343">
        <v>98.860488279999998</v>
      </c>
      <c r="J21" s="343">
        <v>98.684326397000007</v>
      </c>
      <c r="K21" s="343">
        <v>98.413685174999998</v>
      </c>
      <c r="L21" s="343">
        <v>97.780659130000004</v>
      </c>
      <c r="M21" s="343">
        <v>97.521988336000007</v>
      </c>
      <c r="N21" s="343">
        <v>97.369767311999993</v>
      </c>
      <c r="O21" s="343">
        <v>97.417289920000002</v>
      </c>
      <c r="P21" s="343">
        <v>97.407998039000006</v>
      </c>
      <c r="Q21" s="343">
        <v>97.435185532999995</v>
      </c>
      <c r="R21" s="343">
        <v>97.577874059999999</v>
      </c>
      <c r="S21" s="343">
        <v>97.618754056</v>
      </c>
      <c r="T21" s="343">
        <v>97.636847181999997</v>
      </c>
      <c r="U21" s="343">
        <v>97.590716069999999</v>
      </c>
      <c r="V21" s="343">
        <v>97.594313478999993</v>
      </c>
      <c r="W21" s="343">
        <v>97.606202042999996</v>
      </c>
      <c r="X21" s="343">
        <v>97.695022683000005</v>
      </c>
      <c r="Y21" s="343">
        <v>97.672012863999996</v>
      </c>
      <c r="Z21" s="343">
        <v>97.605813510000004</v>
      </c>
      <c r="AA21" s="343">
        <v>97.330144344999994</v>
      </c>
      <c r="AB21" s="343">
        <v>97.302276121999995</v>
      </c>
      <c r="AC21" s="343">
        <v>97.355928567000007</v>
      </c>
      <c r="AD21" s="343">
        <v>97.736395595999994</v>
      </c>
      <c r="AE21" s="343">
        <v>97.769118941000002</v>
      </c>
      <c r="AF21" s="343">
        <v>97.699392517999996</v>
      </c>
      <c r="AG21" s="343">
        <v>97.323023688000006</v>
      </c>
      <c r="AH21" s="343">
        <v>97.201542208000006</v>
      </c>
      <c r="AI21" s="343">
        <v>97.130755437999994</v>
      </c>
      <c r="AJ21" s="343">
        <v>96.985299101999999</v>
      </c>
      <c r="AK21" s="343">
        <v>97.109924961000004</v>
      </c>
      <c r="AL21" s="343">
        <v>97.379268737999993</v>
      </c>
      <c r="AM21" s="343">
        <v>98.073745782000003</v>
      </c>
      <c r="AN21" s="343">
        <v>98.422213884000001</v>
      </c>
      <c r="AO21" s="343">
        <v>98.705088391999993</v>
      </c>
      <c r="AP21" s="343">
        <v>98.80961379</v>
      </c>
      <c r="AQ21" s="343">
        <v>99.045867748000006</v>
      </c>
      <c r="AR21" s="343">
        <v>99.301094750000004</v>
      </c>
      <c r="AS21" s="343">
        <v>99.841017801999996</v>
      </c>
      <c r="AT21" s="343">
        <v>99.934898637000003</v>
      </c>
      <c r="AU21" s="343">
        <v>99.848460259999996</v>
      </c>
      <c r="AV21" s="343">
        <v>99.122128349999997</v>
      </c>
      <c r="AW21" s="343">
        <v>99.019732293000004</v>
      </c>
      <c r="AX21" s="343">
        <v>99.081697766000005</v>
      </c>
      <c r="AY21" s="343">
        <v>99.547936863999993</v>
      </c>
      <c r="AZ21" s="874">
        <v>99.758691329000001</v>
      </c>
      <c r="BA21" s="874">
        <v>99.953873255999994</v>
      </c>
      <c r="BB21" s="874">
        <v>100.06305743</v>
      </c>
      <c r="BC21" s="874">
        <v>100.27991319</v>
      </c>
      <c r="BD21" s="354">
        <v>100.53400000000001</v>
      </c>
      <c r="BE21" s="354">
        <v>100.9815</v>
      </c>
      <c r="BF21" s="354">
        <v>101.193</v>
      </c>
      <c r="BG21" s="354">
        <v>101.32470000000001</v>
      </c>
      <c r="BH21" s="354">
        <v>101.33280000000001</v>
      </c>
      <c r="BI21" s="354">
        <v>101.33759999999999</v>
      </c>
      <c r="BJ21" s="354">
        <v>101.2953</v>
      </c>
      <c r="BK21" s="354">
        <v>101.0608</v>
      </c>
      <c r="BL21" s="354">
        <v>101.0334</v>
      </c>
      <c r="BM21" s="354">
        <v>101.06789999999999</v>
      </c>
      <c r="BN21" s="354">
        <v>101.2415</v>
      </c>
      <c r="BO21" s="354">
        <v>101.3419</v>
      </c>
      <c r="BP21" s="354">
        <v>101.4462</v>
      </c>
      <c r="BQ21" s="354">
        <v>101.53619999999999</v>
      </c>
      <c r="BR21" s="354">
        <v>101.6623</v>
      </c>
      <c r="BS21" s="354">
        <v>101.8062</v>
      </c>
      <c r="BT21" s="354">
        <v>101.9678</v>
      </c>
      <c r="BU21" s="354">
        <v>102.1473</v>
      </c>
      <c r="BV21" s="354">
        <v>102.3445</v>
      </c>
    </row>
    <row r="22" spans="1:74" ht="11.1" customHeight="1" x14ac:dyDescent="0.2">
      <c r="A22" s="81" t="s">
        <v>397</v>
      </c>
      <c r="B22" s="528" t="s">
        <v>1007</v>
      </c>
      <c r="C22" s="343">
        <v>100.75029512</v>
      </c>
      <c r="D22" s="343">
        <v>100.77863924</v>
      </c>
      <c r="E22" s="343">
        <v>100.89624327</v>
      </c>
      <c r="F22" s="343">
        <v>101.27478234</v>
      </c>
      <c r="G22" s="343">
        <v>101.4421498</v>
      </c>
      <c r="H22" s="343">
        <v>101.57002079</v>
      </c>
      <c r="I22" s="343">
        <v>101.72982949</v>
      </c>
      <c r="J22" s="343">
        <v>101.72513194</v>
      </c>
      <c r="K22" s="343">
        <v>101.6273623</v>
      </c>
      <c r="L22" s="343">
        <v>101.16761246</v>
      </c>
      <c r="M22" s="343">
        <v>101.08537975</v>
      </c>
      <c r="N22" s="343">
        <v>101.11175605</v>
      </c>
      <c r="O22" s="343">
        <v>101.30619335</v>
      </c>
      <c r="P22" s="343">
        <v>101.50519866</v>
      </c>
      <c r="Q22" s="343">
        <v>101.768224</v>
      </c>
      <c r="R22" s="343">
        <v>102.27769962000001</v>
      </c>
      <c r="S22" s="343">
        <v>102.53194227</v>
      </c>
      <c r="T22" s="343">
        <v>102.71338222</v>
      </c>
      <c r="U22" s="343">
        <v>102.68758653</v>
      </c>
      <c r="V22" s="343">
        <v>102.8242458</v>
      </c>
      <c r="W22" s="343">
        <v>102.98892709</v>
      </c>
      <c r="X22" s="343">
        <v>103.32017304</v>
      </c>
      <c r="Y22" s="343">
        <v>103.43699137</v>
      </c>
      <c r="Z22" s="343">
        <v>103.47792473</v>
      </c>
      <c r="AA22" s="343">
        <v>103.25113013000001</v>
      </c>
      <c r="AB22" s="343">
        <v>103.28417579000001</v>
      </c>
      <c r="AC22" s="343">
        <v>103.38521872</v>
      </c>
      <c r="AD22" s="343">
        <v>103.73545135000001</v>
      </c>
      <c r="AE22" s="343">
        <v>103.8365945</v>
      </c>
      <c r="AF22" s="343">
        <v>103.86984058</v>
      </c>
      <c r="AG22" s="343">
        <v>103.76387595</v>
      </c>
      <c r="AH22" s="343">
        <v>103.71481317999999</v>
      </c>
      <c r="AI22" s="343">
        <v>103.65133858999999</v>
      </c>
      <c r="AJ22" s="343">
        <v>103.37398897</v>
      </c>
      <c r="AK22" s="343">
        <v>103.43128819</v>
      </c>
      <c r="AL22" s="343">
        <v>103.62377303</v>
      </c>
      <c r="AM22" s="343">
        <v>104.09800969</v>
      </c>
      <c r="AN22" s="343">
        <v>104.45094111</v>
      </c>
      <c r="AO22" s="343">
        <v>104.8291335</v>
      </c>
      <c r="AP22" s="343">
        <v>105.34369877</v>
      </c>
      <c r="AQ22" s="343">
        <v>105.68907914</v>
      </c>
      <c r="AR22" s="343">
        <v>105.97638653</v>
      </c>
      <c r="AS22" s="343">
        <v>106.3456498</v>
      </c>
      <c r="AT22" s="343">
        <v>106.41178958</v>
      </c>
      <c r="AU22" s="343">
        <v>106.31483473</v>
      </c>
      <c r="AV22" s="343">
        <v>105.60224101</v>
      </c>
      <c r="AW22" s="343">
        <v>105.5185051</v>
      </c>
      <c r="AX22" s="343">
        <v>105.61108276</v>
      </c>
      <c r="AY22" s="343">
        <v>106.14408756</v>
      </c>
      <c r="AZ22" s="874">
        <v>106.39120717</v>
      </c>
      <c r="BA22" s="874">
        <v>106.61655518000001</v>
      </c>
      <c r="BB22" s="874">
        <v>106.75372041999999</v>
      </c>
      <c r="BC22" s="874">
        <v>106.98533356</v>
      </c>
      <c r="BD22" s="354">
        <v>107.245</v>
      </c>
      <c r="BE22" s="354">
        <v>107.6588</v>
      </c>
      <c r="BF22" s="354">
        <v>107.87990000000001</v>
      </c>
      <c r="BG22" s="354">
        <v>108.03449999999999</v>
      </c>
      <c r="BH22" s="354">
        <v>108.0665</v>
      </c>
      <c r="BI22" s="354">
        <v>108.1301</v>
      </c>
      <c r="BJ22" s="354">
        <v>108.16930000000001</v>
      </c>
      <c r="BK22" s="354">
        <v>108.1037</v>
      </c>
      <c r="BL22" s="354">
        <v>108.1542</v>
      </c>
      <c r="BM22" s="354">
        <v>108.2405</v>
      </c>
      <c r="BN22" s="354">
        <v>108.39530000000001</v>
      </c>
      <c r="BO22" s="354">
        <v>108.5286</v>
      </c>
      <c r="BP22" s="354">
        <v>108.67310000000001</v>
      </c>
      <c r="BQ22" s="354">
        <v>108.8398</v>
      </c>
      <c r="BR22" s="354">
        <v>108.9984</v>
      </c>
      <c r="BS22" s="354">
        <v>109.16</v>
      </c>
      <c r="BT22" s="354">
        <v>109.3246</v>
      </c>
      <c r="BU22" s="354">
        <v>109.4922</v>
      </c>
      <c r="BV22" s="354">
        <v>109.6627</v>
      </c>
    </row>
    <row r="23" spans="1:74" ht="11.1" customHeight="1" x14ac:dyDescent="0.2">
      <c r="A23" s="81" t="s">
        <v>398</v>
      </c>
      <c r="B23" s="528" t="s">
        <v>1008</v>
      </c>
      <c r="C23" s="343">
        <v>109.97814454</v>
      </c>
      <c r="D23" s="343">
        <v>109.91691093</v>
      </c>
      <c r="E23" s="343">
        <v>109.86956163000001</v>
      </c>
      <c r="F23" s="343">
        <v>109.86356032</v>
      </c>
      <c r="G23" s="343">
        <v>109.82338186</v>
      </c>
      <c r="H23" s="343">
        <v>109.77648995</v>
      </c>
      <c r="I23" s="343">
        <v>109.88215758</v>
      </c>
      <c r="J23" s="343">
        <v>109.70238401</v>
      </c>
      <c r="K23" s="343">
        <v>109.39644224</v>
      </c>
      <c r="L23" s="343">
        <v>108.6397159</v>
      </c>
      <c r="M23" s="343">
        <v>108.32490002</v>
      </c>
      <c r="N23" s="343">
        <v>108.12737821</v>
      </c>
      <c r="O23" s="343">
        <v>108.13900769999999</v>
      </c>
      <c r="P23" s="343">
        <v>108.10718113999999</v>
      </c>
      <c r="Q23" s="343">
        <v>108.12375574000001</v>
      </c>
      <c r="R23" s="343">
        <v>108.28805748000001</v>
      </c>
      <c r="S23" s="343">
        <v>108.32693992999999</v>
      </c>
      <c r="T23" s="343">
        <v>108.33972906</v>
      </c>
      <c r="U23" s="343">
        <v>108.35931454</v>
      </c>
      <c r="V23" s="343">
        <v>108.29524978000001</v>
      </c>
      <c r="W23" s="343">
        <v>108.18042446</v>
      </c>
      <c r="X23" s="343">
        <v>107.88292979000001</v>
      </c>
      <c r="Y23" s="343">
        <v>107.76551489000001</v>
      </c>
      <c r="Z23" s="343">
        <v>107.696271</v>
      </c>
      <c r="AA23" s="343">
        <v>107.66304229000001</v>
      </c>
      <c r="AB23" s="343">
        <v>107.69925728</v>
      </c>
      <c r="AC23" s="343">
        <v>107.79276014</v>
      </c>
      <c r="AD23" s="343">
        <v>108.20899581</v>
      </c>
      <c r="AE23" s="343">
        <v>108.21799072</v>
      </c>
      <c r="AF23" s="343">
        <v>108.08518982</v>
      </c>
      <c r="AG23" s="343">
        <v>107.46749617</v>
      </c>
      <c r="AH23" s="343">
        <v>107.30842631</v>
      </c>
      <c r="AI23" s="343">
        <v>107.26488333</v>
      </c>
      <c r="AJ23" s="343">
        <v>107.28883474</v>
      </c>
      <c r="AK23" s="343">
        <v>107.51236986000001</v>
      </c>
      <c r="AL23" s="343">
        <v>107.88745622</v>
      </c>
      <c r="AM23" s="343">
        <v>108.78123438999999</v>
      </c>
      <c r="AN23" s="343">
        <v>109.18406776</v>
      </c>
      <c r="AO23" s="343">
        <v>109.46309691</v>
      </c>
      <c r="AP23" s="343">
        <v>109.41936303999999</v>
      </c>
      <c r="AQ23" s="343">
        <v>109.60000286</v>
      </c>
      <c r="AR23" s="343">
        <v>109.80605755000001</v>
      </c>
      <c r="AS23" s="343">
        <v>110.28901245</v>
      </c>
      <c r="AT23" s="343">
        <v>110.35728292</v>
      </c>
      <c r="AU23" s="343">
        <v>110.26235426</v>
      </c>
      <c r="AV23" s="343">
        <v>109.53427806000001</v>
      </c>
      <c r="AW23" s="343">
        <v>109.46541250999999</v>
      </c>
      <c r="AX23" s="343">
        <v>109.58580918</v>
      </c>
      <c r="AY23" s="343">
        <v>110.20621808</v>
      </c>
      <c r="AZ23" s="874">
        <v>110.47207665000001</v>
      </c>
      <c r="BA23" s="874">
        <v>110.69413491</v>
      </c>
      <c r="BB23" s="874">
        <v>110.75022333</v>
      </c>
      <c r="BC23" s="874">
        <v>110.97630811000001</v>
      </c>
      <c r="BD23" s="354">
        <v>111.25020000000001</v>
      </c>
      <c r="BE23" s="354">
        <v>111.7282</v>
      </c>
      <c r="BF23" s="354">
        <v>111.9806</v>
      </c>
      <c r="BG23" s="354">
        <v>112.1636</v>
      </c>
      <c r="BH23" s="354">
        <v>112.2295</v>
      </c>
      <c r="BI23" s="354">
        <v>112.30970000000001</v>
      </c>
      <c r="BJ23" s="354">
        <v>112.3565</v>
      </c>
      <c r="BK23" s="354">
        <v>112.2713</v>
      </c>
      <c r="BL23" s="354">
        <v>112.3248</v>
      </c>
      <c r="BM23" s="354">
        <v>112.4186</v>
      </c>
      <c r="BN23" s="354">
        <v>112.5835</v>
      </c>
      <c r="BO23" s="354">
        <v>112.7347</v>
      </c>
      <c r="BP23" s="354">
        <v>112.90309999999999</v>
      </c>
      <c r="BQ23" s="354">
        <v>113.098</v>
      </c>
      <c r="BR23" s="354">
        <v>113.2937</v>
      </c>
      <c r="BS23" s="354">
        <v>113.4996</v>
      </c>
      <c r="BT23" s="354">
        <v>113.71559999999999</v>
      </c>
      <c r="BU23" s="354">
        <v>113.9418</v>
      </c>
      <c r="BV23" s="354">
        <v>114.1781</v>
      </c>
    </row>
    <row r="24" spans="1:74" ht="11.1" customHeight="1" x14ac:dyDescent="0.2">
      <c r="A24" s="81" t="s">
        <v>399</v>
      </c>
      <c r="B24" s="528" t="s">
        <v>1011</v>
      </c>
      <c r="C24" s="343">
        <v>95.533622515999994</v>
      </c>
      <c r="D24" s="343">
        <v>95.491395163000007</v>
      </c>
      <c r="E24" s="343">
        <v>95.459492248999993</v>
      </c>
      <c r="F24" s="343">
        <v>95.474615048999993</v>
      </c>
      <c r="G24" s="343">
        <v>95.435835053000005</v>
      </c>
      <c r="H24" s="343">
        <v>95.379853538000006</v>
      </c>
      <c r="I24" s="343">
        <v>95.445643894</v>
      </c>
      <c r="J24" s="343">
        <v>95.251029295999999</v>
      </c>
      <c r="K24" s="343">
        <v>94.934983134000007</v>
      </c>
      <c r="L24" s="343">
        <v>94.169658787000003</v>
      </c>
      <c r="M24" s="343">
        <v>93.856634466000003</v>
      </c>
      <c r="N24" s="343">
        <v>93.668063548000006</v>
      </c>
      <c r="O24" s="343">
        <v>93.778205334000006</v>
      </c>
      <c r="P24" s="343">
        <v>93.707846751000005</v>
      </c>
      <c r="Q24" s="343">
        <v>93.631247096999999</v>
      </c>
      <c r="R24" s="343">
        <v>93.599742024999998</v>
      </c>
      <c r="S24" s="343">
        <v>93.472158489999998</v>
      </c>
      <c r="T24" s="343">
        <v>93.299832144999996</v>
      </c>
      <c r="U24" s="343">
        <v>92.986977234999998</v>
      </c>
      <c r="V24" s="343">
        <v>92.797004586</v>
      </c>
      <c r="W24" s="343">
        <v>92.634128442000005</v>
      </c>
      <c r="X24" s="343">
        <v>92.617606722000005</v>
      </c>
      <c r="Y24" s="343">
        <v>92.419480151000002</v>
      </c>
      <c r="Z24" s="343">
        <v>92.159006648000002</v>
      </c>
      <c r="AA24" s="343">
        <v>91.630233399000005</v>
      </c>
      <c r="AB24" s="343">
        <v>91.399530640999998</v>
      </c>
      <c r="AC24" s="343">
        <v>91.260945561</v>
      </c>
      <c r="AD24" s="343">
        <v>91.430788359000005</v>
      </c>
      <c r="AE24" s="343">
        <v>91.314205985000001</v>
      </c>
      <c r="AF24" s="343">
        <v>91.127508637999995</v>
      </c>
      <c r="AG24" s="343">
        <v>90.870170103999996</v>
      </c>
      <c r="AH24" s="343">
        <v>90.543637473999993</v>
      </c>
      <c r="AI24" s="343">
        <v>90.147384533999997</v>
      </c>
      <c r="AJ24" s="343">
        <v>89.263729174000005</v>
      </c>
      <c r="AK24" s="343">
        <v>89.041297194999999</v>
      </c>
      <c r="AL24" s="343">
        <v>89.062406487000004</v>
      </c>
      <c r="AM24" s="343">
        <v>89.756839098</v>
      </c>
      <c r="AN24" s="343">
        <v>89.942694398</v>
      </c>
      <c r="AO24" s="343">
        <v>90.049754434999997</v>
      </c>
      <c r="AP24" s="343">
        <v>89.943773383999996</v>
      </c>
      <c r="AQ24" s="343">
        <v>89.993927260000007</v>
      </c>
      <c r="AR24" s="343">
        <v>90.065970239999999</v>
      </c>
      <c r="AS24" s="343">
        <v>90.388468317999994</v>
      </c>
      <c r="AT24" s="343">
        <v>90.332865010999996</v>
      </c>
      <c r="AU24" s="343">
        <v>90.127726311999993</v>
      </c>
      <c r="AV24" s="343">
        <v>89.321074592000002</v>
      </c>
      <c r="AW24" s="343">
        <v>89.155848332999994</v>
      </c>
      <c r="AX24" s="343">
        <v>89.180069904000007</v>
      </c>
      <c r="AY24" s="343">
        <v>89.698542668000002</v>
      </c>
      <c r="AZ24" s="874">
        <v>89.873057379000002</v>
      </c>
      <c r="BA24" s="874">
        <v>90.008417398999995</v>
      </c>
      <c r="BB24" s="874">
        <v>90.001215888999994</v>
      </c>
      <c r="BC24" s="874">
        <v>90.135821656999994</v>
      </c>
      <c r="BD24" s="354">
        <v>90.30883</v>
      </c>
      <c r="BE24" s="354">
        <v>90.647480000000002</v>
      </c>
      <c r="BF24" s="354">
        <v>90.801850000000002</v>
      </c>
      <c r="BG24" s="354">
        <v>90.899190000000004</v>
      </c>
      <c r="BH24" s="354">
        <v>90.881050000000002</v>
      </c>
      <c r="BI24" s="354">
        <v>90.908140000000003</v>
      </c>
      <c r="BJ24" s="354">
        <v>90.922030000000007</v>
      </c>
      <c r="BK24" s="354">
        <v>90.865960000000001</v>
      </c>
      <c r="BL24" s="354">
        <v>90.896000000000001</v>
      </c>
      <c r="BM24" s="354">
        <v>90.955380000000005</v>
      </c>
      <c r="BN24" s="354">
        <v>91.065430000000006</v>
      </c>
      <c r="BO24" s="354">
        <v>91.167540000000002</v>
      </c>
      <c r="BP24" s="354">
        <v>91.283019999999993</v>
      </c>
      <c r="BQ24" s="354">
        <v>91.423280000000005</v>
      </c>
      <c r="BR24" s="354">
        <v>91.556960000000004</v>
      </c>
      <c r="BS24" s="354">
        <v>91.695449999999994</v>
      </c>
      <c r="BT24" s="354">
        <v>91.838769999999997</v>
      </c>
      <c r="BU24" s="354">
        <v>91.986900000000006</v>
      </c>
      <c r="BV24" s="354">
        <v>92.139859999999999</v>
      </c>
    </row>
    <row r="25" spans="1:74" ht="11.1" customHeight="1" x14ac:dyDescent="0.2">
      <c r="A25" s="81"/>
      <c r="B25" s="91" t="s">
        <v>1397</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39"/>
      <c r="BA25" s="939"/>
      <c r="BB25" s="939"/>
      <c r="BC25" s="939"/>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400</v>
      </c>
      <c r="B26" s="528" t="s">
        <v>1001</v>
      </c>
      <c r="C26" s="347">
        <v>986.54067035000003</v>
      </c>
      <c r="D26" s="347">
        <v>978.62125800000001</v>
      </c>
      <c r="E26" s="347">
        <v>971.89309258000003</v>
      </c>
      <c r="F26" s="347">
        <v>964.92296833</v>
      </c>
      <c r="G26" s="347">
        <v>961.65220106000004</v>
      </c>
      <c r="H26" s="347">
        <v>960.64758502999996</v>
      </c>
      <c r="I26" s="347">
        <v>962.50850365999997</v>
      </c>
      <c r="J26" s="347">
        <v>965.58665252000003</v>
      </c>
      <c r="K26" s="347">
        <v>970.48141504</v>
      </c>
      <c r="L26" s="347">
        <v>981.49500487</v>
      </c>
      <c r="M26" s="347">
        <v>986.79633449999994</v>
      </c>
      <c r="N26" s="347">
        <v>990.68761756000004</v>
      </c>
      <c r="O26" s="347">
        <v>989.89007935999996</v>
      </c>
      <c r="P26" s="347">
        <v>993.42035034000003</v>
      </c>
      <c r="Q26" s="347">
        <v>997.99965579000002</v>
      </c>
      <c r="R26" s="347">
        <v>1006.1484602</v>
      </c>
      <c r="S26" s="347">
        <v>1010.9354862</v>
      </c>
      <c r="T26" s="347">
        <v>1014.8811983000001</v>
      </c>
      <c r="U26" s="347">
        <v>1016.2827932</v>
      </c>
      <c r="V26" s="347">
        <v>1019.8229801</v>
      </c>
      <c r="W26" s="347">
        <v>1023.7989556</v>
      </c>
      <c r="X26" s="347">
        <v>1028.6264414</v>
      </c>
      <c r="Y26" s="347">
        <v>1033.1622027999999</v>
      </c>
      <c r="Z26" s="347">
        <v>1037.8219614</v>
      </c>
      <c r="AA26" s="347">
        <v>1044.0365670000001</v>
      </c>
      <c r="AB26" s="347">
        <v>1047.871183</v>
      </c>
      <c r="AC26" s="347">
        <v>1050.7566592000001</v>
      </c>
      <c r="AD26" s="347">
        <v>1051.6658457999999</v>
      </c>
      <c r="AE26" s="347">
        <v>1053.4234044</v>
      </c>
      <c r="AF26" s="347">
        <v>1055.0021855</v>
      </c>
      <c r="AG26" s="347">
        <v>1056.4463582999999</v>
      </c>
      <c r="AH26" s="347">
        <v>1057.6344572999999</v>
      </c>
      <c r="AI26" s="347">
        <v>1058.6106516</v>
      </c>
      <c r="AJ26" s="347">
        <v>1058.3238855</v>
      </c>
      <c r="AK26" s="347">
        <v>1059.6645626</v>
      </c>
      <c r="AL26" s="347">
        <v>1061.5816268999999</v>
      </c>
      <c r="AM26" s="347">
        <v>1065.2333638</v>
      </c>
      <c r="AN26" s="347">
        <v>1067.4344887</v>
      </c>
      <c r="AO26" s="347">
        <v>1069.3432869999999</v>
      </c>
      <c r="AP26" s="347">
        <v>1071.3069147000001</v>
      </c>
      <c r="AQ26" s="347">
        <v>1072.3706926</v>
      </c>
      <c r="AR26" s="347">
        <v>1072.8817767999999</v>
      </c>
      <c r="AS26" s="347">
        <v>1071.9252289000001</v>
      </c>
      <c r="AT26" s="347">
        <v>1072.0171293999999</v>
      </c>
      <c r="AU26" s="347">
        <v>1072.2425399000001</v>
      </c>
      <c r="AV26" s="347">
        <v>1073.2504067</v>
      </c>
      <c r="AW26" s="347">
        <v>1073.2561275999999</v>
      </c>
      <c r="AX26" s="347">
        <v>1072.9086488999999</v>
      </c>
      <c r="AY26" s="347">
        <v>1071.8958287</v>
      </c>
      <c r="AZ26" s="878">
        <v>1071.0760571000001</v>
      </c>
      <c r="BA26" s="878">
        <v>1070.1371924</v>
      </c>
      <c r="BB26" s="878">
        <v>1068.3027494999999</v>
      </c>
      <c r="BC26" s="878">
        <v>1067.7080619999999</v>
      </c>
      <c r="BD26" s="358">
        <v>1067.577</v>
      </c>
      <c r="BE26" s="358">
        <v>1067.963</v>
      </c>
      <c r="BF26" s="358">
        <v>1068.7170000000001</v>
      </c>
      <c r="BG26" s="358">
        <v>1069.894</v>
      </c>
      <c r="BH26" s="358">
        <v>1071.385</v>
      </c>
      <c r="BI26" s="358">
        <v>1073.4870000000001</v>
      </c>
      <c r="BJ26" s="358">
        <v>1076.0920000000001</v>
      </c>
      <c r="BK26" s="358">
        <v>1079.992</v>
      </c>
      <c r="BL26" s="358">
        <v>1083.008</v>
      </c>
      <c r="BM26" s="358">
        <v>1085.932</v>
      </c>
      <c r="BN26" s="358">
        <v>1088.787</v>
      </c>
      <c r="BO26" s="358">
        <v>1091.51</v>
      </c>
      <c r="BP26" s="358">
        <v>1094.124</v>
      </c>
      <c r="BQ26" s="358">
        <v>1096.634</v>
      </c>
      <c r="BR26" s="358">
        <v>1099.0250000000001</v>
      </c>
      <c r="BS26" s="358">
        <v>1101.3040000000001</v>
      </c>
      <c r="BT26" s="358">
        <v>1103.4690000000001</v>
      </c>
      <c r="BU26" s="358">
        <v>1105.5219999999999</v>
      </c>
      <c r="BV26" s="358">
        <v>1107.461</v>
      </c>
    </row>
    <row r="27" spans="1:74" ht="11.1" customHeight="1" x14ac:dyDescent="0.2">
      <c r="A27" s="81" t="s">
        <v>401</v>
      </c>
      <c r="B27" s="528" t="s">
        <v>1002</v>
      </c>
      <c r="C27" s="347">
        <v>2559.8483021000002</v>
      </c>
      <c r="D27" s="347">
        <v>2550.1539748</v>
      </c>
      <c r="E27" s="347">
        <v>2542.7366206000002</v>
      </c>
      <c r="F27" s="347">
        <v>2536.4833478</v>
      </c>
      <c r="G27" s="347">
        <v>2534.4546085000002</v>
      </c>
      <c r="H27" s="347">
        <v>2535.5375110999998</v>
      </c>
      <c r="I27" s="347">
        <v>2544.0760255</v>
      </c>
      <c r="J27" s="347">
        <v>2548.1242344000002</v>
      </c>
      <c r="K27" s="347">
        <v>2552.0261077999999</v>
      </c>
      <c r="L27" s="347">
        <v>2557.8835994000001</v>
      </c>
      <c r="M27" s="347">
        <v>2559.9163361999999</v>
      </c>
      <c r="N27" s="347">
        <v>2560.2262719</v>
      </c>
      <c r="O27" s="347">
        <v>2552.8159383000002</v>
      </c>
      <c r="P27" s="347">
        <v>2554.1783731</v>
      </c>
      <c r="Q27" s="347">
        <v>2558.3161080999998</v>
      </c>
      <c r="R27" s="347">
        <v>2570.094912</v>
      </c>
      <c r="S27" s="347">
        <v>2576.1339205999998</v>
      </c>
      <c r="T27" s="347">
        <v>2581.2989025000002</v>
      </c>
      <c r="U27" s="347">
        <v>2584.6683416000001</v>
      </c>
      <c r="V27" s="347">
        <v>2588.7764078</v>
      </c>
      <c r="W27" s="347">
        <v>2592.7015848000001</v>
      </c>
      <c r="X27" s="347">
        <v>2595.4734865999999</v>
      </c>
      <c r="Y27" s="347">
        <v>2599.7606744999998</v>
      </c>
      <c r="Z27" s="347">
        <v>2604.5927625999998</v>
      </c>
      <c r="AA27" s="347">
        <v>2610.5437123000002</v>
      </c>
      <c r="AB27" s="347">
        <v>2616.0351295</v>
      </c>
      <c r="AC27" s="347">
        <v>2621.6409758</v>
      </c>
      <c r="AD27" s="347">
        <v>2627.9615469</v>
      </c>
      <c r="AE27" s="347">
        <v>2633.3460295</v>
      </c>
      <c r="AF27" s="347">
        <v>2638.3947192999999</v>
      </c>
      <c r="AG27" s="347">
        <v>2644.1617018000002</v>
      </c>
      <c r="AH27" s="347">
        <v>2647.7482421999998</v>
      </c>
      <c r="AI27" s="347">
        <v>2650.2084257000001</v>
      </c>
      <c r="AJ27" s="347">
        <v>2647.6198447000002</v>
      </c>
      <c r="AK27" s="347">
        <v>2650.7691206</v>
      </c>
      <c r="AL27" s="347">
        <v>2655.7338454000001</v>
      </c>
      <c r="AM27" s="347">
        <v>2666.8953136</v>
      </c>
      <c r="AN27" s="347">
        <v>2672.2049658999999</v>
      </c>
      <c r="AO27" s="347">
        <v>2676.0440966000001</v>
      </c>
      <c r="AP27" s="347">
        <v>2675.2144641999998</v>
      </c>
      <c r="AQ27" s="347">
        <v>2678.5112328</v>
      </c>
      <c r="AR27" s="347">
        <v>2682.7361609</v>
      </c>
      <c r="AS27" s="347">
        <v>2690.2360531999998</v>
      </c>
      <c r="AT27" s="347">
        <v>2694.5571967000001</v>
      </c>
      <c r="AU27" s="347">
        <v>2698.0463961</v>
      </c>
      <c r="AV27" s="347">
        <v>2701.3049449</v>
      </c>
      <c r="AW27" s="347">
        <v>2702.6792860999999</v>
      </c>
      <c r="AX27" s="347">
        <v>2702.7707131000002</v>
      </c>
      <c r="AY27" s="347">
        <v>2699.9525273999998</v>
      </c>
      <c r="AZ27" s="878">
        <v>2698.6981498</v>
      </c>
      <c r="BA27" s="878">
        <v>2697.3808819000001</v>
      </c>
      <c r="BB27" s="878">
        <v>2694.4010812000001</v>
      </c>
      <c r="BC27" s="878">
        <v>2694.1577645000002</v>
      </c>
      <c r="BD27" s="358">
        <v>2695.0509999999999</v>
      </c>
      <c r="BE27" s="358">
        <v>2697.2289999999998</v>
      </c>
      <c r="BF27" s="358">
        <v>2700.2860000000001</v>
      </c>
      <c r="BG27" s="358">
        <v>2704.3690000000001</v>
      </c>
      <c r="BH27" s="358">
        <v>2709.2730000000001</v>
      </c>
      <c r="BI27" s="358">
        <v>2715.5630000000001</v>
      </c>
      <c r="BJ27" s="358">
        <v>2723.0329999999999</v>
      </c>
      <c r="BK27" s="358">
        <v>2733.759</v>
      </c>
      <c r="BL27" s="358">
        <v>2742.0349999999999</v>
      </c>
      <c r="BM27" s="358">
        <v>2749.9349999999999</v>
      </c>
      <c r="BN27" s="358">
        <v>2757.444</v>
      </c>
      <c r="BO27" s="358">
        <v>2764.607</v>
      </c>
      <c r="BP27" s="358">
        <v>2771.4090000000001</v>
      </c>
      <c r="BQ27" s="358">
        <v>2777.866</v>
      </c>
      <c r="BR27" s="358">
        <v>2783.9290000000001</v>
      </c>
      <c r="BS27" s="358">
        <v>2789.6179999999999</v>
      </c>
      <c r="BT27" s="358">
        <v>2794.931</v>
      </c>
      <c r="BU27" s="358">
        <v>2799.8690000000001</v>
      </c>
      <c r="BV27" s="358">
        <v>2804.431</v>
      </c>
    </row>
    <row r="28" spans="1:74" ht="11.1" customHeight="1" x14ac:dyDescent="0.2">
      <c r="A28" s="81" t="s">
        <v>402</v>
      </c>
      <c r="B28" s="528" t="s">
        <v>1003</v>
      </c>
      <c r="C28" s="347">
        <v>2637.4896982</v>
      </c>
      <c r="D28" s="347">
        <v>2631.8383843000001</v>
      </c>
      <c r="E28" s="347">
        <v>2625.9942986999999</v>
      </c>
      <c r="F28" s="347">
        <v>2614.4802521000001</v>
      </c>
      <c r="G28" s="347">
        <v>2612.3585149</v>
      </c>
      <c r="H28" s="347">
        <v>2614.1518979000002</v>
      </c>
      <c r="I28" s="347">
        <v>2625.7658161999998</v>
      </c>
      <c r="J28" s="347">
        <v>2630.9603782999998</v>
      </c>
      <c r="K28" s="347">
        <v>2635.6409991999999</v>
      </c>
      <c r="L28" s="347">
        <v>2637.5814430999999</v>
      </c>
      <c r="M28" s="347">
        <v>2642.9038586000001</v>
      </c>
      <c r="N28" s="347">
        <v>2649.3820099999998</v>
      </c>
      <c r="O28" s="347">
        <v>2659.2218999000002</v>
      </c>
      <c r="P28" s="347">
        <v>2666.3570208000001</v>
      </c>
      <c r="Q28" s="347">
        <v>2672.9933756</v>
      </c>
      <c r="R28" s="347">
        <v>2680.2823954999999</v>
      </c>
      <c r="S28" s="347">
        <v>2685.0576443</v>
      </c>
      <c r="T28" s="347">
        <v>2688.4705534</v>
      </c>
      <c r="U28" s="347">
        <v>2688.1999550999999</v>
      </c>
      <c r="V28" s="347">
        <v>2690.6290604999999</v>
      </c>
      <c r="W28" s="347">
        <v>2693.4367020999998</v>
      </c>
      <c r="X28" s="347">
        <v>2698.1475451000001</v>
      </c>
      <c r="Y28" s="347">
        <v>2700.5687595999998</v>
      </c>
      <c r="Z28" s="347">
        <v>2702.2250112000002</v>
      </c>
      <c r="AA28" s="347">
        <v>2701.6949459000002</v>
      </c>
      <c r="AB28" s="347">
        <v>2702.8872869000002</v>
      </c>
      <c r="AC28" s="347">
        <v>2704.3806801999999</v>
      </c>
      <c r="AD28" s="347">
        <v>2708.2245997999999</v>
      </c>
      <c r="AE28" s="347">
        <v>2708.7829923999998</v>
      </c>
      <c r="AF28" s="347">
        <v>2708.1053320000001</v>
      </c>
      <c r="AG28" s="347">
        <v>2702.4666630000002</v>
      </c>
      <c r="AH28" s="347">
        <v>2702.1106131000001</v>
      </c>
      <c r="AI28" s="347">
        <v>2703.3122266999999</v>
      </c>
      <c r="AJ28" s="347">
        <v>2706.8160870000002</v>
      </c>
      <c r="AK28" s="347">
        <v>2710.5745901999999</v>
      </c>
      <c r="AL28" s="347">
        <v>2715.3323196000001</v>
      </c>
      <c r="AM28" s="347">
        <v>2721.4527803999999</v>
      </c>
      <c r="AN28" s="347">
        <v>2727.9363327999999</v>
      </c>
      <c r="AO28" s="347">
        <v>2735.1464821999998</v>
      </c>
      <c r="AP28" s="347">
        <v>2745.9481009000001</v>
      </c>
      <c r="AQ28" s="347">
        <v>2752.46279</v>
      </c>
      <c r="AR28" s="347">
        <v>2757.5554216999999</v>
      </c>
      <c r="AS28" s="347">
        <v>2759.7705919</v>
      </c>
      <c r="AT28" s="347">
        <v>2763.1106620999999</v>
      </c>
      <c r="AU28" s="347">
        <v>2766.1202281000001</v>
      </c>
      <c r="AV28" s="347">
        <v>2769.7432601</v>
      </c>
      <c r="AW28" s="347">
        <v>2771.3838400999998</v>
      </c>
      <c r="AX28" s="347">
        <v>2771.9859382</v>
      </c>
      <c r="AY28" s="347">
        <v>2770.1578739000001</v>
      </c>
      <c r="AZ28" s="878">
        <v>2769.7267686999999</v>
      </c>
      <c r="BA28" s="878">
        <v>2769.3009419999998</v>
      </c>
      <c r="BB28" s="878">
        <v>2767.3426666</v>
      </c>
      <c r="BC28" s="878">
        <v>2768.0806923</v>
      </c>
      <c r="BD28" s="358">
        <v>2769.9769999999999</v>
      </c>
      <c r="BE28" s="358">
        <v>2773.5509999999999</v>
      </c>
      <c r="BF28" s="358">
        <v>2777.3760000000002</v>
      </c>
      <c r="BG28" s="358">
        <v>2781.97</v>
      </c>
      <c r="BH28" s="358">
        <v>2786.6680000000001</v>
      </c>
      <c r="BI28" s="358">
        <v>2793.3</v>
      </c>
      <c r="BJ28" s="358">
        <v>2801.2</v>
      </c>
      <c r="BK28" s="358">
        <v>2812.5880000000002</v>
      </c>
      <c r="BL28" s="358">
        <v>2821.36</v>
      </c>
      <c r="BM28" s="358">
        <v>2829.7350000000001</v>
      </c>
      <c r="BN28" s="358">
        <v>2837.84</v>
      </c>
      <c r="BO28" s="358">
        <v>2845.328</v>
      </c>
      <c r="BP28" s="358">
        <v>2852.3240000000001</v>
      </c>
      <c r="BQ28" s="358">
        <v>2858.413</v>
      </c>
      <c r="BR28" s="358">
        <v>2864.739</v>
      </c>
      <c r="BS28" s="358">
        <v>2870.8870000000002</v>
      </c>
      <c r="BT28" s="358">
        <v>2876.8560000000002</v>
      </c>
      <c r="BU28" s="358">
        <v>2882.6469999999999</v>
      </c>
      <c r="BV28" s="358">
        <v>2888.259</v>
      </c>
    </row>
    <row r="29" spans="1:74" ht="11.1" customHeight="1" x14ac:dyDescent="0.2">
      <c r="A29" s="81" t="s">
        <v>403</v>
      </c>
      <c r="B29" s="528" t="s">
        <v>1004</v>
      </c>
      <c r="C29" s="347">
        <v>1292.1861455999999</v>
      </c>
      <c r="D29" s="347">
        <v>1295.951755</v>
      </c>
      <c r="E29" s="347">
        <v>1297.611054</v>
      </c>
      <c r="F29" s="347">
        <v>1291.9469237000001</v>
      </c>
      <c r="G29" s="347">
        <v>1293.3064416</v>
      </c>
      <c r="H29" s="347">
        <v>1296.4724884</v>
      </c>
      <c r="I29" s="347">
        <v>1306.3144244</v>
      </c>
      <c r="J29" s="347">
        <v>1309.4415093</v>
      </c>
      <c r="K29" s="347">
        <v>1310.7231030999999</v>
      </c>
      <c r="L29" s="347">
        <v>1307.146933</v>
      </c>
      <c r="M29" s="347">
        <v>1306.9967492999999</v>
      </c>
      <c r="N29" s="347">
        <v>1307.2602790999999</v>
      </c>
      <c r="O29" s="347">
        <v>1308.1851544000001</v>
      </c>
      <c r="P29" s="347">
        <v>1309.0903874999999</v>
      </c>
      <c r="Q29" s="347">
        <v>1310.2236101999999</v>
      </c>
      <c r="R29" s="347">
        <v>1312.2726692000001</v>
      </c>
      <c r="S29" s="347">
        <v>1313.3459863</v>
      </c>
      <c r="T29" s="347">
        <v>1314.1314081999999</v>
      </c>
      <c r="U29" s="347">
        <v>1313.5930115000001</v>
      </c>
      <c r="V29" s="347">
        <v>1314.5795853</v>
      </c>
      <c r="W29" s="347">
        <v>1316.0552061999999</v>
      </c>
      <c r="X29" s="347">
        <v>1318.5310145999999</v>
      </c>
      <c r="Y29" s="347">
        <v>1320.6013746000001</v>
      </c>
      <c r="Z29" s="347">
        <v>1322.7774264</v>
      </c>
      <c r="AA29" s="347">
        <v>1325.2676641</v>
      </c>
      <c r="AB29" s="347">
        <v>1327.4987292000001</v>
      </c>
      <c r="AC29" s="347">
        <v>1329.6791155999999</v>
      </c>
      <c r="AD29" s="347">
        <v>1332.0153952999999</v>
      </c>
      <c r="AE29" s="347">
        <v>1333.9394955</v>
      </c>
      <c r="AF29" s="347">
        <v>1335.6579881</v>
      </c>
      <c r="AG29" s="347">
        <v>1336.5558372999999</v>
      </c>
      <c r="AH29" s="347">
        <v>1338.3243917</v>
      </c>
      <c r="AI29" s="347">
        <v>1340.3486155000001</v>
      </c>
      <c r="AJ29" s="347">
        <v>1342.3339911</v>
      </c>
      <c r="AK29" s="347">
        <v>1345.0904415</v>
      </c>
      <c r="AL29" s="347">
        <v>1348.3234493</v>
      </c>
      <c r="AM29" s="347">
        <v>1352.3771638000001</v>
      </c>
      <c r="AN29" s="347">
        <v>1356.3051740999999</v>
      </c>
      <c r="AO29" s="347">
        <v>1360.4516298000001</v>
      </c>
      <c r="AP29" s="347">
        <v>1365.7918437999999</v>
      </c>
      <c r="AQ29" s="347">
        <v>1369.6437053</v>
      </c>
      <c r="AR29" s="347">
        <v>1372.9825275000001</v>
      </c>
      <c r="AS29" s="347">
        <v>1377.3035448000001</v>
      </c>
      <c r="AT29" s="347">
        <v>1378.4948621999999</v>
      </c>
      <c r="AU29" s="347">
        <v>1378.0517141</v>
      </c>
      <c r="AV29" s="347">
        <v>1373.2492070000001</v>
      </c>
      <c r="AW29" s="347">
        <v>1371.5807983</v>
      </c>
      <c r="AX29" s="347">
        <v>1370.3215941999999</v>
      </c>
      <c r="AY29" s="347">
        <v>1369.8272572999999</v>
      </c>
      <c r="AZ29" s="878">
        <v>1369.1197159999999</v>
      </c>
      <c r="BA29" s="878">
        <v>1368.5546326000001</v>
      </c>
      <c r="BB29" s="878">
        <v>1367.4544822</v>
      </c>
      <c r="BC29" s="878">
        <v>1367.6824584000001</v>
      </c>
      <c r="BD29" s="358">
        <v>1368.5609999999999</v>
      </c>
      <c r="BE29" s="358">
        <v>1370.2860000000001</v>
      </c>
      <c r="BF29" s="358">
        <v>1372.319</v>
      </c>
      <c r="BG29" s="358">
        <v>1374.856</v>
      </c>
      <c r="BH29" s="358">
        <v>1377.691</v>
      </c>
      <c r="BI29" s="358">
        <v>1381.3910000000001</v>
      </c>
      <c r="BJ29" s="358">
        <v>1385.75</v>
      </c>
      <c r="BK29" s="358">
        <v>1392.048</v>
      </c>
      <c r="BL29" s="358">
        <v>1396.7660000000001</v>
      </c>
      <c r="BM29" s="358">
        <v>1401.183</v>
      </c>
      <c r="BN29" s="358">
        <v>1405.1679999999999</v>
      </c>
      <c r="BO29" s="358">
        <v>1409.0820000000001</v>
      </c>
      <c r="BP29" s="358">
        <v>1412.7929999999999</v>
      </c>
      <c r="BQ29" s="358">
        <v>1416.1489999999999</v>
      </c>
      <c r="BR29" s="358">
        <v>1419.5719999999999</v>
      </c>
      <c r="BS29" s="358">
        <v>1422.9069999999999</v>
      </c>
      <c r="BT29" s="358">
        <v>1426.1559999999999</v>
      </c>
      <c r="BU29" s="358">
        <v>1429.317</v>
      </c>
      <c r="BV29" s="358">
        <v>1432.3920000000001</v>
      </c>
    </row>
    <row r="30" spans="1:74" ht="11.1" customHeight="1" x14ac:dyDescent="0.2">
      <c r="A30" s="81" t="s">
        <v>404</v>
      </c>
      <c r="B30" s="528" t="s">
        <v>1005</v>
      </c>
      <c r="C30" s="347">
        <v>3678.4468455000001</v>
      </c>
      <c r="D30" s="347">
        <v>3676.2204778999999</v>
      </c>
      <c r="E30" s="347">
        <v>3675.899617</v>
      </c>
      <c r="F30" s="347">
        <v>3674.2206394999998</v>
      </c>
      <c r="G30" s="347">
        <v>3680.1585098999999</v>
      </c>
      <c r="H30" s="347">
        <v>3690.4496048000001</v>
      </c>
      <c r="I30" s="347">
        <v>3713.4897600999998</v>
      </c>
      <c r="J30" s="347">
        <v>3726.1904269000001</v>
      </c>
      <c r="K30" s="347">
        <v>3736.9474412999998</v>
      </c>
      <c r="L30" s="347">
        <v>3742.8548007999998</v>
      </c>
      <c r="M30" s="347">
        <v>3751.9040117</v>
      </c>
      <c r="N30" s="347">
        <v>3761.1890718999998</v>
      </c>
      <c r="O30" s="347">
        <v>3771.0929959</v>
      </c>
      <c r="P30" s="347">
        <v>3780.5624932999999</v>
      </c>
      <c r="Q30" s="347">
        <v>3789.9805787999999</v>
      </c>
      <c r="R30" s="347">
        <v>3800.3467555000002</v>
      </c>
      <c r="S30" s="347">
        <v>3808.9123899000001</v>
      </c>
      <c r="T30" s="347">
        <v>3816.6769852000002</v>
      </c>
      <c r="U30" s="347">
        <v>3819.2094932999998</v>
      </c>
      <c r="V30" s="347">
        <v>3828.6952961000002</v>
      </c>
      <c r="W30" s="347">
        <v>3840.7033456999998</v>
      </c>
      <c r="X30" s="347">
        <v>3857.8270409000002</v>
      </c>
      <c r="Y30" s="347">
        <v>3872.9345346</v>
      </c>
      <c r="Z30" s="347">
        <v>3888.6192258999999</v>
      </c>
      <c r="AA30" s="347">
        <v>3908.9726326999998</v>
      </c>
      <c r="AB30" s="347">
        <v>3922.7430804999999</v>
      </c>
      <c r="AC30" s="347">
        <v>3934.0220872</v>
      </c>
      <c r="AD30" s="347">
        <v>3939.0496493000001</v>
      </c>
      <c r="AE30" s="347">
        <v>3948.1657767000002</v>
      </c>
      <c r="AF30" s="347">
        <v>3957.6104657999999</v>
      </c>
      <c r="AG30" s="347">
        <v>3968.2550553999999</v>
      </c>
      <c r="AH30" s="347">
        <v>3977.7033639000001</v>
      </c>
      <c r="AI30" s="347">
        <v>3986.8267300000002</v>
      </c>
      <c r="AJ30" s="347">
        <v>3995.0050915000002</v>
      </c>
      <c r="AK30" s="347">
        <v>4003.9436196000001</v>
      </c>
      <c r="AL30" s="347">
        <v>4013.0222520000002</v>
      </c>
      <c r="AM30" s="347">
        <v>4023.2552307999999</v>
      </c>
      <c r="AN30" s="347">
        <v>4031.8533901999999</v>
      </c>
      <c r="AO30" s="347">
        <v>4039.8309723000002</v>
      </c>
      <c r="AP30" s="347">
        <v>4047.1393309</v>
      </c>
      <c r="AQ30" s="347">
        <v>4053.9122430000002</v>
      </c>
      <c r="AR30" s="347">
        <v>4060.1010623000002</v>
      </c>
      <c r="AS30" s="347">
        <v>4067.0125311000002</v>
      </c>
      <c r="AT30" s="347">
        <v>4071.0531083999999</v>
      </c>
      <c r="AU30" s="347">
        <v>4073.5295362000002</v>
      </c>
      <c r="AV30" s="347">
        <v>4073.5059974000001</v>
      </c>
      <c r="AW30" s="347">
        <v>4073.5559895000001</v>
      </c>
      <c r="AX30" s="347">
        <v>4072.7436951</v>
      </c>
      <c r="AY30" s="347">
        <v>4069.7109524000002</v>
      </c>
      <c r="AZ30" s="878">
        <v>4068.1927065999998</v>
      </c>
      <c r="BA30" s="878">
        <v>4066.8307958999999</v>
      </c>
      <c r="BB30" s="878">
        <v>4062.9605427000001</v>
      </c>
      <c r="BC30" s="878">
        <v>4063.9098100000001</v>
      </c>
      <c r="BD30" s="358">
        <v>4067.0140000000001</v>
      </c>
      <c r="BE30" s="358">
        <v>4073.4110000000001</v>
      </c>
      <c r="BF30" s="358">
        <v>4079.971</v>
      </c>
      <c r="BG30" s="358">
        <v>4087.8330000000001</v>
      </c>
      <c r="BH30" s="358">
        <v>4096.0749999999998</v>
      </c>
      <c r="BI30" s="358">
        <v>4107.2290000000003</v>
      </c>
      <c r="BJ30" s="358">
        <v>4120.375</v>
      </c>
      <c r="BK30" s="358">
        <v>4138.9610000000002</v>
      </c>
      <c r="BL30" s="358">
        <v>4153.5029999999997</v>
      </c>
      <c r="BM30" s="358">
        <v>4167.45</v>
      </c>
      <c r="BN30" s="358">
        <v>4180.6970000000001</v>
      </c>
      <c r="BO30" s="358">
        <v>4193.5309999999999</v>
      </c>
      <c r="BP30" s="358">
        <v>4205.848</v>
      </c>
      <c r="BQ30" s="358">
        <v>4217.5510000000004</v>
      </c>
      <c r="BR30" s="358">
        <v>4228.9070000000002</v>
      </c>
      <c r="BS30" s="358">
        <v>4239.8180000000002</v>
      </c>
      <c r="BT30" s="358">
        <v>4250.2839999999997</v>
      </c>
      <c r="BU30" s="358">
        <v>4260.3059999999996</v>
      </c>
      <c r="BV30" s="358">
        <v>4269.884</v>
      </c>
    </row>
    <row r="31" spans="1:74" ht="11.1" customHeight="1" x14ac:dyDescent="0.2">
      <c r="A31" s="81" t="s">
        <v>405</v>
      </c>
      <c r="B31" s="528" t="s">
        <v>1006</v>
      </c>
      <c r="C31" s="347">
        <v>1021.5881595</v>
      </c>
      <c r="D31" s="347">
        <v>1018.2360063</v>
      </c>
      <c r="E31" s="347">
        <v>1014.8764722</v>
      </c>
      <c r="F31" s="347">
        <v>1009.4019825</v>
      </c>
      <c r="G31" s="347">
        <v>1007.6083677</v>
      </c>
      <c r="H31" s="347">
        <v>1007.3880529</v>
      </c>
      <c r="I31" s="347">
        <v>1010.7106545</v>
      </c>
      <c r="J31" s="347">
        <v>1012.1597278</v>
      </c>
      <c r="K31" s="347">
        <v>1013.7048892</v>
      </c>
      <c r="L31" s="347">
        <v>1013.9866968</v>
      </c>
      <c r="M31" s="347">
        <v>1016.7436154</v>
      </c>
      <c r="N31" s="347">
        <v>1020.6162032</v>
      </c>
      <c r="O31" s="347">
        <v>1028.3998735</v>
      </c>
      <c r="P31" s="347">
        <v>1032.4072398000001</v>
      </c>
      <c r="Q31" s="347">
        <v>1035.4337155000001</v>
      </c>
      <c r="R31" s="347">
        <v>1036.2388069000001</v>
      </c>
      <c r="S31" s="347">
        <v>1038.2338712000001</v>
      </c>
      <c r="T31" s="347">
        <v>1040.1784149</v>
      </c>
      <c r="U31" s="347">
        <v>1041.4330525</v>
      </c>
      <c r="V31" s="347">
        <v>1043.7560940000001</v>
      </c>
      <c r="W31" s="347">
        <v>1046.5081540000001</v>
      </c>
      <c r="X31" s="347">
        <v>1050.2535413000001</v>
      </c>
      <c r="Y31" s="347">
        <v>1053.4404064</v>
      </c>
      <c r="Z31" s="347">
        <v>1056.6330582999999</v>
      </c>
      <c r="AA31" s="347">
        <v>1059.8389815</v>
      </c>
      <c r="AB31" s="347">
        <v>1063.0375934000001</v>
      </c>
      <c r="AC31" s="347">
        <v>1066.2363786000001</v>
      </c>
      <c r="AD31" s="347">
        <v>1070.2058046</v>
      </c>
      <c r="AE31" s="347">
        <v>1072.8270858000001</v>
      </c>
      <c r="AF31" s="347">
        <v>1074.8706898</v>
      </c>
      <c r="AG31" s="347">
        <v>1075.5221306000001</v>
      </c>
      <c r="AH31" s="347">
        <v>1077.0212443999999</v>
      </c>
      <c r="AI31" s="347">
        <v>1078.5535454000001</v>
      </c>
      <c r="AJ31" s="347">
        <v>1079.1490856</v>
      </c>
      <c r="AK31" s="347">
        <v>1081.4752217</v>
      </c>
      <c r="AL31" s="347">
        <v>1084.5620059</v>
      </c>
      <c r="AM31" s="347">
        <v>1090.141003</v>
      </c>
      <c r="AN31" s="347">
        <v>1093.4504096000001</v>
      </c>
      <c r="AO31" s="347">
        <v>1096.2217906000001</v>
      </c>
      <c r="AP31" s="347">
        <v>1097.7715135000001</v>
      </c>
      <c r="AQ31" s="347">
        <v>1099.9795677</v>
      </c>
      <c r="AR31" s="347">
        <v>1102.1623205999999</v>
      </c>
      <c r="AS31" s="347">
        <v>1105.0288252</v>
      </c>
      <c r="AT31" s="347">
        <v>1106.6291858</v>
      </c>
      <c r="AU31" s="347">
        <v>1107.6724552999999</v>
      </c>
      <c r="AV31" s="347">
        <v>1107.7539182</v>
      </c>
      <c r="AW31" s="347">
        <v>1107.9865421</v>
      </c>
      <c r="AX31" s="347">
        <v>1107.9656117</v>
      </c>
      <c r="AY31" s="347">
        <v>1107.3579033000001</v>
      </c>
      <c r="AZ31" s="878">
        <v>1107.0797815000001</v>
      </c>
      <c r="BA31" s="878">
        <v>1106.7980229</v>
      </c>
      <c r="BB31" s="878">
        <v>1106.0165041</v>
      </c>
      <c r="BC31" s="878">
        <v>1106.0995641</v>
      </c>
      <c r="BD31" s="358">
        <v>1106.5509999999999</v>
      </c>
      <c r="BE31" s="358">
        <v>1107.3499999999999</v>
      </c>
      <c r="BF31" s="358">
        <v>1108.5540000000001</v>
      </c>
      <c r="BG31" s="358">
        <v>1110.143</v>
      </c>
      <c r="BH31" s="358">
        <v>1111.903</v>
      </c>
      <c r="BI31" s="358">
        <v>1114.42</v>
      </c>
      <c r="BJ31" s="358">
        <v>1117.481</v>
      </c>
      <c r="BK31" s="358">
        <v>1122.0350000000001</v>
      </c>
      <c r="BL31" s="358">
        <v>1125.473</v>
      </c>
      <c r="BM31" s="358">
        <v>1128.7439999999999</v>
      </c>
      <c r="BN31" s="358">
        <v>1131.8230000000001</v>
      </c>
      <c r="BO31" s="358">
        <v>1134.779</v>
      </c>
      <c r="BP31" s="358">
        <v>1137.586</v>
      </c>
      <c r="BQ31" s="358">
        <v>1140.098</v>
      </c>
      <c r="BR31" s="358">
        <v>1142.7180000000001</v>
      </c>
      <c r="BS31" s="358">
        <v>1145.299</v>
      </c>
      <c r="BT31" s="358">
        <v>1147.8420000000001</v>
      </c>
      <c r="BU31" s="358">
        <v>1150.346</v>
      </c>
      <c r="BV31" s="358">
        <v>1152.8109999999999</v>
      </c>
    </row>
    <row r="32" spans="1:74" ht="11.1" customHeight="1" x14ac:dyDescent="0.2">
      <c r="A32" s="81" t="s">
        <v>406</v>
      </c>
      <c r="B32" s="528" t="s">
        <v>1007</v>
      </c>
      <c r="C32" s="347">
        <v>2290.4709051</v>
      </c>
      <c r="D32" s="347">
        <v>2295.0941158999999</v>
      </c>
      <c r="E32" s="347">
        <v>2300.2834296000001</v>
      </c>
      <c r="F32" s="347">
        <v>2304.3168934</v>
      </c>
      <c r="G32" s="347">
        <v>2311.9298773999999</v>
      </c>
      <c r="H32" s="347">
        <v>2321.4004286999998</v>
      </c>
      <c r="I32" s="347">
        <v>2338.5053416000001</v>
      </c>
      <c r="J32" s="347">
        <v>2347.3584320999998</v>
      </c>
      <c r="K32" s="347">
        <v>2353.7364944000001</v>
      </c>
      <c r="L32" s="347">
        <v>2349.2479686000001</v>
      </c>
      <c r="M32" s="347">
        <v>2356.9696441999999</v>
      </c>
      <c r="N32" s="347">
        <v>2368.5099614000001</v>
      </c>
      <c r="O32" s="347">
        <v>2395.2814204000001</v>
      </c>
      <c r="P32" s="347">
        <v>2405.8996456999998</v>
      </c>
      <c r="Q32" s="347">
        <v>2411.7771373999999</v>
      </c>
      <c r="R32" s="347">
        <v>2404.9445740000001</v>
      </c>
      <c r="S32" s="347">
        <v>2407.3175897000001</v>
      </c>
      <c r="T32" s="347">
        <v>2410.9268628999998</v>
      </c>
      <c r="U32" s="347">
        <v>2415.8109462000002</v>
      </c>
      <c r="V32" s="347">
        <v>2421.86382</v>
      </c>
      <c r="W32" s="347">
        <v>2429.124037</v>
      </c>
      <c r="X32" s="347">
        <v>2440.1366404</v>
      </c>
      <c r="Y32" s="347">
        <v>2447.9027609999998</v>
      </c>
      <c r="Z32" s="347">
        <v>2454.9674423000001</v>
      </c>
      <c r="AA32" s="347">
        <v>2460.6142350999999</v>
      </c>
      <c r="AB32" s="347">
        <v>2466.8133745</v>
      </c>
      <c r="AC32" s="347">
        <v>2472.8484113</v>
      </c>
      <c r="AD32" s="347">
        <v>2478.9587018000002</v>
      </c>
      <c r="AE32" s="347">
        <v>2484.4860164000002</v>
      </c>
      <c r="AF32" s="347">
        <v>2489.6697113</v>
      </c>
      <c r="AG32" s="347">
        <v>2494.6565243</v>
      </c>
      <c r="AH32" s="347">
        <v>2499.0429264999998</v>
      </c>
      <c r="AI32" s="347">
        <v>2502.9756556000002</v>
      </c>
      <c r="AJ32" s="347">
        <v>2504.2705291000002</v>
      </c>
      <c r="AK32" s="347">
        <v>2508.9340490999998</v>
      </c>
      <c r="AL32" s="347">
        <v>2514.7820329000001</v>
      </c>
      <c r="AM32" s="347">
        <v>2523.3455976999999</v>
      </c>
      <c r="AN32" s="347">
        <v>2530.4141715000001</v>
      </c>
      <c r="AO32" s="347">
        <v>2537.5188714000001</v>
      </c>
      <c r="AP32" s="347">
        <v>2547.353521</v>
      </c>
      <c r="AQ32" s="347">
        <v>2552.5101055</v>
      </c>
      <c r="AR32" s="347">
        <v>2555.6824483999999</v>
      </c>
      <c r="AS32" s="347">
        <v>2554.3904596000002</v>
      </c>
      <c r="AT32" s="347">
        <v>2555.4543868000001</v>
      </c>
      <c r="AU32" s="347">
        <v>2556.3941401000002</v>
      </c>
      <c r="AV32" s="347">
        <v>2557.7662438000002</v>
      </c>
      <c r="AW32" s="347">
        <v>2558.0402557000002</v>
      </c>
      <c r="AX32" s="347">
        <v>2557.7727003</v>
      </c>
      <c r="AY32" s="347">
        <v>2556.2645204999999</v>
      </c>
      <c r="AZ32" s="878">
        <v>2555.4381232999999</v>
      </c>
      <c r="BA32" s="878">
        <v>2554.5944516999998</v>
      </c>
      <c r="BB32" s="878">
        <v>2552.4753123</v>
      </c>
      <c r="BC32" s="878">
        <v>2552.5407366999998</v>
      </c>
      <c r="BD32" s="358">
        <v>2553.5329999999999</v>
      </c>
      <c r="BE32" s="358">
        <v>2555.2280000000001</v>
      </c>
      <c r="BF32" s="358">
        <v>2558.2399999999998</v>
      </c>
      <c r="BG32" s="358">
        <v>2562.3440000000001</v>
      </c>
      <c r="BH32" s="358">
        <v>2567.2689999999998</v>
      </c>
      <c r="BI32" s="358">
        <v>2573.7660000000001</v>
      </c>
      <c r="BJ32" s="358">
        <v>2581.5610000000001</v>
      </c>
      <c r="BK32" s="358">
        <v>2592.944</v>
      </c>
      <c r="BL32" s="358">
        <v>2601.6190000000001</v>
      </c>
      <c r="BM32" s="358">
        <v>2609.875</v>
      </c>
      <c r="BN32" s="358">
        <v>2617.4850000000001</v>
      </c>
      <c r="BO32" s="358">
        <v>2625.0749999999998</v>
      </c>
      <c r="BP32" s="358">
        <v>2632.415</v>
      </c>
      <c r="BQ32" s="358">
        <v>2639.3139999999999</v>
      </c>
      <c r="BR32" s="358">
        <v>2646.3040000000001</v>
      </c>
      <c r="BS32" s="358">
        <v>2653.1909999999998</v>
      </c>
      <c r="BT32" s="358">
        <v>2659.9760000000001</v>
      </c>
      <c r="BU32" s="358">
        <v>2666.6579999999999</v>
      </c>
      <c r="BV32" s="358">
        <v>2673.2379999999998</v>
      </c>
    </row>
    <row r="33" spans="1:74" ht="11.1" customHeight="1" x14ac:dyDescent="0.2">
      <c r="A33" s="81" t="s">
        <v>407</v>
      </c>
      <c r="B33" s="528" t="s">
        <v>1008</v>
      </c>
      <c r="C33" s="347">
        <v>1439.4209751000001</v>
      </c>
      <c r="D33" s="347">
        <v>1436.7265399</v>
      </c>
      <c r="E33" s="347">
        <v>1433.7822954999999</v>
      </c>
      <c r="F33" s="347">
        <v>1425.9592213000001</v>
      </c>
      <c r="G33" s="347">
        <v>1425.9871244000001</v>
      </c>
      <c r="H33" s="347">
        <v>1429.2369839999999</v>
      </c>
      <c r="I33" s="347">
        <v>1443.3532021999999</v>
      </c>
      <c r="J33" s="347">
        <v>1447.3136732</v>
      </c>
      <c r="K33" s="347">
        <v>1448.7627990999999</v>
      </c>
      <c r="L33" s="347">
        <v>1441.3322082</v>
      </c>
      <c r="M33" s="347">
        <v>1442.5349226000001</v>
      </c>
      <c r="N33" s="347">
        <v>1446.0025705999999</v>
      </c>
      <c r="O33" s="347">
        <v>1455.6614353</v>
      </c>
      <c r="P33" s="347">
        <v>1460.7142381000001</v>
      </c>
      <c r="Q33" s="347">
        <v>1465.0872621999999</v>
      </c>
      <c r="R33" s="347">
        <v>1469.2249139999999</v>
      </c>
      <c r="S33" s="347">
        <v>1471.9050758000001</v>
      </c>
      <c r="T33" s="347">
        <v>1473.572154</v>
      </c>
      <c r="U33" s="347">
        <v>1472.2748180000001</v>
      </c>
      <c r="V33" s="347">
        <v>1473.3792272999999</v>
      </c>
      <c r="W33" s="347">
        <v>1474.9340511</v>
      </c>
      <c r="X33" s="347">
        <v>1477.5728523</v>
      </c>
      <c r="Y33" s="347">
        <v>1479.5533330999999</v>
      </c>
      <c r="Z33" s="347">
        <v>1481.5090564</v>
      </c>
      <c r="AA33" s="347">
        <v>1483.6017363000001</v>
      </c>
      <c r="AB33" s="347">
        <v>1485.3866588000001</v>
      </c>
      <c r="AC33" s="347">
        <v>1487.0255380000001</v>
      </c>
      <c r="AD33" s="347">
        <v>1488.8590813999999</v>
      </c>
      <c r="AE33" s="347">
        <v>1489.9503434999999</v>
      </c>
      <c r="AF33" s="347">
        <v>1490.6400318000001</v>
      </c>
      <c r="AG33" s="347">
        <v>1489.2232959</v>
      </c>
      <c r="AH33" s="347">
        <v>1490.3884744</v>
      </c>
      <c r="AI33" s="347">
        <v>1492.430717</v>
      </c>
      <c r="AJ33" s="347">
        <v>1496.4907393999999</v>
      </c>
      <c r="AK33" s="347">
        <v>1499.4315732</v>
      </c>
      <c r="AL33" s="347">
        <v>1502.3939341</v>
      </c>
      <c r="AM33" s="347">
        <v>1504.7826207000001</v>
      </c>
      <c r="AN33" s="347">
        <v>1508.2344370000001</v>
      </c>
      <c r="AO33" s="347">
        <v>1512.1541814</v>
      </c>
      <c r="AP33" s="347">
        <v>1518.2235343</v>
      </c>
      <c r="AQ33" s="347">
        <v>1521.8178749000001</v>
      </c>
      <c r="AR33" s="347">
        <v>1524.6188835</v>
      </c>
      <c r="AS33" s="347">
        <v>1525.5597776</v>
      </c>
      <c r="AT33" s="347">
        <v>1527.5742091</v>
      </c>
      <c r="AU33" s="347">
        <v>1529.5953953000001</v>
      </c>
      <c r="AV33" s="347">
        <v>1532.4289311</v>
      </c>
      <c r="AW33" s="347">
        <v>1533.8594310000001</v>
      </c>
      <c r="AX33" s="347">
        <v>1534.6924896</v>
      </c>
      <c r="AY33" s="347">
        <v>1534.1748874</v>
      </c>
      <c r="AZ33" s="878">
        <v>1534.3779784000001</v>
      </c>
      <c r="BA33" s="878">
        <v>1534.5485428</v>
      </c>
      <c r="BB33" s="878">
        <v>1533.7243441999999</v>
      </c>
      <c r="BC33" s="878">
        <v>1534.5515330999999</v>
      </c>
      <c r="BD33" s="358">
        <v>1536.068</v>
      </c>
      <c r="BE33" s="358">
        <v>1538.451</v>
      </c>
      <c r="BF33" s="358">
        <v>1541.212</v>
      </c>
      <c r="BG33" s="358">
        <v>1544.53</v>
      </c>
      <c r="BH33" s="358">
        <v>1548.134</v>
      </c>
      <c r="BI33" s="358">
        <v>1552.7660000000001</v>
      </c>
      <c r="BJ33" s="358">
        <v>1558.1559999999999</v>
      </c>
      <c r="BK33" s="358">
        <v>1565.6990000000001</v>
      </c>
      <c r="BL33" s="358">
        <v>1571.558</v>
      </c>
      <c r="BM33" s="358">
        <v>1577.1279999999999</v>
      </c>
      <c r="BN33" s="358">
        <v>1582.297</v>
      </c>
      <c r="BO33" s="358">
        <v>1587.375</v>
      </c>
      <c r="BP33" s="358">
        <v>1592.249</v>
      </c>
      <c r="BQ33" s="358">
        <v>1596.817</v>
      </c>
      <c r="BR33" s="358">
        <v>1601.3589999999999</v>
      </c>
      <c r="BS33" s="358">
        <v>1605.7739999999999</v>
      </c>
      <c r="BT33" s="358">
        <v>1610.0619999999999</v>
      </c>
      <c r="BU33" s="358">
        <v>1614.223</v>
      </c>
      <c r="BV33" s="358">
        <v>1618.2560000000001</v>
      </c>
    </row>
    <row r="34" spans="1:74" ht="11.1" customHeight="1" x14ac:dyDescent="0.2">
      <c r="A34" s="81" t="s">
        <v>408</v>
      </c>
      <c r="B34" s="528" t="s">
        <v>1011</v>
      </c>
      <c r="C34" s="347">
        <v>3154.8624365000001</v>
      </c>
      <c r="D34" s="347">
        <v>3133.9914862999999</v>
      </c>
      <c r="E34" s="347">
        <v>3115.0146368999999</v>
      </c>
      <c r="F34" s="347">
        <v>3091.3341959999998</v>
      </c>
      <c r="G34" s="347">
        <v>3081.0938176</v>
      </c>
      <c r="H34" s="347">
        <v>3077.6958092</v>
      </c>
      <c r="I34" s="347">
        <v>3088.1394906</v>
      </c>
      <c r="J34" s="347">
        <v>3093.1767326999998</v>
      </c>
      <c r="K34" s="347">
        <v>3099.8068552</v>
      </c>
      <c r="L34" s="347">
        <v>3111.9033306000001</v>
      </c>
      <c r="M34" s="347">
        <v>3118.8141092999999</v>
      </c>
      <c r="N34" s="347">
        <v>3124.4126639999999</v>
      </c>
      <c r="O34" s="347">
        <v>3122.5700711999998</v>
      </c>
      <c r="P34" s="347">
        <v>3130.1408703000002</v>
      </c>
      <c r="Q34" s="347">
        <v>3140.996138</v>
      </c>
      <c r="R34" s="347">
        <v>3162.4243439000002</v>
      </c>
      <c r="S34" s="347">
        <v>3174.3821962000002</v>
      </c>
      <c r="T34" s="347">
        <v>3184.1581646999998</v>
      </c>
      <c r="U34" s="347">
        <v>3187.3059942</v>
      </c>
      <c r="V34" s="347">
        <v>3196.0528863</v>
      </c>
      <c r="W34" s="347">
        <v>3205.9525859</v>
      </c>
      <c r="X34" s="347">
        <v>3213.8227959000001</v>
      </c>
      <c r="Y34" s="347">
        <v>3228.4148332999998</v>
      </c>
      <c r="Z34" s="347">
        <v>3246.5464010999999</v>
      </c>
      <c r="AA34" s="347">
        <v>3276.5540294000002</v>
      </c>
      <c r="AB34" s="347">
        <v>3295.5122603</v>
      </c>
      <c r="AC34" s="347">
        <v>3311.7576239</v>
      </c>
      <c r="AD34" s="347">
        <v>3323.6235547000001</v>
      </c>
      <c r="AE34" s="347">
        <v>3335.6931077999998</v>
      </c>
      <c r="AF34" s="347">
        <v>3346.2997178000001</v>
      </c>
      <c r="AG34" s="347">
        <v>3351.0405243999999</v>
      </c>
      <c r="AH34" s="347">
        <v>3362.0233932000001</v>
      </c>
      <c r="AI34" s="347">
        <v>3374.845464</v>
      </c>
      <c r="AJ34" s="347">
        <v>3395.8100828000001</v>
      </c>
      <c r="AK34" s="347">
        <v>3407.583048</v>
      </c>
      <c r="AL34" s="347">
        <v>3416.4677058000002</v>
      </c>
      <c r="AM34" s="347">
        <v>3422.2102457999999</v>
      </c>
      <c r="AN34" s="347">
        <v>3425.5086461000001</v>
      </c>
      <c r="AO34" s="347">
        <v>3426.1090964999999</v>
      </c>
      <c r="AP34" s="347">
        <v>3417.5086661999999</v>
      </c>
      <c r="AQ34" s="347">
        <v>3417.5904151</v>
      </c>
      <c r="AR34" s="347">
        <v>3419.8514122000001</v>
      </c>
      <c r="AS34" s="347">
        <v>3428.9705220000001</v>
      </c>
      <c r="AT34" s="347">
        <v>3432.0808674</v>
      </c>
      <c r="AU34" s="347">
        <v>3433.8613129</v>
      </c>
      <c r="AV34" s="347">
        <v>3434.1755351000002</v>
      </c>
      <c r="AW34" s="347">
        <v>3433.3984230000001</v>
      </c>
      <c r="AX34" s="347">
        <v>3431.3936534999998</v>
      </c>
      <c r="AY34" s="347">
        <v>3426.3365659000001</v>
      </c>
      <c r="AZ34" s="878">
        <v>3423.2449769</v>
      </c>
      <c r="BA34" s="878">
        <v>3420.2942259000001</v>
      </c>
      <c r="BB34" s="878">
        <v>3415.3560185000001</v>
      </c>
      <c r="BC34" s="878">
        <v>3414.2831642000001</v>
      </c>
      <c r="BD34" s="358">
        <v>3414.9470000000001</v>
      </c>
      <c r="BE34" s="358">
        <v>3418.1709999999998</v>
      </c>
      <c r="BF34" s="358">
        <v>3421.692</v>
      </c>
      <c r="BG34" s="358">
        <v>3426.335</v>
      </c>
      <c r="BH34" s="358">
        <v>3431.4119999999998</v>
      </c>
      <c r="BI34" s="358">
        <v>3438.81</v>
      </c>
      <c r="BJ34" s="358">
        <v>3447.8420000000001</v>
      </c>
      <c r="BK34" s="358">
        <v>3461.297</v>
      </c>
      <c r="BL34" s="358">
        <v>3471.5070000000001</v>
      </c>
      <c r="BM34" s="358">
        <v>3481.2620000000002</v>
      </c>
      <c r="BN34" s="358">
        <v>3490.5839999999998</v>
      </c>
      <c r="BO34" s="358">
        <v>3499.4090000000001</v>
      </c>
      <c r="BP34" s="358">
        <v>3507.761</v>
      </c>
      <c r="BQ34" s="358">
        <v>3515.4409999999998</v>
      </c>
      <c r="BR34" s="358">
        <v>3522.9960000000001</v>
      </c>
      <c r="BS34" s="358">
        <v>3530.2269999999999</v>
      </c>
      <c r="BT34" s="358">
        <v>3537.134</v>
      </c>
      <c r="BU34" s="358">
        <v>3543.7159999999999</v>
      </c>
      <c r="BV34" s="358">
        <v>3549.9749999999999</v>
      </c>
    </row>
    <row r="35" spans="1:74" ht="11.1" customHeight="1" x14ac:dyDescent="0.2">
      <c r="A35" s="81"/>
      <c r="B35" s="91" t="s">
        <v>1398</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40"/>
      <c r="BA35" s="940"/>
      <c r="BB35" s="940"/>
      <c r="BC35" s="940"/>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409</v>
      </c>
      <c r="B36" s="528" t="s">
        <v>1001</v>
      </c>
      <c r="C36" s="347">
        <v>6065.7126472999998</v>
      </c>
      <c r="D36" s="347">
        <v>6066.3148100999997</v>
      </c>
      <c r="E36" s="347">
        <v>6066.3535166000001</v>
      </c>
      <c r="F36" s="347">
        <v>6065.7281344000003</v>
      </c>
      <c r="G36" s="347">
        <v>6065.0613107999998</v>
      </c>
      <c r="H36" s="347">
        <v>6065.1565125999996</v>
      </c>
      <c r="I36" s="347">
        <v>6066.5799132000002</v>
      </c>
      <c r="J36" s="347">
        <v>6068.9485103999996</v>
      </c>
      <c r="K36" s="347">
        <v>6071.6420082000004</v>
      </c>
      <c r="L36" s="347">
        <v>6074.1718461999999</v>
      </c>
      <c r="M36" s="347">
        <v>6076.5764053000003</v>
      </c>
      <c r="N36" s="347">
        <v>6079.0258019000003</v>
      </c>
      <c r="O36" s="347">
        <v>6081.6448829000001</v>
      </c>
      <c r="P36" s="347">
        <v>6084.3774168</v>
      </c>
      <c r="Q36" s="347">
        <v>6087.1219027999996</v>
      </c>
      <c r="R36" s="347">
        <v>6089.8379038000003</v>
      </c>
      <c r="S36" s="347">
        <v>6092.7292390000002</v>
      </c>
      <c r="T36" s="347">
        <v>6096.0607915000001</v>
      </c>
      <c r="U36" s="347">
        <v>6100.0077824999998</v>
      </c>
      <c r="V36" s="347">
        <v>6104.3867854</v>
      </c>
      <c r="W36" s="347">
        <v>6108.9247117000004</v>
      </c>
      <c r="X36" s="347">
        <v>6113.3977803999996</v>
      </c>
      <c r="Y36" s="347">
        <v>6117.7794414</v>
      </c>
      <c r="Z36" s="347">
        <v>6122.0924523000003</v>
      </c>
      <c r="AA36" s="347">
        <v>6126.3820673999999</v>
      </c>
      <c r="AB36" s="347">
        <v>6130.7835280999998</v>
      </c>
      <c r="AC36" s="347">
        <v>6135.4545725999997</v>
      </c>
      <c r="AD36" s="347">
        <v>6140.3927981999996</v>
      </c>
      <c r="AE36" s="347">
        <v>6144.9552403999996</v>
      </c>
      <c r="AF36" s="347">
        <v>6148.3387935999999</v>
      </c>
      <c r="AG36" s="347">
        <v>6150.1156154</v>
      </c>
      <c r="AH36" s="347">
        <v>6151.3589143999998</v>
      </c>
      <c r="AI36" s="347">
        <v>6153.5171620000001</v>
      </c>
      <c r="AJ36" s="347">
        <v>6157.5878187999997</v>
      </c>
      <c r="AK36" s="347">
        <v>6162.7643027000004</v>
      </c>
      <c r="AL36" s="347">
        <v>6167.7890207999999</v>
      </c>
      <c r="AM36" s="347">
        <v>6171.7213229999998</v>
      </c>
      <c r="AN36" s="347">
        <v>6174.8883296000004</v>
      </c>
      <c r="AO36" s="347">
        <v>6177.9341037000004</v>
      </c>
      <c r="AP36" s="347">
        <v>6181.3468063999999</v>
      </c>
      <c r="AQ36" s="347">
        <v>6184.9909901000001</v>
      </c>
      <c r="AR36" s="347">
        <v>6188.5753052</v>
      </c>
      <c r="AS36" s="347">
        <v>6191.9159442</v>
      </c>
      <c r="AT36" s="347">
        <v>6195.2592686999997</v>
      </c>
      <c r="AU36" s="347">
        <v>6198.9591822000002</v>
      </c>
      <c r="AV36" s="347">
        <v>6203.1633350000002</v>
      </c>
      <c r="AW36" s="347">
        <v>6207.1943628999998</v>
      </c>
      <c r="AX36" s="347">
        <v>6210.1686484000002</v>
      </c>
      <c r="AY36" s="347">
        <v>6211.5246768999996</v>
      </c>
      <c r="AZ36" s="878">
        <v>6211.9893466000003</v>
      </c>
      <c r="BA36" s="878">
        <v>6212.6116585999998</v>
      </c>
      <c r="BB36" s="878">
        <v>6214.1495535000004</v>
      </c>
      <c r="BC36" s="878">
        <v>6216.1967295000004</v>
      </c>
      <c r="BD36" s="358">
        <v>6218.0559999999996</v>
      </c>
      <c r="BE36" s="358">
        <v>6219.2309999999998</v>
      </c>
      <c r="BF36" s="358">
        <v>6220.0339999999997</v>
      </c>
      <c r="BG36" s="358">
        <v>6220.9780000000001</v>
      </c>
      <c r="BH36" s="358">
        <v>6222.4570000000003</v>
      </c>
      <c r="BI36" s="358">
        <v>6224.3950000000004</v>
      </c>
      <c r="BJ36" s="358">
        <v>6226.5969999999998</v>
      </c>
      <c r="BK36" s="358">
        <v>6228.9120000000003</v>
      </c>
      <c r="BL36" s="358">
        <v>6231.3630000000003</v>
      </c>
      <c r="BM36" s="358">
        <v>6234.018</v>
      </c>
      <c r="BN36" s="358">
        <v>6236.893</v>
      </c>
      <c r="BO36" s="358">
        <v>6239.7969999999996</v>
      </c>
      <c r="BP36" s="358">
        <v>6242.4889999999996</v>
      </c>
      <c r="BQ36" s="358">
        <v>6244.8059999999996</v>
      </c>
      <c r="BR36" s="358">
        <v>6246.8959999999997</v>
      </c>
      <c r="BS36" s="358">
        <v>6248.9880000000003</v>
      </c>
      <c r="BT36" s="358">
        <v>6251.2569999999996</v>
      </c>
      <c r="BU36" s="358">
        <v>6253.6779999999999</v>
      </c>
      <c r="BV36" s="358">
        <v>6256.1760000000004</v>
      </c>
    </row>
    <row r="37" spans="1:74" ht="11.1" customHeight="1" x14ac:dyDescent="0.2">
      <c r="A37" s="81" t="s">
        <v>410</v>
      </c>
      <c r="B37" s="528" t="s">
        <v>1002</v>
      </c>
      <c r="C37" s="347">
        <v>16007.290819</v>
      </c>
      <c r="D37" s="347">
        <v>16009.269263</v>
      </c>
      <c r="E37" s="347">
        <v>16011.187184</v>
      </c>
      <c r="F37" s="347">
        <v>16012.553797</v>
      </c>
      <c r="G37" s="347">
        <v>16014.129516999999</v>
      </c>
      <c r="H37" s="347">
        <v>16016.987562</v>
      </c>
      <c r="I37" s="347">
        <v>16021.924257999999</v>
      </c>
      <c r="J37" s="347">
        <v>16028.628361999999</v>
      </c>
      <c r="K37" s="347">
        <v>16036.511742999999</v>
      </c>
      <c r="L37" s="347">
        <v>16045.080442</v>
      </c>
      <c r="M37" s="347">
        <v>16054.217194999999</v>
      </c>
      <c r="N37" s="347">
        <v>16063.898913000001</v>
      </c>
      <c r="O37" s="347">
        <v>16074.171086</v>
      </c>
      <c r="P37" s="347">
        <v>16085.353536000001</v>
      </c>
      <c r="Q37" s="347">
        <v>16097.834664</v>
      </c>
      <c r="R37" s="347">
        <v>16111.618071999999</v>
      </c>
      <c r="S37" s="347">
        <v>16125.168156</v>
      </c>
      <c r="T37" s="347">
        <v>16136.564515</v>
      </c>
      <c r="U37" s="347">
        <v>16144.514458</v>
      </c>
      <c r="V37" s="347">
        <v>16150.236140999999</v>
      </c>
      <c r="W37" s="347">
        <v>16155.575433</v>
      </c>
      <c r="X37" s="347">
        <v>16161.955158000001</v>
      </c>
      <c r="Y37" s="347">
        <v>16169.105953</v>
      </c>
      <c r="Z37" s="347">
        <v>16176.335415</v>
      </c>
      <c r="AA37" s="347">
        <v>16183.108013999999</v>
      </c>
      <c r="AB37" s="347">
        <v>16189.515739</v>
      </c>
      <c r="AC37" s="347">
        <v>16195.807457999999</v>
      </c>
      <c r="AD37" s="347">
        <v>16202.045185999999</v>
      </c>
      <c r="AE37" s="347">
        <v>16207.543523</v>
      </c>
      <c r="AF37" s="347">
        <v>16211.43022</v>
      </c>
      <c r="AG37" s="347">
        <v>16213.454191999999</v>
      </c>
      <c r="AH37" s="347">
        <v>16215.849036</v>
      </c>
      <c r="AI37" s="347">
        <v>16221.469515000001</v>
      </c>
      <c r="AJ37" s="347">
        <v>16232.144376</v>
      </c>
      <c r="AK37" s="347">
        <v>16245.5983</v>
      </c>
      <c r="AL37" s="347">
        <v>16258.529949</v>
      </c>
      <c r="AM37" s="347">
        <v>16268.427626999999</v>
      </c>
      <c r="AN37" s="347">
        <v>16275.938203</v>
      </c>
      <c r="AO37" s="347">
        <v>16282.498188</v>
      </c>
      <c r="AP37" s="347">
        <v>16289.290421</v>
      </c>
      <c r="AQ37" s="347">
        <v>16296.48306</v>
      </c>
      <c r="AR37" s="347">
        <v>16303.990592</v>
      </c>
      <c r="AS37" s="347">
        <v>16311.798123</v>
      </c>
      <c r="AT37" s="347">
        <v>16320.173234</v>
      </c>
      <c r="AU37" s="347">
        <v>16329.454126000001</v>
      </c>
      <c r="AV37" s="347">
        <v>16339.598883000001</v>
      </c>
      <c r="AW37" s="347">
        <v>16349.045120000001</v>
      </c>
      <c r="AX37" s="347">
        <v>16355.850334999999</v>
      </c>
      <c r="AY37" s="347">
        <v>16358.798924999999</v>
      </c>
      <c r="AZ37" s="878">
        <v>16359.58288</v>
      </c>
      <c r="BA37" s="878">
        <v>16360.621090000001</v>
      </c>
      <c r="BB37" s="878">
        <v>16363.663001000001</v>
      </c>
      <c r="BC37" s="878">
        <v>16367.780296999999</v>
      </c>
      <c r="BD37" s="358">
        <v>16371.38</v>
      </c>
      <c r="BE37" s="358">
        <v>16373.29</v>
      </c>
      <c r="BF37" s="358">
        <v>16374.11</v>
      </c>
      <c r="BG37" s="358">
        <v>16374.87</v>
      </c>
      <c r="BH37" s="358">
        <v>16376.4</v>
      </c>
      <c r="BI37" s="358">
        <v>16378.74</v>
      </c>
      <c r="BJ37" s="358">
        <v>16381.73</v>
      </c>
      <c r="BK37" s="358">
        <v>16385.23</v>
      </c>
      <c r="BL37" s="358">
        <v>16389.169999999998</v>
      </c>
      <c r="BM37" s="358">
        <v>16393.490000000002</v>
      </c>
      <c r="BN37" s="358">
        <v>16398.09</v>
      </c>
      <c r="BO37" s="358">
        <v>16402.68</v>
      </c>
      <c r="BP37" s="358">
        <v>16406.939999999999</v>
      </c>
      <c r="BQ37" s="358">
        <v>16410.63</v>
      </c>
      <c r="BR37" s="358">
        <v>16413.98</v>
      </c>
      <c r="BS37" s="358">
        <v>16417.32</v>
      </c>
      <c r="BT37" s="358">
        <v>16420.91</v>
      </c>
      <c r="BU37" s="358">
        <v>16424.71</v>
      </c>
      <c r="BV37" s="358">
        <v>16428.61</v>
      </c>
    </row>
    <row r="38" spans="1:74" ht="11.1" customHeight="1" x14ac:dyDescent="0.2">
      <c r="A38" s="81" t="s">
        <v>411</v>
      </c>
      <c r="B38" s="528" t="s">
        <v>1003</v>
      </c>
      <c r="C38" s="347">
        <v>18894.047104000001</v>
      </c>
      <c r="D38" s="347">
        <v>18896.838621999999</v>
      </c>
      <c r="E38" s="347">
        <v>18900.059075000001</v>
      </c>
      <c r="F38" s="347">
        <v>18903.550781000002</v>
      </c>
      <c r="G38" s="347">
        <v>18907.24784</v>
      </c>
      <c r="H38" s="347">
        <v>18911.107295000002</v>
      </c>
      <c r="I38" s="347">
        <v>18915.101285000001</v>
      </c>
      <c r="J38" s="347">
        <v>18919.262341000001</v>
      </c>
      <c r="K38" s="347">
        <v>18923.638088</v>
      </c>
      <c r="L38" s="347">
        <v>18928.287574000002</v>
      </c>
      <c r="M38" s="347">
        <v>18933.315531</v>
      </c>
      <c r="N38" s="347">
        <v>18938.838113000002</v>
      </c>
      <c r="O38" s="347">
        <v>18944.833015</v>
      </c>
      <c r="P38" s="347">
        <v>18950.724106000001</v>
      </c>
      <c r="Q38" s="347">
        <v>18955.796794000002</v>
      </c>
      <c r="R38" s="347">
        <v>18959.815451999999</v>
      </c>
      <c r="S38" s="347">
        <v>18964.460302</v>
      </c>
      <c r="T38" s="347">
        <v>18971.890531000001</v>
      </c>
      <c r="U38" s="347">
        <v>18983.566803999998</v>
      </c>
      <c r="V38" s="347">
        <v>18998.155712</v>
      </c>
      <c r="W38" s="347">
        <v>19013.625326000001</v>
      </c>
      <c r="X38" s="347">
        <v>19028.340899999999</v>
      </c>
      <c r="Y38" s="347">
        <v>19042.256412999999</v>
      </c>
      <c r="Z38" s="347">
        <v>19055.723030000001</v>
      </c>
      <c r="AA38" s="347">
        <v>19069.117171999998</v>
      </c>
      <c r="AB38" s="347">
        <v>19082.916293999999</v>
      </c>
      <c r="AC38" s="347">
        <v>19097.623111000001</v>
      </c>
      <c r="AD38" s="347">
        <v>19113.347424</v>
      </c>
      <c r="AE38" s="347">
        <v>19128.627380000002</v>
      </c>
      <c r="AF38" s="347">
        <v>19141.608210999999</v>
      </c>
      <c r="AG38" s="347">
        <v>19151.386255000001</v>
      </c>
      <c r="AH38" s="347">
        <v>19160.862261999999</v>
      </c>
      <c r="AI38" s="347">
        <v>19173.888088</v>
      </c>
      <c r="AJ38" s="347">
        <v>19192.959975000002</v>
      </c>
      <c r="AK38" s="347">
        <v>19215.151717000001</v>
      </c>
      <c r="AL38" s="347">
        <v>19236.181492</v>
      </c>
      <c r="AM38" s="347">
        <v>19252.850890999998</v>
      </c>
      <c r="AN38" s="347">
        <v>19266.295133</v>
      </c>
      <c r="AO38" s="347">
        <v>19278.732845999999</v>
      </c>
      <c r="AP38" s="347">
        <v>19291.907071000001</v>
      </c>
      <c r="AQ38" s="347">
        <v>19305.658491999999</v>
      </c>
      <c r="AR38" s="347">
        <v>19319.352208</v>
      </c>
      <c r="AS38" s="347">
        <v>19332.605530000001</v>
      </c>
      <c r="AT38" s="347">
        <v>19346.044639</v>
      </c>
      <c r="AU38" s="347">
        <v>19360.547930000001</v>
      </c>
      <c r="AV38" s="347">
        <v>19376.425508</v>
      </c>
      <c r="AW38" s="347">
        <v>19391.714316000001</v>
      </c>
      <c r="AX38" s="347">
        <v>19403.883003999999</v>
      </c>
      <c r="AY38" s="347">
        <v>19411.315429999999</v>
      </c>
      <c r="AZ38" s="878">
        <v>19416.056283000002</v>
      </c>
      <c r="BA38" s="878">
        <v>19421.065457000001</v>
      </c>
      <c r="BB38" s="878">
        <v>19428.501401000001</v>
      </c>
      <c r="BC38" s="878">
        <v>19437.316789</v>
      </c>
      <c r="BD38" s="358">
        <v>19445.66</v>
      </c>
      <c r="BE38" s="358">
        <v>19452.169999999998</v>
      </c>
      <c r="BF38" s="358">
        <v>19457.37</v>
      </c>
      <c r="BG38" s="358">
        <v>19462.29</v>
      </c>
      <c r="BH38" s="358">
        <v>19467.759999999998</v>
      </c>
      <c r="BI38" s="358">
        <v>19473.919999999998</v>
      </c>
      <c r="BJ38" s="358">
        <v>19480.740000000002</v>
      </c>
      <c r="BK38" s="358">
        <v>19488.16</v>
      </c>
      <c r="BL38" s="358">
        <v>19496.03</v>
      </c>
      <c r="BM38" s="358">
        <v>19504.16</v>
      </c>
      <c r="BN38" s="358">
        <v>19512.37</v>
      </c>
      <c r="BO38" s="358">
        <v>19520.47</v>
      </c>
      <c r="BP38" s="358">
        <v>19528.3</v>
      </c>
      <c r="BQ38" s="358">
        <v>19535.7</v>
      </c>
      <c r="BR38" s="358">
        <v>19542.79</v>
      </c>
      <c r="BS38" s="358">
        <v>19549.7</v>
      </c>
      <c r="BT38" s="358">
        <v>19556.55</v>
      </c>
      <c r="BU38" s="358">
        <v>19563.38</v>
      </c>
      <c r="BV38" s="358">
        <v>19570.2</v>
      </c>
    </row>
    <row r="39" spans="1:74" ht="11.1" customHeight="1" x14ac:dyDescent="0.2">
      <c r="A39" s="81" t="s">
        <v>412</v>
      </c>
      <c r="B39" s="528" t="s">
        <v>1004</v>
      </c>
      <c r="C39" s="347">
        <v>8598.5323215000008</v>
      </c>
      <c r="D39" s="347">
        <v>8604.6173359000004</v>
      </c>
      <c r="E39" s="347">
        <v>8610.6687517999999</v>
      </c>
      <c r="F39" s="347">
        <v>8616.5483299999996</v>
      </c>
      <c r="G39" s="347">
        <v>8622.3504995000003</v>
      </c>
      <c r="H39" s="347">
        <v>8628.2278564999997</v>
      </c>
      <c r="I39" s="347">
        <v>8634.2929358000001</v>
      </c>
      <c r="J39" s="347">
        <v>8640.4980274999998</v>
      </c>
      <c r="K39" s="347">
        <v>8646.7553599000003</v>
      </c>
      <c r="L39" s="347">
        <v>8653.0030411999996</v>
      </c>
      <c r="M39" s="347">
        <v>8659.2826968000008</v>
      </c>
      <c r="N39" s="347">
        <v>8665.6618314999996</v>
      </c>
      <c r="O39" s="347">
        <v>8672.1662240000005</v>
      </c>
      <c r="P39" s="347">
        <v>8678.6547472999991</v>
      </c>
      <c r="Q39" s="347">
        <v>8684.9445484000007</v>
      </c>
      <c r="R39" s="347">
        <v>8690.9802713000008</v>
      </c>
      <c r="S39" s="347">
        <v>8697.2165490999996</v>
      </c>
      <c r="T39" s="347">
        <v>8704.2355121000001</v>
      </c>
      <c r="U39" s="347">
        <v>8712.4298190999998</v>
      </c>
      <c r="V39" s="347">
        <v>8721.4342422000009</v>
      </c>
      <c r="W39" s="347">
        <v>8730.6940823000004</v>
      </c>
      <c r="X39" s="347">
        <v>8739.7562988999998</v>
      </c>
      <c r="Y39" s="347">
        <v>8748.5744873000003</v>
      </c>
      <c r="Z39" s="347">
        <v>8757.2039014000002</v>
      </c>
      <c r="AA39" s="347">
        <v>8765.7465625000004</v>
      </c>
      <c r="AB39" s="347">
        <v>8774.4915607000003</v>
      </c>
      <c r="AC39" s="347">
        <v>8783.7747531999994</v>
      </c>
      <c r="AD39" s="347">
        <v>8793.6575408999997</v>
      </c>
      <c r="AE39" s="347">
        <v>8803.1034982000001</v>
      </c>
      <c r="AF39" s="347">
        <v>8810.8017431000007</v>
      </c>
      <c r="AG39" s="347">
        <v>8816.0442645000003</v>
      </c>
      <c r="AH39" s="347">
        <v>8820.5345333999994</v>
      </c>
      <c r="AI39" s="347">
        <v>8826.5788917000009</v>
      </c>
      <c r="AJ39" s="347">
        <v>8835.7559428999994</v>
      </c>
      <c r="AK39" s="347">
        <v>8846.7333368</v>
      </c>
      <c r="AL39" s="347">
        <v>8857.4509847000008</v>
      </c>
      <c r="AM39" s="347">
        <v>8866.3478137999991</v>
      </c>
      <c r="AN39" s="347">
        <v>8873.8588142999997</v>
      </c>
      <c r="AO39" s="347">
        <v>8880.9179922000003</v>
      </c>
      <c r="AP39" s="347">
        <v>8888.2697592999994</v>
      </c>
      <c r="AQ39" s="347">
        <v>8895.9001503</v>
      </c>
      <c r="AR39" s="347">
        <v>8903.6056057000005</v>
      </c>
      <c r="AS39" s="347">
        <v>8911.2667813999997</v>
      </c>
      <c r="AT39" s="347">
        <v>8919.1011944999991</v>
      </c>
      <c r="AU39" s="347">
        <v>8927.4105770000006</v>
      </c>
      <c r="AV39" s="347">
        <v>8936.2666380999999</v>
      </c>
      <c r="AW39" s="347">
        <v>8944.8209927999997</v>
      </c>
      <c r="AX39" s="347">
        <v>8951.9952329999996</v>
      </c>
      <c r="AY39" s="347">
        <v>8957.1183887999996</v>
      </c>
      <c r="AZ39" s="878">
        <v>8961.1492436000008</v>
      </c>
      <c r="BA39" s="878">
        <v>8965.4540190999996</v>
      </c>
      <c r="BB39" s="878">
        <v>8970.9976537000002</v>
      </c>
      <c r="BC39" s="878">
        <v>8977.1399538000005</v>
      </c>
      <c r="BD39" s="358">
        <v>8982.8389999999999</v>
      </c>
      <c r="BE39" s="358">
        <v>8987.3510000000006</v>
      </c>
      <c r="BF39" s="358">
        <v>8991.1139999999996</v>
      </c>
      <c r="BG39" s="358">
        <v>8994.8649999999998</v>
      </c>
      <c r="BH39" s="358">
        <v>8999.1759999999995</v>
      </c>
      <c r="BI39" s="358">
        <v>9003.973</v>
      </c>
      <c r="BJ39" s="358">
        <v>9009.0169999999998</v>
      </c>
      <c r="BK39" s="358">
        <v>9014.1360000000004</v>
      </c>
      <c r="BL39" s="358">
        <v>9019.4269999999997</v>
      </c>
      <c r="BM39" s="358">
        <v>9025.0519999999997</v>
      </c>
      <c r="BN39" s="358">
        <v>9031.0650000000005</v>
      </c>
      <c r="BO39" s="358">
        <v>9037.0759999999991</v>
      </c>
      <c r="BP39" s="358">
        <v>9042.5820000000003</v>
      </c>
      <c r="BQ39" s="358">
        <v>9047.2569999999996</v>
      </c>
      <c r="BR39" s="358">
        <v>9051.4719999999998</v>
      </c>
      <c r="BS39" s="358">
        <v>9055.7720000000008</v>
      </c>
      <c r="BT39" s="358">
        <v>9060.5730000000003</v>
      </c>
      <c r="BU39" s="358">
        <v>9065.7950000000001</v>
      </c>
      <c r="BV39" s="358">
        <v>9071.2250000000004</v>
      </c>
    </row>
    <row r="40" spans="1:74" ht="11.1" customHeight="1" x14ac:dyDescent="0.2">
      <c r="A40" s="81" t="s">
        <v>413</v>
      </c>
      <c r="B40" s="528" t="s">
        <v>1005</v>
      </c>
      <c r="C40" s="347">
        <v>26815.278387999999</v>
      </c>
      <c r="D40" s="347">
        <v>26850.585000999999</v>
      </c>
      <c r="E40" s="347">
        <v>26885.581946999999</v>
      </c>
      <c r="F40" s="347">
        <v>26920.574292000001</v>
      </c>
      <c r="G40" s="347">
        <v>26955.584217</v>
      </c>
      <c r="H40" s="347">
        <v>26990.563178</v>
      </c>
      <c r="I40" s="347">
        <v>27025.412</v>
      </c>
      <c r="J40" s="347">
        <v>27059.828978000001</v>
      </c>
      <c r="K40" s="347">
        <v>27093.461772999999</v>
      </c>
      <c r="L40" s="347">
        <v>27126.067357</v>
      </c>
      <c r="M40" s="347">
        <v>27157.839951999998</v>
      </c>
      <c r="N40" s="347">
        <v>27189.083092000001</v>
      </c>
      <c r="O40" s="347">
        <v>27219.914035999998</v>
      </c>
      <c r="P40" s="347">
        <v>27249.704948999999</v>
      </c>
      <c r="Q40" s="347">
        <v>27277.641721</v>
      </c>
      <c r="R40" s="347">
        <v>27303.531029999998</v>
      </c>
      <c r="S40" s="347">
        <v>27329.662692999998</v>
      </c>
      <c r="T40" s="347">
        <v>27358.947312</v>
      </c>
      <c r="U40" s="347">
        <v>27393.361981999999</v>
      </c>
      <c r="V40" s="347">
        <v>27431.149767999999</v>
      </c>
      <c r="W40" s="347">
        <v>27469.620229</v>
      </c>
      <c r="X40" s="347">
        <v>27506.611885999999</v>
      </c>
      <c r="Y40" s="347">
        <v>27542.079110999999</v>
      </c>
      <c r="Z40" s="347">
        <v>27576.505239999999</v>
      </c>
      <c r="AA40" s="347">
        <v>27610.516539</v>
      </c>
      <c r="AB40" s="347">
        <v>27645.310999000001</v>
      </c>
      <c r="AC40" s="347">
        <v>27682.229544999998</v>
      </c>
      <c r="AD40" s="347">
        <v>27721.575323000001</v>
      </c>
      <c r="AE40" s="347">
        <v>27759.500382999999</v>
      </c>
      <c r="AF40" s="347">
        <v>27791.119001999999</v>
      </c>
      <c r="AG40" s="347">
        <v>27813.624833000002</v>
      </c>
      <c r="AH40" s="347">
        <v>27832.529052000002</v>
      </c>
      <c r="AI40" s="347">
        <v>27855.422213999998</v>
      </c>
      <c r="AJ40" s="347">
        <v>27887.618137000001</v>
      </c>
      <c r="AK40" s="347">
        <v>27925.323688</v>
      </c>
      <c r="AL40" s="347">
        <v>27962.468999000001</v>
      </c>
      <c r="AM40" s="347">
        <v>27994.448342</v>
      </c>
      <c r="AN40" s="347">
        <v>28022.512567999998</v>
      </c>
      <c r="AO40" s="347">
        <v>28049.376666</v>
      </c>
      <c r="AP40" s="347">
        <v>28077.142808000001</v>
      </c>
      <c r="AQ40" s="347">
        <v>28105.461873</v>
      </c>
      <c r="AR40" s="347">
        <v>28133.371921999998</v>
      </c>
      <c r="AS40" s="347">
        <v>28160.316863</v>
      </c>
      <c r="AT40" s="347">
        <v>28187.364004999999</v>
      </c>
      <c r="AU40" s="347">
        <v>28215.986505000001</v>
      </c>
      <c r="AV40" s="347">
        <v>28246.781005000001</v>
      </c>
      <c r="AW40" s="347">
        <v>28276.838078000001</v>
      </c>
      <c r="AX40" s="347">
        <v>28302.371779000001</v>
      </c>
      <c r="AY40" s="347">
        <v>28320.976710999999</v>
      </c>
      <c r="AZ40" s="878">
        <v>28335.769666</v>
      </c>
      <c r="BA40" s="878">
        <v>28351.247979</v>
      </c>
      <c r="BB40" s="878">
        <v>28370.668216999999</v>
      </c>
      <c r="BC40" s="878">
        <v>28392.32387</v>
      </c>
      <c r="BD40" s="358">
        <v>28413.27</v>
      </c>
      <c r="BE40" s="358">
        <v>28431.4</v>
      </c>
      <c r="BF40" s="358">
        <v>28447.99</v>
      </c>
      <c r="BG40" s="358">
        <v>28465.18</v>
      </c>
      <c r="BH40" s="358">
        <v>28484.57</v>
      </c>
      <c r="BI40" s="358">
        <v>28505.69</v>
      </c>
      <c r="BJ40" s="358">
        <v>28527.54</v>
      </c>
      <c r="BK40" s="358">
        <v>28549.41</v>
      </c>
      <c r="BL40" s="358">
        <v>28571.61</v>
      </c>
      <c r="BM40" s="358">
        <v>28594.720000000001</v>
      </c>
      <c r="BN40" s="358">
        <v>28619.040000000001</v>
      </c>
      <c r="BO40" s="358">
        <v>28643.79</v>
      </c>
      <c r="BP40" s="358">
        <v>28667.93</v>
      </c>
      <c r="BQ40" s="358">
        <v>28690.73</v>
      </c>
      <c r="BR40" s="358">
        <v>28712.799999999999</v>
      </c>
      <c r="BS40" s="358">
        <v>28735.09</v>
      </c>
      <c r="BT40" s="358">
        <v>28758.32</v>
      </c>
      <c r="BU40" s="358">
        <v>28782.32</v>
      </c>
      <c r="BV40" s="358">
        <v>28806.71</v>
      </c>
    </row>
    <row r="41" spans="1:74" ht="11.1" customHeight="1" x14ac:dyDescent="0.2">
      <c r="A41" s="81" t="s">
        <v>414</v>
      </c>
      <c r="B41" s="528" t="s">
        <v>1006</v>
      </c>
      <c r="C41" s="347">
        <v>7770.7941985999996</v>
      </c>
      <c r="D41" s="347">
        <v>7779.8513651000003</v>
      </c>
      <c r="E41" s="347">
        <v>7789.0924133999997</v>
      </c>
      <c r="F41" s="347">
        <v>7798.5843435999996</v>
      </c>
      <c r="G41" s="347">
        <v>7808.2014804</v>
      </c>
      <c r="H41" s="347">
        <v>7817.7699794999999</v>
      </c>
      <c r="I41" s="347">
        <v>7827.1364622999999</v>
      </c>
      <c r="J41" s="347">
        <v>7836.2294143999998</v>
      </c>
      <c r="K41" s="347">
        <v>7844.9977867999996</v>
      </c>
      <c r="L41" s="347">
        <v>7853.4287680999996</v>
      </c>
      <c r="M41" s="347">
        <v>7861.6624958000002</v>
      </c>
      <c r="N41" s="347">
        <v>7869.8773448000002</v>
      </c>
      <c r="O41" s="347">
        <v>7878.1910066999999</v>
      </c>
      <c r="P41" s="347">
        <v>7886.4784411000001</v>
      </c>
      <c r="Q41" s="347">
        <v>7894.5539240999997</v>
      </c>
      <c r="R41" s="347">
        <v>7902.3333230999997</v>
      </c>
      <c r="S41" s="347">
        <v>7910.1388691000002</v>
      </c>
      <c r="T41" s="347">
        <v>7918.3943839000003</v>
      </c>
      <c r="U41" s="347">
        <v>7927.3952226000001</v>
      </c>
      <c r="V41" s="347">
        <v>7936.9228732000001</v>
      </c>
      <c r="W41" s="347">
        <v>7946.6303567000004</v>
      </c>
      <c r="X41" s="347">
        <v>7956.2280962000004</v>
      </c>
      <c r="Y41" s="347">
        <v>7965.6561216999999</v>
      </c>
      <c r="Z41" s="347">
        <v>7974.9118649000002</v>
      </c>
      <c r="AA41" s="347">
        <v>7984.0516694999997</v>
      </c>
      <c r="AB41" s="347">
        <v>7993.3675266999999</v>
      </c>
      <c r="AC41" s="347">
        <v>8003.2103391999999</v>
      </c>
      <c r="AD41" s="347">
        <v>8013.6459941000003</v>
      </c>
      <c r="AE41" s="347">
        <v>8023.6003137999996</v>
      </c>
      <c r="AF41" s="347">
        <v>8031.7141046999996</v>
      </c>
      <c r="AG41" s="347">
        <v>8037.2246557999997</v>
      </c>
      <c r="AH41" s="347">
        <v>8041.7551875999998</v>
      </c>
      <c r="AI41" s="347">
        <v>8047.5254029999996</v>
      </c>
      <c r="AJ41" s="347">
        <v>8056.0709644999997</v>
      </c>
      <c r="AK41" s="347">
        <v>8066.1913717999996</v>
      </c>
      <c r="AL41" s="347">
        <v>8076.0020843000002</v>
      </c>
      <c r="AM41" s="347">
        <v>8084.0894992000003</v>
      </c>
      <c r="AN41" s="347">
        <v>8090.9237659999999</v>
      </c>
      <c r="AO41" s="347">
        <v>8097.4459721000003</v>
      </c>
      <c r="AP41" s="347">
        <v>8104.4062456000001</v>
      </c>
      <c r="AQ41" s="347">
        <v>8111.7908767999998</v>
      </c>
      <c r="AR41" s="347">
        <v>8119.3951964999997</v>
      </c>
      <c r="AS41" s="347">
        <v>8127.0924838999999</v>
      </c>
      <c r="AT41" s="347">
        <v>8135.0678125000004</v>
      </c>
      <c r="AU41" s="347">
        <v>8143.5842042000004</v>
      </c>
      <c r="AV41" s="347">
        <v>8152.6857640999997</v>
      </c>
      <c r="AW41" s="347">
        <v>8161.5409301999998</v>
      </c>
      <c r="AX41" s="347">
        <v>8169.0992233999996</v>
      </c>
      <c r="AY41" s="347">
        <v>8174.6972753999999</v>
      </c>
      <c r="AZ41" s="878">
        <v>8179.2201599</v>
      </c>
      <c r="BA41" s="878">
        <v>8183.9400612999998</v>
      </c>
      <c r="BB41" s="878">
        <v>8189.7661842999996</v>
      </c>
      <c r="BC41" s="878">
        <v>8196.1558148000004</v>
      </c>
      <c r="BD41" s="358">
        <v>8202.2029999999995</v>
      </c>
      <c r="BE41" s="358">
        <v>8207.2540000000008</v>
      </c>
      <c r="BF41" s="358">
        <v>8211.6560000000009</v>
      </c>
      <c r="BG41" s="358">
        <v>8216.01</v>
      </c>
      <c r="BH41" s="358">
        <v>8220.7849999999999</v>
      </c>
      <c r="BI41" s="358">
        <v>8225.9330000000009</v>
      </c>
      <c r="BJ41" s="358">
        <v>8231.2720000000008</v>
      </c>
      <c r="BK41" s="358">
        <v>8236.6790000000001</v>
      </c>
      <c r="BL41" s="358">
        <v>8242.2479999999996</v>
      </c>
      <c r="BM41" s="358">
        <v>8248.1309999999994</v>
      </c>
      <c r="BN41" s="358">
        <v>8254.384</v>
      </c>
      <c r="BO41" s="358">
        <v>8260.7000000000007</v>
      </c>
      <c r="BP41" s="358">
        <v>8266.6769999999997</v>
      </c>
      <c r="BQ41" s="358">
        <v>8272.0490000000009</v>
      </c>
      <c r="BR41" s="358">
        <v>8277.0810000000001</v>
      </c>
      <c r="BS41" s="358">
        <v>8282.1759999999995</v>
      </c>
      <c r="BT41" s="358">
        <v>8287.6409999999996</v>
      </c>
      <c r="BU41" s="358">
        <v>8293.4150000000009</v>
      </c>
      <c r="BV41" s="358">
        <v>8299.3439999999991</v>
      </c>
    </row>
    <row r="42" spans="1:74" ht="11.1" customHeight="1" x14ac:dyDescent="0.2">
      <c r="A42" s="81" t="s">
        <v>415</v>
      </c>
      <c r="B42" s="528" t="s">
        <v>1007</v>
      </c>
      <c r="C42" s="347">
        <v>15682.471242</v>
      </c>
      <c r="D42" s="347">
        <v>15700.874913</v>
      </c>
      <c r="E42" s="347">
        <v>15719.331575</v>
      </c>
      <c r="F42" s="347">
        <v>15738.372237</v>
      </c>
      <c r="G42" s="347">
        <v>15757.732943999999</v>
      </c>
      <c r="H42" s="347">
        <v>15776.950999999999</v>
      </c>
      <c r="I42" s="347">
        <v>15795.660866</v>
      </c>
      <c r="J42" s="347">
        <v>15813.885623</v>
      </c>
      <c r="K42" s="347">
        <v>15831.745509</v>
      </c>
      <c r="L42" s="347">
        <v>15849.359962</v>
      </c>
      <c r="M42" s="347">
        <v>15866.845219999999</v>
      </c>
      <c r="N42" s="347">
        <v>15884.316720999999</v>
      </c>
      <c r="O42" s="347">
        <v>15901.787867999999</v>
      </c>
      <c r="P42" s="347">
        <v>15918.863912000001</v>
      </c>
      <c r="Q42" s="347">
        <v>15935.048068</v>
      </c>
      <c r="R42" s="347">
        <v>15950.232226</v>
      </c>
      <c r="S42" s="347">
        <v>15965.862977999999</v>
      </c>
      <c r="T42" s="347">
        <v>15983.775592</v>
      </c>
      <c r="U42" s="347">
        <v>16005.215534000001</v>
      </c>
      <c r="V42" s="347">
        <v>16029.069072</v>
      </c>
      <c r="W42" s="347">
        <v>16053.632669000001</v>
      </c>
      <c r="X42" s="347">
        <v>16077.520227999999</v>
      </c>
      <c r="Y42" s="347">
        <v>16100.615398</v>
      </c>
      <c r="Z42" s="347">
        <v>16123.119263000001</v>
      </c>
      <c r="AA42" s="347">
        <v>16145.316381000001</v>
      </c>
      <c r="AB42" s="347">
        <v>16167.825188999999</v>
      </c>
      <c r="AC42" s="347">
        <v>16191.347597</v>
      </c>
      <c r="AD42" s="347">
        <v>16215.974682</v>
      </c>
      <c r="AE42" s="347">
        <v>16239.354195</v>
      </c>
      <c r="AF42" s="347">
        <v>16258.523053999999</v>
      </c>
      <c r="AG42" s="347">
        <v>16271.793667</v>
      </c>
      <c r="AH42" s="347">
        <v>16282.58041</v>
      </c>
      <c r="AI42" s="347">
        <v>16295.573146999999</v>
      </c>
      <c r="AJ42" s="347">
        <v>16314.074328000001</v>
      </c>
      <c r="AK42" s="347">
        <v>16335.836724999999</v>
      </c>
      <c r="AL42" s="347">
        <v>16357.225694999999</v>
      </c>
      <c r="AM42" s="347">
        <v>16375.483980999999</v>
      </c>
      <c r="AN42" s="347">
        <v>16391.363884999999</v>
      </c>
      <c r="AO42" s="347">
        <v>16406.495101</v>
      </c>
      <c r="AP42" s="347">
        <v>16422.159833999998</v>
      </c>
      <c r="AQ42" s="347">
        <v>16438.250349999998</v>
      </c>
      <c r="AR42" s="347">
        <v>16454.311428000001</v>
      </c>
      <c r="AS42" s="347">
        <v>16470.072691000001</v>
      </c>
      <c r="AT42" s="347">
        <v>16486.003127</v>
      </c>
      <c r="AU42" s="347">
        <v>16502.756568000001</v>
      </c>
      <c r="AV42" s="347">
        <v>16520.565285000001</v>
      </c>
      <c r="AW42" s="347">
        <v>16537.975316</v>
      </c>
      <c r="AX42" s="347">
        <v>16553.111140000001</v>
      </c>
      <c r="AY42" s="347">
        <v>16564.784097</v>
      </c>
      <c r="AZ42" s="878">
        <v>16574.552958</v>
      </c>
      <c r="BA42" s="878">
        <v>16584.663357000001</v>
      </c>
      <c r="BB42" s="878">
        <v>16596.744901999999</v>
      </c>
      <c r="BC42" s="878">
        <v>16609.963109</v>
      </c>
      <c r="BD42" s="358">
        <v>16622.87</v>
      </c>
      <c r="BE42" s="358">
        <v>16634.400000000001</v>
      </c>
      <c r="BF42" s="358">
        <v>16645.05</v>
      </c>
      <c r="BG42" s="358">
        <v>16655.7</v>
      </c>
      <c r="BH42" s="358">
        <v>16667.080000000002</v>
      </c>
      <c r="BI42" s="358">
        <v>16679.22</v>
      </c>
      <c r="BJ42" s="358">
        <v>16692</v>
      </c>
      <c r="BK42" s="358">
        <v>16705.29</v>
      </c>
      <c r="BL42" s="358">
        <v>16718.96</v>
      </c>
      <c r="BM42" s="358">
        <v>16732.87</v>
      </c>
      <c r="BN42" s="358">
        <v>16746.849999999999</v>
      </c>
      <c r="BO42" s="358">
        <v>16760.71</v>
      </c>
      <c r="BP42" s="358">
        <v>16774.2</v>
      </c>
      <c r="BQ42" s="358">
        <v>16787.18</v>
      </c>
      <c r="BR42" s="358">
        <v>16799.82</v>
      </c>
      <c r="BS42" s="358">
        <v>16812.400000000001</v>
      </c>
      <c r="BT42" s="358">
        <v>16825.12</v>
      </c>
      <c r="BU42" s="358">
        <v>16837.97</v>
      </c>
      <c r="BV42" s="358">
        <v>16850.89</v>
      </c>
    </row>
    <row r="43" spans="1:74" ht="11.1" customHeight="1" x14ac:dyDescent="0.2">
      <c r="A43" s="81" t="s">
        <v>416</v>
      </c>
      <c r="B43" s="528" t="s">
        <v>1008</v>
      </c>
      <c r="C43" s="347">
        <v>9653.9180957999997</v>
      </c>
      <c r="D43" s="347">
        <v>9661.0354769000005</v>
      </c>
      <c r="E43" s="347">
        <v>9667.4130308000003</v>
      </c>
      <c r="F43" s="347">
        <v>9672.9029152999992</v>
      </c>
      <c r="G43" s="347">
        <v>9679.1672557999991</v>
      </c>
      <c r="H43" s="347">
        <v>9688.3206702000007</v>
      </c>
      <c r="I43" s="347">
        <v>9701.7633267000001</v>
      </c>
      <c r="J43" s="347">
        <v>9718.0375958000004</v>
      </c>
      <c r="K43" s="347">
        <v>9734.9713984000009</v>
      </c>
      <c r="L43" s="347">
        <v>9750.8589800000009</v>
      </c>
      <c r="M43" s="347">
        <v>9765.8598839999995</v>
      </c>
      <c r="N43" s="347">
        <v>9780.5999780999991</v>
      </c>
      <c r="O43" s="347">
        <v>9795.5620178999998</v>
      </c>
      <c r="P43" s="347">
        <v>9810.6563100999992</v>
      </c>
      <c r="Q43" s="347">
        <v>9825.6500493999993</v>
      </c>
      <c r="R43" s="347">
        <v>9840.4231949000005</v>
      </c>
      <c r="S43" s="347">
        <v>9855.3067644000002</v>
      </c>
      <c r="T43" s="347">
        <v>9870.7445406000006</v>
      </c>
      <c r="U43" s="347">
        <v>9887.0495436000001</v>
      </c>
      <c r="V43" s="347">
        <v>9904.0117453999992</v>
      </c>
      <c r="W43" s="347">
        <v>9921.2903556000001</v>
      </c>
      <c r="X43" s="347">
        <v>9938.5823624999994</v>
      </c>
      <c r="Y43" s="347">
        <v>9955.7358686999996</v>
      </c>
      <c r="Z43" s="347">
        <v>9972.6367554000008</v>
      </c>
      <c r="AA43" s="347">
        <v>9989.2800306000008</v>
      </c>
      <c r="AB43" s="347">
        <v>10006.097209</v>
      </c>
      <c r="AC43" s="347">
        <v>10023.628930999999</v>
      </c>
      <c r="AD43" s="347">
        <v>10041.935546999999</v>
      </c>
      <c r="AE43" s="347">
        <v>10059.156246</v>
      </c>
      <c r="AF43" s="347">
        <v>10072.949922</v>
      </c>
      <c r="AG43" s="347">
        <v>10081.954473</v>
      </c>
      <c r="AH43" s="347">
        <v>10088.723798000001</v>
      </c>
      <c r="AI43" s="347">
        <v>10096.790794</v>
      </c>
      <c r="AJ43" s="347">
        <v>10108.675746000001</v>
      </c>
      <c r="AK43" s="347">
        <v>10122.848484</v>
      </c>
      <c r="AL43" s="347">
        <v>10136.766224000001</v>
      </c>
      <c r="AM43" s="347">
        <v>10148.489607</v>
      </c>
      <c r="AN43" s="347">
        <v>10158.492979000001</v>
      </c>
      <c r="AO43" s="347">
        <v>10167.854111000001</v>
      </c>
      <c r="AP43" s="347">
        <v>10177.443245</v>
      </c>
      <c r="AQ43" s="347">
        <v>10187.300510999999</v>
      </c>
      <c r="AR43" s="347">
        <v>10197.258505</v>
      </c>
      <c r="AS43" s="347">
        <v>10207.228437</v>
      </c>
      <c r="AT43" s="347">
        <v>10217.435944999999</v>
      </c>
      <c r="AU43" s="347">
        <v>10228.185278000001</v>
      </c>
      <c r="AV43" s="347">
        <v>10239.547925999999</v>
      </c>
      <c r="AW43" s="347">
        <v>10250.664338</v>
      </c>
      <c r="AX43" s="347">
        <v>10260.442204000001</v>
      </c>
      <c r="AY43" s="347">
        <v>10268.201241000001</v>
      </c>
      <c r="AZ43" s="878">
        <v>10274.909267000001</v>
      </c>
      <c r="BA43" s="878">
        <v>10281.946126000001</v>
      </c>
      <c r="BB43" s="878">
        <v>10290.297839000001</v>
      </c>
      <c r="BC43" s="878">
        <v>10299.375145</v>
      </c>
      <c r="BD43" s="358">
        <v>10308.19</v>
      </c>
      <c r="BE43" s="358">
        <v>10316.040000000001</v>
      </c>
      <c r="BF43" s="358">
        <v>10323.26</v>
      </c>
      <c r="BG43" s="358">
        <v>10330.48</v>
      </c>
      <c r="BH43" s="358">
        <v>10338.18</v>
      </c>
      <c r="BI43" s="358">
        <v>10346.4</v>
      </c>
      <c r="BJ43" s="358">
        <v>10355.030000000001</v>
      </c>
      <c r="BK43" s="358">
        <v>10363.98</v>
      </c>
      <c r="BL43" s="358">
        <v>10373.26</v>
      </c>
      <c r="BM43" s="358">
        <v>10382.85</v>
      </c>
      <c r="BN43" s="358">
        <v>10392.709999999999</v>
      </c>
      <c r="BO43" s="358">
        <v>10402.59</v>
      </c>
      <c r="BP43" s="358">
        <v>10412.200000000001</v>
      </c>
      <c r="BQ43" s="358">
        <v>10421.34</v>
      </c>
      <c r="BR43" s="358">
        <v>10430.24</v>
      </c>
      <c r="BS43" s="358">
        <v>10439.26</v>
      </c>
      <c r="BT43" s="358">
        <v>10448.66</v>
      </c>
      <c r="BU43" s="358">
        <v>10458.35</v>
      </c>
      <c r="BV43" s="358">
        <v>10468.209999999999</v>
      </c>
    </row>
    <row r="44" spans="1:74" ht="11.1" customHeight="1" x14ac:dyDescent="0.2">
      <c r="A44" s="81" t="s">
        <v>417</v>
      </c>
      <c r="B44" s="528" t="s">
        <v>1011</v>
      </c>
      <c r="C44" s="347">
        <v>18899.839733000001</v>
      </c>
      <c r="D44" s="347">
        <v>18904.409928000001</v>
      </c>
      <c r="E44" s="347">
        <v>18907.912507000001</v>
      </c>
      <c r="F44" s="347">
        <v>18909.973019000001</v>
      </c>
      <c r="G44" s="347">
        <v>18912.698402999999</v>
      </c>
      <c r="H44" s="347">
        <v>18918.815946999999</v>
      </c>
      <c r="I44" s="347">
        <v>18930.15597</v>
      </c>
      <c r="J44" s="347">
        <v>18944.960933999999</v>
      </c>
      <c r="K44" s="347">
        <v>18960.576333000001</v>
      </c>
      <c r="L44" s="347">
        <v>18974.916481</v>
      </c>
      <c r="M44" s="347">
        <v>18988.170968999999</v>
      </c>
      <c r="N44" s="347">
        <v>19001.098204999998</v>
      </c>
      <c r="O44" s="347">
        <v>19014.353186</v>
      </c>
      <c r="P44" s="347">
        <v>19028.177251000001</v>
      </c>
      <c r="Q44" s="347">
        <v>19042.708327</v>
      </c>
      <c r="R44" s="347">
        <v>19057.908931999998</v>
      </c>
      <c r="S44" s="347">
        <v>19073.039940999999</v>
      </c>
      <c r="T44" s="347">
        <v>19087.186822</v>
      </c>
      <c r="U44" s="347">
        <v>19099.743541</v>
      </c>
      <c r="V44" s="347">
        <v>19111.338059000002</v>
      </c>
      <c r="W44" s="347">
        <v>19122.906836999999</v>
      </c>
      <c r="X44" s="347">
        <v>19135.158512000002</v>
      </c>
      <c r="Y44" s="347">
        <v>19147.890421</v>
      </c>
      <c r="Z44" s="347">
        <v>19160.672078</v>
      </c>
      <c r="AA44" s="347">
        <v>19173.269775000001</v>
      </c>
      <c r="AB44" s="347">
        <v>19186.236917999999</v>
      </c>
      <c r="AC44" s="347">
        <v>19200.323692999998</v>
      </c>
      <c r="AD44" s="347">
        <v>19215.625147999999</v>
      </c>
      <c r="AE44" s="347">
        <v>19229.61578</v>
      </c>
      <c r="AF44" s="347">
        <v>19239.114949999999</v>
      </c>
      <c r="AG44" s="347">
        <v>19242.341185000001</v>
      </c>
      <c r="AH44" s="347">
        <v>19243.109677</v>
      </c>
      <c r="AI44" s="347">
        <v>19246.634785999999</v>
      </c>
      <c r="AJ44" s="347">
        <v>19256.575024000002</v>
      </c>
      <c r="AK44" s="347">
        <v>19270.365517999999</v>
      </c>
      <c r="AL44" s="347">
        <v>19283.885552</v>
      </c>
      <c r="AM44" s="347">
        <v>19294.000676</v>
      </c>
      <c r="AN44" s="347">
        <v>19301.521529000001</v>
      </c>
      <c r="AO44" s="347">
        <v>19308.245019999998</v>
      </c>
      <c r="AP44" s="347">
        <v>19315.606532000002</v>
      </c>
      <c r="AQ44" s="347">
        <v>19323.595351</v>
      </c>
      <c r="AR44" s="347">
        <v>19331.839237</v>
      </c>
      <c r="AS44" s="347">
        <v>19340.148793</v>
      </c>
      <c r="AT44" s="347">
        <v>19349.065987000002</v>
      </c>
      <c r="AU44" s="347">
        <v>19359.315630000001</v>
      </c>
      <c r="AV44" s="347">
        <v>19371.080720000002</v>
      </c>
      <c r="AW44" s="347">
        <v>19382.377007999999</v>
      </c>
      <c r="AX44" s="347">
        <v>19390.678433000001</v>
      </c>
      <c r="AY44" s="347">
        <v>19394.362540999999</v>
      </c>
      <c r="AZ44" s="878">
        <v>19395.421291999999</v>
      </c>
      <c r="BA44" s="878">
        <v>19396.750252999998</v>
      </c>
      <c r="BB44" s="878">
        <v>19400.493852</v>
      </c>
      <c r="BC44" s="878">
        <v>19405.791965</v>
      </c>
      <c r="BD44" s="358">
        <v>19411.03</v>
      </c>
      <c r="BE44" s="358">
        <v>19415.009999999998</v>
      </c>
      <c r="BF44" s="358">
        <v>19418.169999999998</v>
      </c>
      <c r="BG44" s="358">
        <v>19421.330000000002</v>
      </c>
      <c r="BH44" s="358">
        <v>19425.18</v>
      </c>
      <c r="BI44" s="358">
        <v>19429.82</v>
      </c>
      <c r="BJ44" s="358">
        <v>19435.169999999998</v>
      </c>
      <c r="BK44" s="358">
        <v>19441.169999999998</v>
      </c>
      <c r="BL44" s="358">
        <v>19447.849999999999</v>
      </c>
      <c r="BM44" s="358">
        <v>19455.22</v>
      </c>
      <c r="BN44" s="358">
        <v>19463.23</v>
      </c>
      <c r="BO44" s="358">
        <v>19471.53</v>
      </c>
      <c r="BP44" s="358">
        <v>19479.689999999999</v>
      </c>
      <c r="BQ44" s="358">
        <v>19487.400000000001</v>
      </c>
      <c r="BR44" s="358">
        <v>19494.91</v>
      </c>
      <c r="BS44" s="358">
        <v>19502.59</v>
      </c>
      <c r="BT44" s="358">
        <v>19510.73</v>
      </c>
      <c r="BU44" s="358">
        <v>19519.25</v>
      </c>
      <c r="BV44" s="358">
        <v>19527.95</v>
      </c>
    </row>
    <row r="45" spans="1:74" ht="11.1" customHeight="1" x14ac:dyDescent="0.2">
      <c r="A45" s="81"/>
      <c r="B45" s="91" t="s">
        <v>1399</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41"/>
      <c r="BA45" s="941"/>
      <c r="BB45" s="941"/>
      <c r="BC45" s="941"/>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418</v>
      </c>
      <c r="B46" s="528" t="s">
        <v>1001</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7.6079662050000003</v>
      </c>
      <c r="AT46" s="343">
        <v>7.6033964040999997</v>
      </c>
      <c r="AU46" s="343">
        <v>7.5991560171000003</v>
      </c>
      <c r="AV46" s="343">
        <v>7.5930549325000003</v>
      </c>
      <c r="AW46" s="343">
        <v>7.5911159571000004</v>
      </c>
      <c r="AX46" s="343">
        <v>7.5911489794999998</v>
      </c>
      <c r="AY46" s="343">
        <v>7.5961831604999999</v>
      </c>
      <c r="AZ46" s="874">
        <v>7.5978883072999999</v>
      </c>
      <c r="BA46" s="874">
        <v>7.5992935810000004</v>
      </c>
      <c r="BB46" s="874">
        <v>7.6006798055999996</v>
      </c>
      <c r="BC46" s="874">
        <v>7.6012747148999997</v>
      </c>
      <c r="BD46" s="354">
        <v>7.6013590000000004</v>
      </c>
      <c r="BE46" s="354">
        <v>7.6012110000000002</v>
      </c>
      <c r="BF46" s="354">
        <v>7.600066</v>
      </c>
      <c r="BG46" s="354">
        <v>7.5982019999999997</v>
      </c>
      <c r="BH46" s="354">
        <v>7.5944799999999999</v>
      </c>
      <c r="BI46" s="354">
        <v>7.5920339999999999</v>
      </c>
      <c r="BJ46" s="354">
        <v>7.5897249999999996</v>
      </c>
      <c r="BK46" s="354">
        <v>7.5878920000000001</v>
      </c>
      <c r="BL46" s="354">
        <v>7.5856000000000003</v>
      </c>
      <c r="BM46" s="354">
        <v>7.583189</v>
      </c>
      <c r="BN46" s="354">
        <v>7.5802550000000002</v>
      </c>
      <c r="BO46" s="354">
        <v>7.5779069999999997</v>
      </c>
      <c r="BP46" s="354">
        <v>7.5757409999999998</v>
      </c>
      <c r="BQ46" s="354">
        <v>7.5733940000000004</v>
      </c>
      <c r="BR46" s="354">
        <v>7.571866</v>
      </c>
      <c r="BS46" s="354">
        <v>7.5707940000000002</v>
      </c>
      <c r="BT46" s="354">
        <v>7.5701770000000002</v>
      </c>
      <c r="BU46" s="354">
        <v>7.5700159999999999</v>
      </c>
      <c r="BV46" s="354">
        <v>7.5703110000000002</v>
      </c>
    </row>
    <row r="47" spans="1:74" ht="11.1" customHeight="1" x14ac:dyDescent="0.2">
      <c r="A47" s="81" t="s">
        <v>419</v>
      </c>
      <c r="B47" s="528" t="s">
        <v>1002</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20.563863795</v>
      </c>
      <c r="AT47" s="343">
        <v>20.575842091999998</v>
      </c>
      <c r="AU47" s="343">
        <v>20.582399036000002</v>
      </c>
      <c r="AV47" s="343">
        <v>20.574598408</v>
      </c>
      <c r="AW47" s="343">
        <v>20.577014809000001</v>
      </c>
      <c r="AX47" s="343">
        <v>20.58071202</v>
      </c>
      <c r="AY47" s="343">
        <v>20.588209514999999</v>
      </c>
      <c r="AZ47" s="874">
        <v>20.592578744000001</v>
      </c>
      <c r="BA47" s="874">
        <v>20.596339179000001</v>
      </c>
      <c r="BB47" s="874">
        <v>20.600356175999998</v>
      </c>
      <c r="BC47" s="874">
        <v>20.602250006999999</v>
      </c>
      <c r="BD47" s="354">
        <v>20.602889999999999</v>
      </c>
      <c r="BE47" s="354">
        <v>20.602620000000002</v>
      </c>
      <c r="BF47" s="354">
        <v>20.600470000000001</v>
      </c>
      <c r="BG47" s="354">
        <v>20.596800000000002</v>
      </c>
      <c r="BH47" s="354">
        <v>20.589300000000001</v>
      </c>
      <c r="BI47" s="354">
        <v>20.584289999999999</v>
      </c>
      <c r="BJ47" s="354">
        <v>20.57948</v>
      </c>
      <c r="BK47" s="354">
        <v>20.575859999999999</v>
      </c>
      <c r="BL47" s="354">
        <v>20.57067</v>
      </c>
      <c r="BM47" s="354">
        <v>20.564920000000001</v>
      </c>
      <c r="BN47" s="354">
        <v>20.557860000000002</v>
      </c>
      <c r="BO47" s="354">
        <v>20.551539999999999</v>
      </c>
      <c r="BP47" s="354">
        <v>20.545210000000001</v>
      </c>
      <c r="BQ47" s="354">
        <v>20.53744</v>
      </c>
      <c r="BR47" s="354">
        <v>20.53218</v>
      </c>
      <c r="BS47" s="354">
        <v>20.527989999999999</v>
      </c>
      <c r="BT47" s="354">
        <v>20.52487</v>
      </c>
      <c r="BU47" s="354">
        <v>20.522829999999999</v>
      </c>
      <c r="BV47" s="354">
        <v>20.52186</v>
      </c>
    </row>
    <row r="48" spans="1:74" ht="11.1" customHeight="1" x14ac:dyDescent="0.2">
      <c r="A48" s="81" t="s">
        <v>420</v>
      </c>
      <c r="B48" s="528" t="s">
        <v>1003</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22.700483170999998</v>
      </c>
      <c r="AT48" s="343">
        <v>22.699366276999999</v>
      </c>
      <c r="AU48" s="343">
        <v>22.690343503000001</v>
      </c>
      <c r="AV48" s="343">
        <v>22.653049495000001</v>
      </c>
      <c r="AW48" s="343">
        <v>22.643488975</v>
      </c>
      <c r="AX48" s="343">
        <v>22.641296589</v>
      </c>
      <c r="AY48" s="343">
        <v>22.655329603999999</v>
      </c>
      <c r="AZ48" s="874">
        <v>22.661230538000002</v>
      </c>
      <c r="BA48" s="874">
        <v>22.667856658000002</v>
      </c>
      <c r="BB48" s="874">
        <v>22.676991646000001</v>
      </c>
      <c r="BC48" s="874">
        <v>22.683730376</v>
      </c>
      <c r="BD48" s="354">
        <v>22.689859999999999</v>
      </c>
      <c r="BE48" s="354">
        <v>22.700749999999999</v>
      </c>
      <c r="BF48" s="354">
        <v>22.701619999999998</v>
      </c>
      <c r="BG48" s="354">
        <v>22.69783</v>
      </c>
      <c r="BH48" s="354">
        <v>22.685870000000001</v>
      </c>
      <c r="BI48" s="354">
        <v>22.675439999999998</v>
      </c>
      <c r="BJ48" s="354">
        <v>22.663019999999999</v>
      </c>
      <c r="BK48" s="354">
        <v>22.642600000000002</v>
      </c>
      <c r="BL48" s="354">
        <v>22.630690000000001</v>
      </c>
      <c r="BM48" s="354">
        <v>22.621269999999999</v>
      </c>
      <c r="BN48" s="354">
        <v>22.617989999999999</v>
      </c>
      <c r="BO48" s="354">
        <v>22.610849999999999</v>
      </c>
      <c r="BP48" s="354">
        <v>22.6035</v>
      </c>
      <c r="BQ48" s="354">
        <v>22.59328</v>
      </c>
      <c r="BR48" s="354">
        <v>22.58745</v>
      </c>
      <c r="BS48" s="354">
        <v>22.583379999999998</v>
      </c>
      <c r="BT48" s="354">
        <v>22.581060000000001</v>
      </c>
      <c r="BU48" s="354">
        <v>22.580490000000001</v>
      </c>
      <c r="BV48" s="354">
        <v>22.581669999999999</v>
      </c>
    </row>
    <row r="49" spans="1:74" ht="11.1" customHeight="1" x14ac:dyDescent="0.2">
      <c r="A49" s="81" t="s">
        <v>421</v>
      </c>
      <c r="B49" s="528" t="s">
        <v>1004</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11.077037314</v>
      </c>
      <c r="AT49" s="343">
        <v>11.082913561</v>
      </c>
      <c r="AU49" s="343">
        <v>11.09069191</v>
      </c>
      <c r="AV49" s="343">
        <v>11.105361541000001</v>
      </c>
      <c r="AW49" s="343">
        <v>11.113202208000001</v>
      </c>
      <c r="AX49" s="343">
        <v>11.119203092999999</v>
      </c>
      <c r="AY49" s="343">
        <v>11.120819753999999</v>
      </c>
      <c r="AZ49" s="874">
        <v>11.125049403</v>
      </c>
      <c r="BA49" s="874">
        <v>11.129347599999999</v>
      </c>
      <c r="BB49" s="874">
        <v>11.134305707999999</v>
      </c>
      <c r="BC49" s="874">
        <v>11.138297478</v>
      </c>
      <c r="BD49" s="354">
        <v>11.141909999999999</v>
      </c>
      <c r="BE49" s="354">
        <v>11.146409999999999</v>
      </c>
      <c r="BF49" s="354">
        <v>11.148339999999999</v>
      </c>
      <c r="BG49" s="354">
        <v>11.148949999999999</v>
      </c>
      <c r="BH49" s="354">
        <v>11.14723</v>
      </c>
      <c r="BI49" s="354">
        <v>11.145960000000001</v>
      </c>
      <c r="BJ49" s="354">
        <v>11.144130000000001</v>
      </c>
      <c r="BK49" s="354">
        <v>11.140739999999999</v>
      </c>
      <c r="BL49" s="354">
        <v>11.138529999999999</v>
      </c>
      <c r="BM49" s="354">
        <v>11.1365</v>
      </c>
      <c r="BN49" s="354">
        <v>11.13481</v>
      </c>
      <c r="BO49" s="354">
        <v>11.133010000000001</v>
      </c>
      <c r="BP49" s="354">
        <v>11.131270000000001</v>
      </c>
      <c r="BQ49" s="354">
        <v>11.12895</v>
      </c>
      <c r="BR49" s="354">
        <v>11.127800000000001</v>
      </c>
      <c r="BS49" s="354">
        <v>11.12717</v>
      </c>
      <c r="BT49" s="354">
        <v>11.127079999999999</v>
      </c>
      <c r="BU49" s="354">
        <v>11.127509999999999</v>
      </c>
      <c r="BV49" s="354">
        <v>11.12848</v>
      </c>
    </row>
    <row r="50" spans="1:74" ht="11.1" customHeight="1" x14ac:dyDescent="0.2">
      <c r="A50" s="81" t="s">
        <v>422</v>
      </c>
      <c r="B50" s="528" t="s">
        <v>1005</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31.57060426</v>
      </c>
      <c r="AT50" s="343">
        <v>31.558341330000001</v>
      </c>
      <c r="AU50" s="343">
        <v>31.541907722000001</v>
      </c>
      <c r="AV50" s="343">
        <v>31.504607055000001</v>
      </c>
      <c r="AW50" s="343">
        <v>31.492354373000001</v>
      </c>
      <c r="AX50" s="343">
        <v>31.488453295999999</v>
      </c>
      <c r="AY50" s="343">
        <v>31.499026505</v>
      </c>
      <c r="AZ50" s="874">
        <v>31.507236629000001</v>
      </c>
      <c r="BA50" s="874">
        <v>31.519206348000001</v>
      </c>
      <c r="BB50" s="874">
        <v>31.542423777</v>
      </c>
      <c r="BC50" s="874">
        <v>31.556296599</v>
      </c>
      <c r="BD50" s="354">
        <v>31.56831</v>
      </c>
      <c r="BE50" s="354">
        <v>31.580549999999999</v>
      </c>
      <c r="BF50" s="354">
        <v>31.587289999999999</v>
      </c>
      <c r="BG50" s="354">
        <v>31.590630000000001</v>
      </c>
      <c r="BH50" s="354">
        <v>31.586200000000002</v>
      </c>
      <c r="BI50" s="354">
        <v>31.58597</v>
      </c>
      <c r="BJ50" s="354">
        <v>31.58559</v>
      </c>
      <c r="BK50" s="354">
        <v>31.583729999999999</v>
      </c>
      <c r="BL50" s="354">
        <v>31.584029999999998</v>
      </c>
      <c r="BM50" s="354">
        <v>31.585170000000002</v>
      </c>
      <c r="BN50" s="354">
        <v>31.586490000000001</v>
      </c>
      <c r="BO50" s="354">
        <v>31.589780000000001</v>
      </c>
      <c r="BP50" s="354">
        <v>31.5944</v>
      </c>
      <c r="BQ50" s="354">
        <v>31.59994</v>
      </c>
      <c r="BR50" s="354">
        <v>31.607489999999999</v>
      </c>
      <c r="BS50" s="354">
        <v>31.616669999999999</v>
      </c>
      <c r="BT50" s="354">
        <v>31.627469999999999</v>
      </c>
      <c r="BU50" s="354">
        <v>31.639890000000001</v>
      </c>
      <c r="BV50" s="354">
        <v>31.653929999999999</v>
      </c>
    </row>
    <row r="51" spans="1:74" ht="11.1" customHeight="1" x14ac:dyDescent="0.2">
      <c r="A51" s="81" t="s">
        <v>423</v>
      </c>
      <c r="B51" s="528" t="s">
        <v>1006</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8.8542369324999992</v>
      </c>
      <c r="AT51" s="343">
        <v>8.8562779898000006</v>
      </c>
      <c r="AU51" s="343">
        <v>8.8555939092999996</v>
      </c>
      <c r="AV51" s="343">
        <v>8.8463152921999999</v>
      </c>
      <c r="AW51" s="343">
        <v>8.8445829852000006</v>
      </c>
      <c r="AX51" s="343">
        <v>8.8445275896000002</v>
      </c>
      <c r="AY51" s="343">
        <v>8.8470289286000003</v>
      </c>
      <c r="AZ51" s="874">
        <v>8.8496674882999997</v>
      </c>
      <c r="BA51" s="874">
        <v>8.8533230920000001</v>
      </c>
      <c r="BB51" s="874">
        <v>8.8599311967999999</v>
      </c>
      <c r="BC51" s="874">
        <v>8.8641692954</v>
      </c>
      <c r="BD51" s="354">
        <v>8.8679729999999992</v>
      </c>
      <c r="BE51" s="354">
        <v>8.8726570000000002</v>
      </c>
      <c r="BF51" s="354">
        <v>8.8746050000000007</v>
      </c>
      <c r="BG51" s="354">
        <v>8.8751329999999999</v>
      </c>
      <c r="BH51" s="354">
        <v>8.8732570000000006</v>
      </c>
      <c r="BI51" s="354">
        <v>8.8716810000000006</v>
      </c>
      <c r="BJ51" s="354">
        <v>8.8694210000000009</v>
      </c>
      <c r="BK51" s="354">
        <v>8.8644130000000008</v>
      </c>
      <c r="BL51" s="354">
        <v>8.8623360000000009</v>
      </c>
      <c r="BM51" s="354">
        <v>8.8611260000000005</v>
      </c>
      <c r="BN51" s="354">
        <v>8.8619249999999994</v>
      </c>
      <c r="BO51" s="354">
        <v>8.8615899999999996</v>
      </c>
      <c r="BP51" s="354">
        <v>8.8612640000000003</v>
      </c>
      <c r="BQ51" s="354">
        <v>8.8599770000000007</v>
      </c>
      <c r="BR51" s="354">
        <v>8.8603970000000007</v>
      </c>
      <c r="BS51" s="354">
        <v>8.8615530000000007</v>
      </c>
      <c r="BT51" s="354">
        <v>8.8634450000000005</v>
      </c>
      <c r="BU51" s="354">
        <v>8.8660730000000001</v>
      </c>
      <c r="BV51" s="354">
        <v>8.8694380000000006</v>
      </c>
    </row>
    <row r="52" spans="1:74" ht="11.1" customHeight="1" x14ac:dyDescent="0.2">
      <c r="A52" s="81" t="s">
        <v>424</v>
      </c>
      <c r="B52" s="528" t="s">
        <v>1007</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19.459664892999999</v>
      </c>
      <c r="AT52" s="343">
        <v>19.461461047</v>
      </c>
      <c r="AU52" s="343">
        <v>19.462001051000001</v>
      </c>
      <c r="AV52" s="343">
        <v>19.454315740999998</v>
      </c>
      <c r="AW52" s="343">
        <v>19.457570318999998</v>
      </c>
      <c r="AX52" s="343">
        <v>19.46479562</v>
      </c>
      <c r="AY52" s="343">
        <v>19.480140561999999</v>
      </c>
      <c r="AZ52" s="874">
        <v>19.492195623000001</v>
      </c>
      <c r="BA52" s="874">
        <v>19.505109719</v>
      </c>
      <c r="BB52" s="874">
        <v>19.520583819999999</v>
      </c>
      <c r="BC52" s="874">
        <v>19.533940262000002</v>
      </c>
      <c r="BD52" s="354">
        <v>19.546880000000002</v>
      </c>
      <c r="BE52" s="354">
        <v>19.561679999999999</v>
      </c>
      <c r="BF52" s="354">
        <v>19.57208</v>
      </c>
      <c r="BG52" s="354">
        <v>19.580359999999999</v>
      </c>
      <c r="BH52" s="354">
        <v>19.584499999999998</v>
      </c>
      <c r="BI52" s="354">
        <v>19.590050000000002</v>
      </c>
      <c r="BJ52" s="354">
        <v>19.59497</v>
      </c>
      <c r="BK52" s="354">
        <v>19.598680000000002</v>
      </c>
      <c r="BL52" s="354">
        <v>19.602830000000001</v>
      </c>
      <c r="BM52" s="354">
        <v>19.606829999999999</v>
      </c>
      <c r="BN52" s="354">
        <v>19.609970000000001</v>
      </c>
      <c r="BO52" s="354">
        <v>19.614159999999998</v>
      </c>
      <c r="BP52" s="354">
        <v>19.6187</v>
      </c>
      <c r="BQ52" s="354">
        <v>19.622599999999998</v>
      </c>
      <c r="BR52" s="354">
        <v>19.628620000000002</v>
      </c>
      <c r="BS52" s="354">
        <v>19.635739999999998</v>
      </c>
      <c r="BT52" s="354">
        <v>19.643979999999999</v>
      </c>
      <c r="BU52" s="354">
        <v>19.65333</v>
      </c>
      <c r="BV52" s="354">
        <v>19.663789999999999</v>
      </c>
    </row>
    <row r="53" spans="1:74" ht="11.1" customHeight="1" x14ac:dyDescent="0.2">
      <c r="A53" s="81" t="s">
        <v>425</v>
      </c>
      <c r="B53" s="528" t="s">
        <v>1008</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12.168717990999999</v>
      </c>
      <c r="AT53" s="343">
        <v>12.168321555</v>
      </c>
      <c r="AU53" s="343">
        <v>12.170255397</v>
      </c>
      <c r="AV53" s="343">
        <v>12.176755615999999</v>
      </c>
      <c r="AW53" s="343">
        <v>12.18167294</v>
      </c>
      <c r="AX53" s="343">
        <v>12.187243468</v>
      </c>
      <c r="AY53" s="343">
        <v>12.194439714</v>
      </c>
      <c r="AZ53" s="874">
        <v>12.200587263999999</v>
      </c>
      <c r="BA53" s="874">
        <v>12.206658632</v>
      </c>
      <c r="BB53" s="874">
        <v>12.213141573</v>
      </c>
      <c r="BC53" s="874">
        <v>12.218694761</v>
      </c>
      <c r="BD53" s="354">
        <v>12.22381</v>
      </c>
      <c r="BE53" s="354">
        <v>12.22959</v>
      </c>
      <c r="BF53" s="354">
        <v>12.23298</v>
      </c>
      <c r="BG53" s="354">
        <v>12.23509</v>
      </c>
      <c r="BH53" s="354">
        <v>12.23394</v>
      </c>
      <c r="BI53" s="354">
        <v>12.234959999999999</v>
      </c>
      <c r="BJ53" s="354">
        <v>12.23617</v>
      </c>
      <c r="BK53" s="354">
        <v>12.23779</v>
      </c>
      <c r="BL53" s="354">
        <v>12.239229999999999</v>
      </c>
      <c r="BM53" s="354">
        <v>12.24071</v>
      </c>
      <c r="BN53" s="354">
        <v>12.241569999999999</v>
      </c>
      <c r="BO53" s="354">
        <v>12.24361</v>
      </c>
      <c r="BP53" s="354">
        <v>12.24615</v>
      </c>
      <c r="BQ53" s="354">
        <v>12.248810000000001</v>
      </c>
      <c r="BR53" s="354">
        <v>12.252700000000001</v>
      </c>
      <c r="BS53" s="354">
        <v>12.257429999999999</v>
      </c>
      <c r="BT53" s="354">
        <v>12.262980000000001</v>
      </c>
      <c r="BU53" s="354">
        <v>12.269360000000001</v>
      </c>
      <c r="BV53" s="354">
        <v>12.27657</v>
      </c>
    </row>
    <row r="54" spans="1:74" ht="11.1" customHeight="1" x14ac:dyDescent="0.2">
      <c r="A54" s="82" t="s">
        <v>426</v>
      </c>
      <c r="B54" s="529" t="s">
        <v>1011</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24.584017136</v>
      </c>
      <c r="AT54" s="522">
        <v>24.578040838</v>
      </c>
      <c r="AU54" s="522">
        <v>24.575124968000001</v>
      </c>
      <c r="AV54" s="522">
        <v>24.579324069999998</v>
      </c>
      <c r="AW54" s="522">
        <v>24.579488145999999</v>
      </c>
      <c r="AX54" s="522">
        <v>24.579671738999998</v>
      </c>
      <c r="AY54" s="522">
        <v>24.576006519</v>
      </c>
      <c r="AZ54" s="903">
        <v>24.579130398</v>
      </c>
      <c r="BA54" s="903">
        <v>24.585175043</v>
      </c>
      <c r="BB54" s="903">
        <v>24.602474421</v>
      </c>
      <c r="BC54" s="903">
        <v>24.608110127</v>
      </c>
      <c r="BD54" s="507">
        <v>24.610420000000001</v>
      </c>
      <c r="BE54" s="507">
        <v>24.60848</v>
      </c>
      <c r="BF54" s="507">
        <v>24.604810000000001</v>
      </c>
      <c r="BG54" s="507">
        <v>24.598500000000001</v>
      </c>
      <c r="BH54" s="507">
        <v>24.584440000000001</v>
      </c>
      <c r="BI54" s="507">
        <v>24.57666</v>
      </c>
      <c r="BJ54" s="507">
        <v>24.570049999999998</v>
      </c>
      <c r="BK54" s="507">
        <v>24.566299999999998</v>
      </c>
      <c r="BL54" s="507">
        <v>24.560770000000002</v>
      </c>
      <c r="BM54" s="507">
        <v>24.555129999999998</v>
      </c>
      <c r="BN54" s="507">
        <v>24.547840000000001</v>
      </c>
      <c r="BO54" s="507">
        <v>24.543189999999999</v>
      </c>
      <c r="BP54" s="507">
        <v>24.5396</v>
      </c>
      <c r="BQ54" s="507">
        <v>24.536560000000001</v>
      </c>
      <c r="BR54" s="507">
        <v>24.535530000000001</v>
      </c>
      <c r="BS54" s="507">
        <v>24.535959999999999</v>
      </c>
      <c r="BT54" s="507">
        <v>24.537870000000002</v>
      </c>
      <c r="BU54" s="507">
        <v>24.541250000000002</v>
      </c>
      <c r="BV54" s="507">
        <v>24.546099999999999</v>
      </c>
    </row>
    <row r="55" spans="1:74" s="291" customFormat="1" ht="12" customHeight="1" x14ac:dyDescent="0.25">
      <c r="A55" s="293"/>
      <c r="B55" s="326" t="s">
        <v>808</v>
      </c>
      <c r="C55" s="326"/>
      <c r="D55" s="326"/>
      <c r="E55" s="326"/>
      <c r="F55" s="326"/>
      <c r="G55" s="326"/>
      <c r="H55" s="572"/>
      <c r="I55" s="326"/>
      <c r="J55" s="326"/>
      <c r="K55" s="326"/>
      <c r="L55" s="326"/>
      <c r="M55" s="326"/>
      <c r="N55" s="326"/>
      <c r="O55" s="326"/>
      <c r="P55" s="326"/>
      <c r="Q55" s="326"/>
      <c r="R55" s="769"/>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s="190" customFormat="1" ht="12" customHeight="1" x14ac:dyDescent="0.2">
      <c r="A56" s="189"/>
      <c r="B56" s="976" t="str">
        <f>Dates!$G$2</f>
        <v>EIA completed modeling and analysis for this report on Thursday, June 4, 2026.</v>
      </c>
      <c r="C56" s="977"/>
      <c r="D56" s="977"/>
      <c r="E56" s="977"/>
      <c r="F56" s="977"/>
      <c r="G56" s="977"/>
      <c r="H56" s="977"/>
      <c r="I56" s="977"/>
      <c r="J56" s="977"/>
      <c r="K56" s="977"/>
      <c r="L56" s="977"/>
      <c r="M56" s="977"/>
      <c r="N56" s="977"/>
      <c r="O56" s="977"/>
      <c r="P56" s="977"/>
      <c r="Q56" s="977"/>
      <c r="R56" s="768"/>
      <c r="AZ56" s="842"/>
      <c r="BA56" s="842"/>
      <c r="BB56" s="842"/>
      <c r="BC56" s="842"/>
      <c r="BD56" s="711"/>
      <c r="BE56" s="711"/>
      <c r="BF56" s="711"/>
      <c r="BG56" s="711"/>
      <c r="BH56" s="842"/>
      <c r="BI56" s="842"/>
      <c r="BJ56" s="201"/>
    </row>
    <row r="57" spans="1:74" s="190" customFormat="1" ht="12" customHeight="1" x14ac:dyDescent="0.2">
      <c r="A57" s="189"/>
      <c r="B57" s="975" t="s">
        <v>481</v>
      </c>
      <c r="C57" s="968"/>
      <c r="D57" s="968"/>
      <c r="E57" s="968"/>
      <c r="F57" s="968"/>
      <c r="G57" s="968"/>
      <c r="H57" s="968"/>
      <c r="I57" s="968"/>
      <c r="J57" s="968"/>
      <c r="K57" s="968"/>
      <c r="L57" s="968"/>
      <c r="M57" s="968"/>
      <c r="N57" s="968"/>
      <c r="O57" s="968"/>
      <c r="P57" s="968"/>
      <c r="Q57" s="968"/>
      <c r="R57" s="807"/>
      <c r="AY57" s="842"/>
      <c r="AZ57" s="842"/>
      <c r="BA57" s="842"/>
      <c r="BB57" s="842"/>
      <c r="BC57" s="842"/>
      <c r="BD57" s="711"/>
      <c r="BE57" s="711"/>
      <c r="BF57" s="711"/>
      <c r="BG57" s="711"/>
      <c r="BH57" s="842"/>
      <c r="BI57" s="842"/>
      <c r="BJ57" s="201"/>
    </row>
    <row r="58" spans="1:74" s="190" customFormat="1" ht="12" customHeight="1" x14ac:dyDescent="0.2">
      <c r="A58" s="189"/>
      <c r="B58" s="1082" t="s">
        <v>1402</v>
      </c>
      <c r="C58" s="1083"/>
      <c r="D58" s="1083"/>
      <c r="E58" s="1083"/>
      <c r="F58" s="1083"/>
      <c r="G58" s="1083"/>
      <c r="H58" s="1083"/>
      <c r="I58" s="1083"/>
      <c r="J58" s="1083"/>
      <c r="K58" s="1083"/>
      <c r="L58" s="1083"/>
      <c r="M58" s="1083"/>
      <c r="N58" s="1083"/>
      <c r="O58" s="1083"/>
      <c r="P58" s="1083"/>
      <c r="Q58" s="1083"/>
      <c r="R58" s="808"/>
      <c r="AY58" s="842"/>
      <c r="AZ58" s="842"/>
      <c r="BA58" s="842"/>
      <c r="BB58" s="842"/>
      <c r="BC58" s="842"/>
      <c r="BD58" s="711"/>
      <c r="BE58" s="711"/>
      <c r="BF58" s="711"/>
      <c r="BG58" s="711"/>
      <c r="BH58" s="842"/>
      <c r="BI58" s="842"/>
      <c r="BJ58" s="201"/>
    </row>
    <row r="59" spans="1:74" s="190" customFormat="1" ht="12" customHeight="1" x14ac:dyDescent="0.2">
      <c r="A59" s="189"/>
      <c r="B59" s="1007" t="s">
        <v>491</v>
      </c>
      <c r="C59" s="1050"/>
      <c r="D59" s="1050"/>
      <c r="E59" s="1050"/>
      <c r="F59" s="1050"/>
      <c r="G59" s="1050"/>
      <c r="H59" s="1050"/>
      <c r="I59" s="1050"/>
      <c r="J59" s="1050"/>
      <c r="K59" s="1050"/>
      <c r="L59" s="1050"/>
      <c r="M59" s="1050"/>
      <c r="N59" s="1050"/>
      <c r="O59" s="1050"/>
      <c r="P59" s="1050"/>
      <c r="Q59" s="1008"/>
      <c r="R59" s="808"/>
      <c r="AY59" s="842"/>
      <c r="AZ59" s="842"/>
      <c r="BA59" s="842"/>
      <c r="BB59" s="842"/>
      <c r="BC59" s="842"/>
      <c r="BD59" s="711"/>
      <c r="BE59" s="711"/>
      <c r="BF59" s="711"/>
      <c r="BG59" s="711"/>
      <c r="BH59" s="842"/>
      <c r="BI59" s="842"/>
      <c r="BJ59" s="201"/>
    </row>
    <row r="60" spans="1:74" s="190" customFormat="1" ht="12" customHeight="1" x14ac:dyDescent="0.2">
      <c r="A60" s="189"/>
      <c r="B60" s="1097" t="s">
        <v>1551</v>
      </c>
      <c r="C60" s="1008"/>
      <c r="D60" s="1008"/>
      <c r="E60" s="1008"/>
      <c r="F60" s="1008"/>
      <c r="G60" s="1008"/>
      <c r="H60" s="1008"/>
      <c r="I60" s="1008"/>
      <c r="J60" s="1008"/>
      <c r="K60" s="1008"/>
      <c r="L60" s="1008"/>
      <c r="M60" s="1008"/>
      <c r="N60" s="1008"/>
      <c r="O60" s="1008"/>
      <c r="P60" s="1008"/>
      <c r="Q60" s="1008"/>
      <c r="R60" s="808"/>
      <c r="AY60" s="842"/>
      <c r="AZ60" s="842"/>
      <c r="BA60" s="842"/>
      <c r="BB60" s="842"/>
      <c r="BC60" s="842"/>
      <c r="BD60" s="711"/>
      <c r="BE60" s="711"/>
      <c r="BF60" s="711"/>
      <c r="BG60" s="842"/>
      <c r="BH60" s="842"/>
      <c r="BI60" s="842"/>
      <c r="BJ60" s="201"/>
    </row>
    <row r="61" spans="1:74" s="190" customFormat="1" ht="12" customHeight="1" x14ac:dyDescent="0.2">
      <c r="A61" s="189"/>
      <c r="B61" s="1098" t="s">
        <v>821</v>
      </c>
      <c r="C61" s="1098"/>
      <c r="D61" s="1098"/>
      <c r="E61" s="1098"/>
      <c r="F61" s="1098"/>
      <c r="G61" s="1098"/>
      <c r="H61" s="1098"/>
      <c r="I61" s="1098"/>
      <c r="J61" s="1098"/>
      <c r="K61" s="1098"/>
      <c r="L61" s="1098"/>
      <c r="M61" s="1098"/>
      <c r="N61" s="1098"/>
      <c r="O61" s="1098"/>
      <c r="P61" s="1098"/>
      <c r="Q61" s="1098"/>
      <c r="R61" s="1098"/>
      <c r="AY61" s="842"/>
      <c r="AZ61" s="842"/>
      <c r="BA61" s="842"/>
      <c r="BB61" s="842"/>
      <c r="BC61" s="842"/>
      <c r="BD61" s="711"/>
      <c r="BE61" s="711"/>
      <c r="BF61" s="711"/>
      <c r="BG61" s="842"/>
      <c r="BH61" s="842"/>
      <c r="BI61" s="842"/>
      <c r="BJ61" s="201"/>
    </row>
    <row r="62" spans="1:74" s="190" customFormat="1" ht="12" customHeight="1" x14ac:dyDescent="0.2">
      <c r="A62" s="158"/>
      <c r="B62" s="1007" t="s">
        <v>1443</v>
      </c>
      <c r="C62" s="1050"/>
      <c r="D62" s="1050"/>
      <c r="E62" s="1050"/>
      <c r="F62" s="1050"/>
      <c r="G62" s="1050"/>
      <c r="H62" s="1050"/>
      <c r="I62" s="1050"/>
      <c r="J62" s="1050"/>
      <c r="K62" s="1050"/>
      <c r="L62" s="1050"/>
      <c r="M62" s="1050"/>
      <c r="N62" s="1050"/>
      <c r="O62" s="1050"/>
      <c r="P62" s="1050"/>
      <c r="Q62" s="1008"/>
      <c r="R62" s="808"/>
      <c r="AY62" s="842"/>
      <c r="AZ62" s="842"/>
      <c r="BA62" s="842"/>
      <c r="BB62" s="842"/>
      <c r="BC62" s="842"/>
      <c r="BD62" s="711"/>
      <c r="BE62" s="711"/>
      <c r="BF62" s="711"/>
      <c r="BG62" s="842"/>
      <c r="BH62" s="842"/>
      <c r="BI62" s="842"/>
      <c r="BJ62" s="201"/>
    </row>
    <row r="63" spans="1:74" ht="12.75" x14ac:dyDescent="0.2">
      <c r="A63" s="158"/>
      <c r="B63" s="1007" t="s">
        <v>489</v>
      </c>
      <c r="C63" s="1008"/>
      <c r="D63" s="1008"/>
      <c r="E63" s="1008"/>
      <c r="F63" s="1008"/>
      <c r="G63" s="1008"/>
      <c r="H63" s="1008"/>
      <c r="I63" s="1008"/>
      <c r="J63" s="1008"/>
      <c r="K63" s="1008"/>
      <c r="L63" s="1008"/>
      <c r="M63" s="1008"/>
      <c r="N63" s="1008"/>
      <c r="O63" s="1008"/>
      <c r="P63" s="1008"/>
      <c r="Q63" s="1008"/>
      <c r="R63" s="808"/>
      <c r="BK63" s="133"/>
      <c r="BL63" s="133"/>
      <c r="BM63" s="133"/>
      <c r="BN63" s="133"/>
      <c r="BO63" s="133"/>
      <c r="BP63" s="133"/>
      <c r="BQ63" s="133"/>
      <c r="BR63" s="133"/>
      <c r="BS63" s="133"/>
      <c r="BT63" s="133"/>
      <c r="BU63" s="133"/>
      <c r="BV63" s="133"/>
    </row>
    <row r="64" spans="1:74" ht="11.25" customHeight="1" x14ac:dyDescent="0.2">
      <c r="A64" s="158"/>
      <c r="B64" s="966" t="s">
        <v>1603</v>
      </c>
      <c r="C64" s="964"/>
      <c r="D64" s="964"/>
      <c r="E64" s="964"/>
      <c r="F64" s="964"/>
      <c r="G64" s="964"/>
      <c r="H64" s="964"/>
      <c r="I64" s="964"/>
      <c r="J64" s="964"/>
      <c r="K64" s="964"/>
      <c r="L64" s="964"/>
      <c r="M64" s="964"/>
      <c r="N64" s="964"/>
      <c r="O64" s="964"/>
      <c r="P64" s="964"/>
      <c r="Q64" s="964"/>
      <c r="R64" s="808"/>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8" activePane="bottomRight" state="frozen"/>
      <selection activeCell="BI18" sqref="BI18"/>
      <selection pane="topRight" activeCell="BI18" sqref="BI18"/>
      <selection pane="bottomLeft" activeCell="BI18" sqref="BI18"/>
      <selection pane="bottomRight" activeCell="B1" sqref="B1:AL1"/>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3" customWidth="1"/>
    <col min="56" max="58" width="6.5703125" style="712" customWidth="1"/>
    <col min="59" max="61" width="6.5703125" style="843" customWidth="1"/>
    <col min="62" max="62" width="6.5703125" style="132" customWidth="1"/>
    <col min="63" max="74" width="6.5703125" style="95" customWidth="1"/>
    <col min="75" max="16384" width="9.5703125" style="95"/>
  </cols>
  <sheetData>
    <row r="1" spans="1:74" ht="13.35" customHeight="1" x14ac:dyDescent="0.2">
      <c r="A1" s="978" t="s">
        <v>477</v>
      </c>
      <c r="B1" s="1099" t="s">
        <v>744</v>
      </c>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c r="AJ1" s="1034"/>
      <c r="AK1" s="1034"/>
      <c r="AL1" s="1034"/>
    </row>
    <row r="2" spans="1:74" s="96" customFormat="1" ht="13.35" customHeight="1" x14ac:dyDescent="0.2">
      <c r="A2" s="979"/>
      <c r="B2" s="296" t="str">
        <f>"U.S. Energy Information Administration  |  Short-Term Energy Outlook  - "&amp;Dates!D1</f>
        <v>U.S. Energy Information Administration  |  Short-Term Energy Outlook  - June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4"/>
      <c r="AZ2" s="844"/>
      <c r="BA2" s="844"/>
      <c r="BB2" s="844"/>
      <c r="BC2" s="844"/>
      <c r="BD2" s="713"/>
      <c r="BE2" s="713"/>
      <c r="BF2" s="713"/>
      <c r="BG2" s="844"/>
      <c r="BH2" s="844"/>
      <c r="BI2" s="844"/>
      <c r="BJ2" s="199"/>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42"/>
      <c r="BA5" s="942"/>
      <c r="BB5" s="951"/>
      <c r="BC5" s="942"/>
      <c r="BD5" s="870"/>
      <c r="BE5" s="870"/>
      <c r="BF5" s="870"/>
      <c r="BG5" s="870"/>
      <c r="BH5" s="870"/>
      <c r="BI5" s="870"/>
      <c r="BJ5" s="533"/>
      <c r="BK5" s="533"/>
      <c r="BL5" s="533"/>
      <c r="BM5" s="533"/>
      <c r="BN5" s="533"/>
      <c r="BO5" s="533"/>
      <c r="BP5" s="533"/>
      <c r="BQ5" s="533"/>
      <c r="BR5" s="533"/>
      <c r="BS5" s="533"/>
      <c r="BT5" s="533"/>
      <c r="BU5" s="533"/>
      <c r="BV5" s="533"/>
    </row>
    <row r="6" spans="1:74" ht="11.1" customHeight="1" x14ac:dyDescent="0.2">
      <c r="A6" s="6" t="s">
        <v>282</v>
      </c>
      <c r="B6" s="536" t="s">
        <v>1147</v>
      </c>
      <c r="C6" s="386">
        <v>914.11585088000004</v>
      </c>
      <c r="D6" s="386">
        <v>711.89321710000002</v>
      </c>
      <c r="E6" s="386">
        <v>524.57678324999995</v>
      </c>
      <c r="F6" s="386">
        <v>341.58065744999999</v>
      </c>
      <c r="G6" s="386">
        <v>122.25727241</v>
      </c>
      <c r="H6" s="386">
        <v>25.901892105999998</v>
      </c>
      <c r="I6" s="386">
        <v>3.6293388627000001</v>
      </c>
      <c r="J6" s="386">
        <v>5.8137647882000003</v>
      </c>
      <c r="K6" s="386">
        <v>44.428107937</v>
      </c>
      <c r="L6" s="386">
        <v>257.45060373000001</v>
      </c>
      <c r="M6" s="386">
        <v>511.03636972999999</v>
      </c>
      <c r="N6" s="386">
        <v>780.75006823000001</v>
      </c>
      <c r="O6" s="386">
        <v>714.88941227999999</v>
      </c>
      <c r="P6" s="386">
        <v>621.20274444999995</v>
      </c>
      <c r="Q6" s="386">
        <v>585.28674481999997</v>
      </c>
      <c r="R6" s="386">
        <v>297.31027644</v>
      </c>
      <c r="S6" s="386">
        <v>144.71554836999999</v>
      </c>
      <c r="T6" s="386">
        <v>42.917058607000001</v>
      </c>
      <c r="U6" s="386">
        <v>4.7347716228000003</v>
      </c>
      <c r="V6" s="386">
        <v>9.7153106406000003</v>
      </c>
      <c r="W6" s="386">
        <v>45.635457441</v>
      </c>
      <c r="X6" s="386">
        <v>206.57469596000001</v>
      </c>
      <c r="Y6" s="386">
        <v>504.64866369999999</v>
      </c>
      <c r="Z6" s="386">
        <v>624.01699600999996</v>
      </c>
      <c r="AA6" s="386">
        <v>840.79430055</v>
      </c>
      <c r="AB6" s="386">
        <v>575.84743762999994</v>
      </c>
      <c r="AC6" s="386">
        <v>489.43984014</v>
      </c>
      <c r="AD6" s="386">
        <v>281.14185309999999</v>
      </c>
      <c r="AE6" s="386">
        <v>113.80764044999999</v>
      </c>
      <c r="AF6" s="386">
        <v>19.583541867000001</v>
      </c>
      <c r="AG6" s="386">
        <v>4.0195693864999997</v>
      </c>
      <c r="AH6" s="386">
        <v>9.0910849652000003</v>
      </c>
      <c r="AI6" s="386">
        <v>37.343344125999998</v>
      </c>
      <c r="AJ6" s="386">
        <v>186.49301091999999</v>
      </c>
      <c r="AK6" s="386">
        <v>430.10002577</v>
      </c>
      <c r="AL6" s="386">
        <v>704.27032731999998</v>
      </c>
      <c r="AM6" s="386">
        <v>946.35601626000005</v>
      </c>
      <c r="AN6" s="386">
        <v>686.26925322</v>
      </c>
      <c r="AO6" s="386">
        <v>470.14239931999998</v>
      </c>
      <c r="AP6" s="386">
        <v>279.49868333000001</v>
      </c>
      <c r="AQ6" s="386">
        <v>136.36328234999999</v>
      </c>
      <c r="AR6" s="386">
        <v>19.718575646000001</v>
      </c>
      <c r="AS6" s="386">
        <v>4.1328708089999999</v>
      </c>
      <c r="AT6" s="386">
        <v>10.631977277000001</v>
      </c>
      <c r="AU6" s="386">
        <v>39.739964291</v>
      </c>
      <c r="AV6" s="386">
        <v>215.49919657999999</v>
      </c>
      <c r="AW6" s="386">
        <v>463.55424553</v>
      </c>
      <c r="AX6" s="386">
        <v>747.85682242999997</v>
      </c>
      <c r="AY6" s="386">
        <v>876.35928208999997</v>
      </c>
      <c r="AZ6" s="878">
        <v>652.78336439999998</v>
      </c>
      <c r="BA6" s="878">
        <v>401.85412504999999</v>
      </c>
      <c r="BB6" s="878">
        <v>238.84322366000001</v>
      </c>
      <c r="BC6" s="878">
        <v>142.91972457</v>
      </c>
      <c r="BD6" s="358">
        <v>27.990620097000001</v>
      </c>
      <c r="BE6" s="358">
        <v>7.2205191671</v>
      </c>
      <c r="BF6" s="358">
        <v>11.092470899</v>
      </c>
      <c r="BG6" s="358">
        <v>55.177079706999997</v>
      </c>
      <c r="BH6" s="358">
        <v>236.96021338</v>
      </c>
      <c r="BI6" s="358">
        <v>479.12347772999999</v>
      </c>
      <c r="BJ6" s="358">
        <v>714.00015422000001</v>
      </c>
      <c r="BK6" s="358">
        <v>791.25673114000006</v>
      </c>
      <c r="BL6" s="358">
        <v>644.39264065999998</v>
      </c>
      <c r="BM6" s="358">
        <v>525.77447846999996</v>
      </c>
      <c r="BN6" s="358">
        <v>297.84969237000001</v>
      </c>
      <c r="BO6" s="358">
        <v>134.35671553</v>
      </c>
      <c r="BP6" s="358">
        <v>30.793623532000002</v>
      </c>
      <c r="BQ6" s="358">
        <v>7.2063407679999996</v>
      </c>
      <c r="BR6" s="358">
        <v>11.06246507</v>
      </c>
      <c r="BS6" s="358">
        <v>54.985475903999998</v>
      </c>
      <c r="BT6" s="358">
        <v>236.00469992999999</v>
      </c>
      <c r="BU6" s="358">
        <v>477.16537245000001</v>
      </c>
      <c r="BV6" s="358">
        <v>711.04081114999997</v>
      </c>
    </row>
    <row r="7" spans="1:74" ht="11.1" customHeight="1" x14ac:dyDescent="0.2">
      <c r="A7" s="6" t="s">
        <v>42</v>
      </c>
      <c r="B7" s="758" t="s">
        <v>1001</v>
      </c>
      <c r="C7" s="386">
        <v>1302.8332127000001</v>
      </c>
      <c r="D7" s="386">
        <v>993.62573215999998</v>
      </c>
      <c r="E7" s="386">
        <v>840.82610921000003</v>
      </c>
      <c r="F7" s="386">
        <v>543.76703329999998</v>
      </c>
      <c r="G7" s="386">
        <v>186.81895363999999</v>
      </c>
      <c r="H7" s="386">
        <v>53.313839643000001</v>
      </c>
      <c r="I7" s="386">
        <v>2.9952189972999999</v>
      </c>
      <c r="J7" s="386">
        <v>3.4605077423999999</v>
      </c>
      <c r="K7" s="386">
        <v>108.01024042</v>
      </c>
      <c r="L7" s="386">
        <v>386.30016271</v>
      </c>
      <c r="M7" s="386">
        <v>613.49943017999999</v>
      </c>
      <c r="N7" s="386">
        <v>982.55737772999998</v>
      </c>
      <c r="O7" s="386">
        <v>925.58537387000001</v>
      </c>
      <c r="P7" s="386">
        <v>940.19358399999999</v>
      </c>
      <c r="Q7" s="386">
        <v>850.32885721000002</v>
      </c>
      <c r="R7" s="386">
        <v>467.92891680000002</v>
      </c>
      <c r="S7" s="386">
        <v>282.74799974000001</v>
      </c>
      <c r="T7" s="386">
        <v>69.103916960000006</v>
      </c>
      <c r="U7" s="386">
        <v>1.1579557711999999</v>
      </c>
      <c r="V7" s="386">
        <v>24.628594521</v>
      </c>
      <c r="W7" s="386">
        <v>65.566994909000002</v>
      </c>
      <c r="X7" s="386">
        <v>288.65432265999999</v>
      </c>
      <c r="Y7" s="386">
        <v>788.41146776999994</v>
      </c>
      <c r="Z7" s="386">
        <v>853.45779215000005</v>
      </c>
      <c r="AA7" s="386">
        <v>1087.7639849</v>
      </c>
      <c r="AB7" s="386">
        <v>915.36549548999994</v>
      </c>
      <c r="AC7" s="386">
        <v>762.28174275000003</v>
      </c>
      <c r="AD7" s="386">
        <v>543.66061711999998</v>
      </c>
      <c r="AE7" s="386">
        <v>191.32625569999999</v>
      </c>
      <c r="AF7" s="386">
        <v>17.138877818000001</v>
      </c>
      <c r="AG7" s="386">
        <v>0.62553883630999996</v>
      </c>
      <c r="AH7" s="386">
        <v>16.725113736000001</v>
      </c>
      <c r="AI7" s="386">
        <v>95.061071587000001</v>
      </c>
      <c r="AJ7" s="386">
        <v>380.89374018000001</v>
      </c>
      <c r="AK7" s="386">
        <v>607.01222224000003</v>
      </c>
      <c r="AL7" s="386">
        <v>1060.0096214</v>
      </c>
      <c r="AM7" s="386">
        <v>1247.8461742</v>
      </c>
      <c r="AN7" s="386">
        <v>1075.7240267</v>
      </c>
      <c r="AO7" s="386">
        <v>791.72227308000004</v>
      </c>
      <c r="AP7" s="386">
        <v>515.12982648000002</v>
      </c>
      <c r="AQ7" s="386">
        <v>230.85640758</v>
      </c>
      <c r="AR7" s="386">
        <v>26.000783786</v>
      </c>
      <c r="AS7" s="386">
        <v>1.6936430810000001</v>
      </c>
      <c r="AT7" s="386">
        <v>25.946171093</v>
      </c>
      <c r="AU7" s="386">
        <v>92.502464525999997</v>
      </c>
      <c r="AV7" s="386">
        <v>382.27688215000001</v>
      </c>
      <c r="AW7" s="386">
        <v>756.81823254999995</v>
      </c>
      <c r="AX7" s="386">
        <v>1173.5762067000001</v>
      </c>
      <c r="AY7" s="386">
        <v>1290.3739916</v>
      </c>
      <c r="AZ7" s="878">
        <v>1162.3964728000001</v>
      </c>
      <c r="BA7" s="878">
        <v>839.81376737000005</v>
      </c>
      <c r="BB7" s="878">
        <v>515.96558453</v>
      </c>
      <c r="BC7" s="878">
        <v>274.89384909</v>
      </c>
      <c r="BD7" s="358">
        <v>61.085166547</v>
      </c>
      <c r="BE7" s="358">
        <v>8.0464950073000008</v>
      </c>
      <c r="BF7" s="358">
        <v>17.353808833999999</v>
      </c>
      <c r="BG7" s="358">
        <v>104.82148435000001</v>
      </c>
      <c r="BH7" s="358">
        <v>400.11966536</v>
      </c>
      <c r="BI7" s="358">
        <v>670.31144891999998</v>
      </c>
      <c r="BJ7" s="358">
        <v>963.89646346999996</v>
      </c>
      <c r="BK7" s="358">
        <v>1125.0674849</v>
      </c>
      <c r="BL7" s="358">
        <v>964.20487236999998</v>
      </c>
      <c r="BM7" s="358">
        <v>852.37315735000004</v>
      </c>
      <c r="BN7" s="358">
        <v>523.42587495999999</v>
      </c>
      <c r="BO7" s="358">
        <v>246.69953423999999</v>
      </c>
      <c r="BP7" s="358">
        <v>47.523716804000003</v>
      </c>
      <c r="BQ7" s="358">
        <v>8.0293574407000001</v>
      </c>
      <c r="BR7" s="358">
        <v>17.310250077999999</v>
      </c>
      <c r="BS7" s="358">
        <v>104.5070784</v>
      </c>
      <c r="BT7" s="358">
        <v>398.79998237000001</v>
      </c>
      <c r="BU7" s="358">
        <v>668.06261930999995</v>
      </c>
      <c r="BV7" s="358">
        <v>960.65031668999995</v>
      </c>
    </row>
    <row r="8" spans="1:74" ht="11.1" customHeight="1" x14ac:dyDescent="0.2">
      <c r="A8" s="6" t="s">
        <v>43</v>
      </c>
      <c r="B8" s="758" t="s">
        <v>1002</v>
      </c>
      <c r="C8" s="386">
        <v>1242.2806759</v>
      </c>
      <c r="D8" s="386">
        <v>932.53877408999995</v>
      </c>
      <c r="E8" s="386">
        <v>758.35561323000002</v>
      </c>
      <c r="F8" s="386">
        <v>494.65055379</v>
      </c>
      <c r="G8" s="386">
        <v>145.74568611999999</v>
      </c>
      <c r="H8" s="386">
        <v>27.061136876999999</v>
      </c>
      <c r="I8" s="386">
        <v>1.7168175261</v>
      </c>
      <c r="J8" s="386">
        <v>3.4220830318000002</v>
      </c>
      <c r="K8" s="386">
        <v>67.347165191000002</v>
      </c>
      <c r="L8" s="386">
        <v>393.37230145000001</v>
      </c>
      <c r="M8" s="386">
        <v>588.38385447999997</v>
      </c>
      <c r="N8" s="386">
        <v>980.39113009000005</v>
      </c>
      <c r="O8" s="386">
        <v>843.05680001999997</v>
      </c>
      <c r="P8" s="386">
        <v>813.77148066999996</v>
      </c>
      <c r="Q8" s="386">
        <v>794.46310738</v>
      </c>
      <c r="R8" s="386">
        <v>367.26657602</v>
      </c>
      <c r="S8" s="386">
        <v>241.39693668999999</v>
      </c>
      <c r="T8" s="386">
        <v>44.023852570000003</v>
      </c>
      <c r="U8" s="386">
        <v>1.2462686449</v>
      </c>
      <c r="V8" s="386">
        <v>12.809023404</v>
      </c>
      <c r="W8" s="386">
        <v>57.234644178000003</v>
      </c>
      <c r="X8" s="386">
        <v>272.57730736000002</v>
      </c>
      <c r="Y8" s="386">
        <v>714.67941928000005</v>
      </c>
      <c r="Z8" s="386">
        <v>789.61880156999996</v>
      </c>
      <c r="AA8" s="386">
        <v>1021.6992931</v>
      </c>
      <c r="AB8" s="386">
        <v>831.82661469000004</v>
      </c>
      <c r="AC8" s="386">
        <v>671.09400567</v>
      </c>
      <c r="AD8" s="386">
        <v>430.61290656</v>
      </c>
      <c r="AE8" s="386">
        <v>128.30341462000001</v>
      </c>
      <c r="AF8" s="386">
        <v>9.0120479638000006</v>
      </c>
      <c r="AG8" s="386">
        <v>1.2464926680999999</v>
      </c>
      <c r="AH8" s="386">
        <v>7.6213750918000001</v>
      </c>
      <c r="AI8" s="386">
        <v>62.183621545000001</v>
      </c>
      <c r="AJ8" s="386">
        <v>306.03093225999999</v>
      </c>
      <c r="AK8" s="386">
        <v>551.60911999999996</v>
      </c>
      <c r="AL8" s="386">
        <v>999.24800837999999</v>
      </c>
      <c r="AM8" s="386">
        <v>1217.2005416</v>
      </c>
      <c r="AN8" s="386">
        <v>974.25951701999998</v>
      </c>
      <c r="AO8" s="386">
        <v>674.07383612000001</v>
      </c>
      <c r="AP8" s="386">
        <v>422.73924751999999</v>
      </c>
      <c r="AQ8" s="386">
        <v>192.20453813</v>
      </c>
      <c r="AR8" s="386">
        <v>10.063264724</v>
      </c>
      <c r="AS8" s="386">
        <v>1E-10</v>
      </c>
      <c r="AT8" s="386">
        <v>16.229322460999999</v>
      </c>
      <c r="AU8" s="386">
        <v>55.574584027999997</v>
      </c>
      <c r="AV8" s="386">
        <v>340.63070218000001</v>
      </c>
      <c r="AW8" s="386">
        <v>688.45431351000002</v>
      </c>
      <c r="AX8" s="386">
        <v>1108.1030473000001</v>
      </c>
      <c r="AY8" s="386">
        <v>1242.3603398</v>
      </c>
      <c r="AZ8" s="878">
        <v>1073.9247207999999</v>
      </c>
      <c r="BA8" s="878">
        <v>703.00249989999998</v>
      </c>
      <c r="BB8" s="878">
        <v>378.17934322000002</v>
      </c>
      <c r="BC8" s="878">
        <v>216.14513109999999</v>
      </c>
      <c r="BD8" s="358">
        <v>30.731188876000001</v>
      </c>
      <c r="BE8" s="358">
        <v>4.2668213728</v>
      </c>
      <c r="BF8" s="358">
        <v>9.7540181450999999</v>
      </c>
      <c r="BG8" s="358">
        <v>71.870135657000006</v>
      </c>
      <c r="BH8" s="358">
        <v>342.73912164000001</v>
      </c>
      <c r="BI8" s="358">
        <v>620.27607275000003</v>
      </c>
      <c r="BJ8" s="358">
        <v>900.80417032000003</v>
      </c>
      <c r="BK8" s="358">
        <v>1051.4318985</v>
      </c>
      <c r="BL8" s="358">
        <v>896.14159726000003</v>
      </c>
      <c r="BM8" s="358">
        <v>774.63384598000005</v>
      </c>
      <c r="BN8" s="358">
        <v>442.43121410999998</v>
      </c>
      <c r="BO8" s="358">
        <v>187.90683299</v>
      </c>
      <c r="BP8" s="358">
        <v>23.597432166000001</v>
      </c>
      <c r="BQ8" s="358">
        <v>4.2507662680999996</v>
      </c>
      <c r="BR8" s="358">
        <v>9.7185076954999996</v>
      </c>
      <c r="BS8" s="358">
        <v>71.621919207000005</v>
      </c>
      <c r="BT8" s="358">
        <v>341.60550556999999</v>
      </c>
      <c r="BU8" s="358">
        <v>618.23857272999999</v>
      </c>
      <c r="BV8" s="358">
        <v>897.84534746999998</v>
      </c>
    </row>
    <row r="9" spans="1:74" ht="11.1" customHeight="1" x14ac:dyDescent="0.2">
      <c r="A9" s="6" t="s">
        <v>44</v>
      </c>
      <c r="B9" s="758" t="s">
        <v>1003</v>
      </c>
      <c r="C9" s="386">
        <v>1391.4709289</v>
      </c>
      <c r="D9" s="386">
        <v>1084.4220359999999</v>
      </c>
      <c r="E9" s="386">
        <v>791.00943671000005</v>
      </c>
      <c r="F9" s="386">
        <v>567.17016418000003</v>
      </c>
      <c r="G9" s="386">
        <v>159.44644821</v>
      </c>
      <c r="H9" s="386">
        <v>26.039835212</v>
      </c>
      <c r="I9" s="386">
        <v>3.4267470162999998</v>
      </c>
      <c r="J9" s="386">
        <v>13.617616686</v>
      </c>
      <c r="K9" s="386">
        <v>82.050259217999994</v>
      </c>
      <c r="L9" s="386">
        <v>425.39829472999998</v>
      </c>
      <c r="M9" s="386">
        <v>694.66636015999995</v>
      </c>
      <c r="N9" s="386">
        <v>1105.4559561000001</v>
      </c>
      <c r="O9" s="386">
        <v>998.50363273999994</v>
      </c>
      <c r="P9" s="386">
        <v>880.92645124000001</v>
      </c>
      <c r="Q9" s="386">
        <v>848.97743041000001</v>
      </c>
      <c r="R9" s="386">
        <v>441.64725735000002</v>
      </c>
      <c r="S9" s="386">
        <v>215.85363407</v>
      </c>
      <c r="T9" s="386">
        <v>43.475758034000002</v>
      </c>
      <c r="U9" s="386">
        <v>5.9578660214000001</v>
      </c>
      <c r="V9" s="386">
        <v>20.823483760999999</v>
      </c>
      <c r="W9" s="386">
        <v>67.203305583000002</v>
      </c>
      <c r="X9" s="386">
        <v>337.25173955999998</v>
      </c>
      <c r="Y9" s="386">
        <v>735.53284689999998</v>
      </c>
      <c r="Z9" s="386">
        <v>825.59601080000004</v>
      </c>
      <c r="AA9" s="386">
        <v>1192.485572</v>
      </c>
      <c r="AB9" s="386">
        <v>775.18006370000001</v>
      </c>
      <c r="AC9" s="386">
        <v>689.76431176999995</v>
      </c>
      <c r="AD9" s="386">
        <v>392.78324053</v>
      </c>
      <c r="AE9" s="386">
        <v>133.88789881</v>
      </c>
      <c r="AF9" s="386">
        <v>19.312488403</v>
      </c>
      <c r="AG9" s="386">
        <v>7.1066558050999999</v>
      </c>
      <c r="AH9" s="386">
        <v>13.145604468</v>
      </c>
      <c r="AI9" s="386">
        <v>47.437007792999999</v>
      </c>
      <c r="AJ9" s="386">
        <v>293.35040003</v>
      </c>
      <c r="AK9" s="386">
        <v>594.18147467999995</v>
      </c>
      <c r="AL9" s="386">
        <v>1030.3169648999999</v>
      </c>
      <c r="AM9" s="386">
        <v>1356.9694162999999</v>
      </c>
      <c r="AN9" s="386">
        <v>1075.6573734999999</v>
      </c>
      <c r="AO9" s="386">
        <v>676.95818211000005</v>
      </c>
      <c r="AP9" s="386">
        <v>456.53940814999999</v>
      </c>
      <c r="AQ9" s="386">
        <v>247.46757353999999</v>
      </c>
      <c r="AR9" s="386">
        <v>17.36007395</v>
      </c>
      <c r="AS9" s="386">
        <v>1.7642051969000001</v>
      </c>
      <c r="AT9" s="386">
        <v>21.163235269000001</v>
      </c>
      <c r="AU9" s="386">
        <v>64.321108632999994</v>
      </c>
      <c r="AV9" s="386">
        <v>304.56921278999999</v>
      </c>
      <c r="AW9" s="386">
        <v>742.08128671999998</v>
      </c>
      <c r="AX9" s="386">
        <v>1188.4511061999999</v>
      </c>
      <c r="AY9" s="386">
        <v>1367.5888504</v>
      </c>
      <c r="AZ9" s="878">
        <v>995.36447857999997</v>
      </c>
      <c r="BA9" s="878">
        <v>673.73795845999996</v>
      </c>
      <c r="BB9" s="878">
        <v>327.61502723000001</v>
      </c>
      <c r="BC9" s="878">
        <v>233.49615593999999</v>
      </c>
      <c r="BD9" s="358">
        <v>40.234753349999998</v>
      </c>
      <c r="BE9" s="358">
        <v>8.3135518058999995</v>
      </c>
      <c r="BF9" s="358">
        <v>19.103951367000001</v>
      </c>
      <c r="BG9" s="358">
        <v>91.893180118999993</v>
      </c>
      <c r="BH9" s="358">
        <v>377.20827740999999</v>
      </c>
      <c r="BI9" s="358">
        <v>704.50113193000004</v>
      </c>
      <c r="BJ9" s="358">
        <v>1028.5502575999999</v>
      </c>
      <c r="BK9" s="358">
        <v>1181.3149177</v>
      </c>
      <c r="BL9" s="358">
        <v>981.76906272999997</v>
      </c>
      <c r="BM9" s="358">
        <v>804.20845548</v>
      </c>
      <c r="BN9" s="358">
        <v>455.84022892000002</v>
      </c>
      <c r="BO9" s="358">
        <v>203.43770753999999</v>
      </c>
      <c r="BP9" s="358">
        <v>33.765003075000003</v>
      </c>
      <c r="BQ9" s="358">
        <v>8.2951985282000003</v>
      </c>
      <c r="BR9" s="358">
        <v>19.058233286</v>
      </c>
      <c r="BS9" s="358">
        <v>91.671775871999998</v>
      </c>
      <c r="BT9" s="358">
        <v>376.26319771999999</v>
      </c>
      <c r="BU9" s="358">
        <v>702.72194614</v>
      </c>
      <c r="BV9" s="358">
        <v>1025.9421384</v>
      </c>
    </row>
    <row r="10" spans="1:74" ht="11.1" customHeight="1" x14ac:dyDescent="0.2">
      <c r="A10" s="6" t="s">
        <v>45</v>
      </c>
      <c r="B10" s="758" t="s">
        <v>1004</v>
      </c>
      <c r="C10" s="386">
        <v>1442.0931335</v>
      </c>
      <c r="D10" s="386">
        <v>1194.3045516</v>
      </c>
      <c r="E10" s="386">
        <v>847.42847698000003</v>
      </c>
      <c r="F10" s="386">
        <v>577.66784634999999</v>
      </c>
      <c r="G10" s="386">
        <v>184.67933213000001</v>
      </c>
      <c r="H10" s="386">
        <v>29.606314397999999</v>
      </c>
      <c r="I10" s="386">
        <v>9.1610843668000008</v>
      </c>
      <c r="J10" s="386">
        <v>18.221836608</v>
      </c>
      <c r="K10" s="386">
        <v>83.963756468</v>
      </c>
      <c r="L10" s="386">
        <v>405.01951199000001</v>
      </c>
      <c r="M10" s="386">
        <v>825.18015731000003</v>
      </c>
      <c r="N10" s="386">
        <v>1288.9486532999999</v>
      </c>
      <c r="O10" s="386">
        <v>1182.8111320999999</v>
      </c>
      <c r="P10" s="386">
        <v>1031.1346747</v>
      </c>
      <c r="Q10" s="386">
        <v>955.87016454000002</v>
      </c>
      <c r="R10" s="386">
        <v>487.60446920999999</v>
      </c>
      <c r="S10" s="386">
        <v>144.6744947</v>
      </c>
      <c r="T10" s="386">
        <v>22.449127141000002</v>
      </c>
      <c r="U10" s="386">
        <v>17.118876643</v>
      </c>
      <c r="V10" s="386">
        <v>16.506739491000001</v>
      </c>
      <c r="W10" s="386">
        <v>57.842519641999999</v>
      </c>
      <c r="X10" s="386">
        <v>359.84632950000002</v>
      </c>
      <c r="Y10" s="386">
        <v>744.46152193</v>
      </c>
      <c r="Z10" s="386">
        <v>903.39572100999999</v>
      </c>
      <c r="AA10" s="386">
        <v>1340.7759051999999</v>
      </c>
      <c r="AB10" s="386">
        <v>760.47048357000006</v>
      </c>
      <c r="AC10" s="386">
        <v>737.80050920999997</v>
      </c>
      <c r="AD10" s="386">
        <v>398.19040226999999</v>
      </c>
      <c r="AE10" s="386">
        <v>164.17423592</v>
      </c>
      <c r="AF10" s="386">
        <v>35.173729672</v>
      </c>
      <c r="AG10" s="386">
        <v>12.200888791000001</v>
      </c>
      <c r="AH10" s="386">
        <v>21.548045521999999</v>
      </c>
      <c r="AI10" s="386">
        <v>54.103941497000001</v>
      </c>
      <c r="AJ10" s="386">
        <v>267.89547594999999</v>
      </c>
      <c r="AK10" s="386">
        <v>698.73363164</v>
      </c>
      <c r="AL10" s="386">
        <v>1082.5759986999999</v>
      </c>
      <c r="AM10" s="386">
        <v>1404.7106016</v>
      </c>
      <c r="AN10" s="386">
        <v>1196.613726</v>
      </c>
      <c r="AO10" s="386">
        <v>668.40965198000004</v>
      </c>
      <c r="AP10" s="386">
        <v>436.18697365000003</v>
      </c>
      <c r="AQ10" s="386">
        <v>200.31498901000001</v>
      </c>
      <c r="AR10" s="386">
        <v>34.313322214999999</v>
      </c>
      <c r="AS10" s="386">
        <v>8.6290880654999995</v>
      </c>
      <c r="AT10" s="386">
        <v>23.592905406</v>
      </c>
      <c r="AU10" s="386">
        <v>66.260133749999994</v>
      </c>
      <c r="AV10" s="386">
        <v>271.49331792999999</v>
      </c>
      <c r="AW10" s="386">
        <v>704.04633572</v>
      </c>
      <c r="AX10" s="386">
        <v>1178.6561289000001</v>
      </c>
      <c r="AY10" s="386">
        <v>1354.5181253000001</v>
      </c>
      <c r="AZ10" s="878">
        <v>877.50317216999997</v>
      </c>
      <c r="BA10" s="878">
        <v>661.67290763999995</v>
      </c>
      <c r="BB10" s="878">
        <v>376.66768373000002</v>
      </c>
      <c r="BC10" s="878">
        <v>210.84904086</v>
      </c>
      <c r="BD10" s="358">
        <v>38.166599904000002</v>
      </c>
      <c r="BE10" s="358">
        <v>14.198123234000001</v>
      </c>
      <c r="BF10" s="358">
        <v>24.834876314999999</v>
      </c>
      <c r="BG10" s="358">
        <v>112.27712056999999</v>
      </c>
      <c r="BH10" s="358">
        <v>404.28155184000002</v>
      </c>
      <c r="BI10" s="358">
        <v>772.26059165000004</v>
      </c>
      <c r="BJ10" s="358">
        <v>1135.0717858</v>
      </c>
      <c r="BK10" s="358">
        <v>1272.8320258000001</v>
      </c>
      <c r="BL10" s="358">
        <v>1029.8274646</v>
      </c>
      <c r="BM10" s="358">
        <v>809.39978565000001</v>
      </c>
      <c r="BN10" s="358">
        <v>452.82129250999998</v>
      </c>
      <c r="BO10" s="358">
        <v>198.92898973000001</v>
      </c>
      <c r="BP10" s="358">
        <v>41.528652813000001</v>
      </c>
      <c r="BQ10" s="358">
        <v>14.187562272999999</v>
      </c>
      <c r="BR10" s="358">
        <v>24.808069281000002</v>
      </c>
      <c r="BS10" s="358">
        <v>112.13294359</v>
      </c>
      <c r="BT10" s="358">
        <v>403.65747082000001</v>
      </c>
      <c r="BU10" s="358">
        <v>770.95329460000005</v>
      </c>
      <c r="BV10" s="358">
        <v>1133.0949751999999</v>
      </c>
    </row>
    <row r="11" spans="1:74" ht="11.1" customHeight="1" x14ac:dyDescent="0.2">
      <c r="A11" s="6" t="s">
        <v>191</v>
      </c>
      <c r="B11" s="758" t="s">
        <v>1060</v>
      </c>
      <c r="C11" s="386">
        <v>643.91543064999996</v>
      </c>
      <c r="D11" s="386">
        <v>411.42867594000001</v>
      </c>
      <c r="E11" s="386">
        <v>285.49928496000001</v>
      </c>
      <c r="F11" s="386">
        <v>156.13623314</v>
      </c>
      <c r="G11" s="386">
        <v>30.838293579999998</v>
      </c>
      <c r="H11" s="386">
        <v>0.93792302633000002</v>
      </c>
      <c r="I11" s="386">
        <v>2.6130814286999999E-2</v>
      </c>
      <c r="J11" s="386">
        <v>5.2180594614E-2</v>
      </c>
      <c r="K11" s="386">
        <v>12.671653911</v>
      </c>
      <c r="L11" s="386">
        <v>176.04988839999999</v>
      </c>
      <c r="M11" s="386">
        <v>266.60395482000001</v>
      </c>
      <c r="N11" s="386">
        <v>534.73330620000002</v>
      </c>
      <c r="O11" s="386">
        <v>448.55592116999998</v>
      </c>
      <c r="P11" s="386">
        <v>306.56886771000001</v>
      </c>
      <c r="Q11" s="386">
        <v>300.52648268000002</v>
      </c>
      <c r="R11" s="386">
        <v>116.01872304</v>
      </c>
      <c r="S11" s="386">
        <v>64.894968512000005</v>
      </c>
      <c r="T11" s="386">
        <v>8.5187023367000005</v>
      </c>
      <c r="U11" s="386">
        <v>2.5709147182E-2</v>
      </c>
      <c r="V11" s="386">
        <v>0.15406657791</v>
      </c>
      <c r="W11" s="386">
        <v>9.3039233125000003</v>
      </c>
      <c r="X11" s="386">
        <v>110.01577525</v>
      </c>
      <c r="Y11" s="386">
        <v>324.63759563000002</v>
      </c>
      <c r="Z11" s="386">
        <v>452.38457799999998</v>
      </c>
      <c r="AA11" s="386">
        <v>572.84584696000002</v>
      </c>
      <c r="AB11" s="386">
        <v>403.92533155000001</v>
      </c>
      <c r="AC11" s="386">
        <v>269.52834607</v>
      </c>
      <c r="AD11" s="386">
        <v>110.88775379</v>
      </c>
      <c r="AE11" s="386">
        <v>24.040005991000001</v>
      </c>
      <c r="AF11" s="386">
        <v>0.61543961303000005</v>
      </c>
      <c r="AG11" s="386">
        <v>2.5351143053E-2</v>
      </c>
      <c r="AH11" s="386">
        <v>5.0659977387000003E-2</v>
      </c>
      <c r="AI11" s="386">
        <v>9.9748490044999993</v>
      </c>
      <c r="AJ11" s="386">
        <v>108.95102174</v>
      </c>
      <c r="AK11" s="386">
        <v>223.20501503</v>
      </c>
      <c r="AL11" s="386">
        <v>512.12368572000003</v>
      </c>
      <c r="AM11" s="386">
        <v>723.06321021999997</v>
      </c>
      <c r="AN11" s="386">
        <v>404.01393524999997</v>
      </c>
      <c r="AO11" s="386">
        <v>271.77461238000001</v>
      </c>
      <c r="AP11" s="386">
        <v>92.604756573000003</v>
      </c>
      <c r="AQ11" s="386">
        <v>37.75506584</v>
      </c>
      <c r="AR11" s="386">
        <v>0.51591844914999996</v>
      </c>
      <c r="AS11" s="386">
        <v>1E-10</v>
      </c>
      <c r="AT11" s="386">
        <v>1.0325347668</v>
      </c>
      <c r="AU11" s="386">
        <v>9.8371262655000002</v>
      </c>
      <c r="AV11" s="386">
        <v>130.75149603</v>
      </c>
      <c r="AW11" s="386">
        <v>304.51269761999998</v>
      </c>
      <c r="AX11" s="386">
        <v>531.49582917999999</v>
      </c>
      <c r="AY11" s="386">
        <v>635.63892862</v>
      </c>
      <c r="AZ11" s="878">
        <v>503.05873910000003</v>
      </c>
      <c r="BA11" s="878">
        <v>219.39305028999999</v>
      </c>
      <c r="BB11" s="878">
        <v>76.650295473</v>
      </c>
      <c r="BC11" s="878">
        <v>61.903979163000002</v>
      </c>
      <c r="BD11" s="358">
        <v>2.8728030889</v>
      </c>
      <c r="BE11" s="358">
        <v>9.3335311827E-2</v>
      </c>
      <c r="BF11" s="358">
        <v>0.36147541175999998</v>
      </c>
      <c r="BG11" s="358">
        <v>11.916853345</v>
      </c>
      <c r="BH11" s="358">
        <v>118.4226764</v>
      </c>
      <c r="BI11" s="358">
        <v>295.22965870000002</v>
      </c>
      <c r="BJ11" s="358">
        <v>460.67303520000002</v>
      </c>
      <c r="BK11" s="358">
        <v>530.71975625000005</v>
      </c>
      <c r="BL11" s="358">
        <v>414.51074296000002</v>
      </c>
      <c r="BM11" s="358">
        <v>314.70808148999998</v>
      </c>
      <c r="BN11" s="358">
        <v>132.55325152</v>
      </c>
      <c r="BO11" s="358">
        <v>41.756974704000001</v>
      </c>
      <c r="BP11" s="358">
        <v>1.984848191</v>
      </c>
      <c r="BQ11" s="358">
        <v>9.2354145760999998E-2</v>
      </c>
      <c r="BR11" s="358">
        <v>0.35834531044000001</v>
      </c>
      <c r="BS11" s="358">
        <v>11.839864705</v>
      </c>
      <c r="BT11" s="358">
        <v>117.73938803999999</v>
      </c>
      <c r="BU11" s="358">
        <v>293.47239961000002</v>
      </c>
      <c r="BV11" s="358">
        <v>457.81709952</v>
      </c>
    </row>
    <row r="12" spans="1:74" ht="11.1" customHeight="1" x14ac:dyDescent="0.2">
      <c r="A12" s="6" t="s">
        <v>46</v>
      </c>
      <c r="B12" s="758" t="s">
        <v>1006</v>
      </c>
      <c r="C12" s="386">
        <v>846.86864717000003</v>
      </c>
      <c r="D12" s="386">
        <v>591.04782685999999</v>
      </c>
      <c r="E12" s="386">
        <v>387.59378935000001</v>
      </c>
      <c r="F12" s="386">
        <v>217.07928774999999</v>
      </c>
      <c r="G12" s="386">
        <v>31.853915033</v>
      </c>
      <c r="H12" s="386">
        <v>0.69175301149000001</v>
      </c>
      <c r="I12" s="386">
        <v>1E-10</v>
      </c>
      <c r="J12" s="386">
        <v>1E-10</v>
      </c>
      <c r="K12" s="386">
        <v>22.617820556000002</v>
      </c>
      <c r="L12" s="386">
        <v>240.38389429</v>
      </c>
      <c r="M12" s="386">
        <v>429.08019328</v>
      </c>
      <c r="N12" s="386">
        <v>671.11951939999994</v>
      </c>
      <c r="O12" s="386">
        <v>577.55688143999998</v>
      </c>
      <c r="P12" s="386">
        <v>413.50630325999998</v>
      </c>
      <c r="Q12" s="386">
        <v>398.52676917999997</v>
      </c>
      <c r="R12" s="386">
        <v>187.21110786</v>
      </c>
      <c r="S12" s="386">
        <v>61.884969048999999</v>
      </c>
      <c r="T12" s="386">
        <v>6.9415322120000003</v>
      </c>
      <c r="U12" s="386">
        <v>1E-10</v>
      </c>
      <c r="V12" s="386">
        <v>1E-10</v>
      </c>
      <c r="W12" s="386">
        <v>13.759118527</v>
      </c>
      <c r="X12" s="386">
        <v>145.57933294</v>
      </c>
      <c r="Y12" s="386">
        <v>414.82857913999999</v>
      </c>
      <c r="Z12" s="386">
        <v>598.14319118000003</v>
      </c>
      <c r="AA12" s="386">
        <v>853.20827885999995</v>
      </c>
      <c r="AB12" s="386">
        <v>450.05269442999997</v>
      </c>
      <c r="AC12" s="386">
        <v>357.64486677999997</v>
      </c>
      <c r="AD12" s="386">
        <v>139.33552166000001</v>
      </c>
      <c r="AE12" s="386">
        <v>28.224708019000001</v>
      </c>
      <c r="AF12" s="386">
        <v>0.22976837297</v>
      </c>
      <c r="AG12" s="386">
        <v>1E-10</v>
      </c>
      <c r="AH12" s="386">
        <v>1E-10</v>
      </c>
      <c r="AI12" s="386">
        <v>10.759841499</v>
      </c>
      <c r="AJ12" s="386">
        <v>132.0058525</v>
      </c>
      <c r="AK12" s="386">
        <v>273.39828621999999</v>
      </c>
      <c r="AL12" s="386">
        <v>632.43500028999995</v>
      </c>
      <c r="AM12" s="386">
        <v>940.60817526000005</v>
      </c>
      <c r="AN12" s="386">
        <v>546.79493262999995</v>
      </c>
      <c r="AO12" s="386">
        <v>346.83648310000001</v>
      </c>
      <c r="AP12" s="386">
        <v>117.73921086</v>
      </c>
      <c r="AQ12" s="386">
        <v>57.183165170000002</v>
      </c>
      <c r="AR12" s="386">
        <v>1E-10</v>
      </c>
      <c r="AS12" s="386">
        <v>1E-10</v>
      </c>
      <c r="AT12" s="386">
        <v>1E-10</v>
      </c>
      <c r="AU12" s="386">
        <v>12.237522079</v>
      </c>
      <c r="AV12" s="386">
        <v>141.1718702</v>
      </c>
      <c r="AW12" s="386">
        <v>391.37110030000002</v>
      </c>
      <c r="AX12" s="386">
        <v>671.68521518</v>
      </c>
      <c r="AY12" s="386">
        <v>826.25792551999996</v>
      </c>
      <c r="AZ12" s="878">
        <v>561.85665038000002</v>
      </c>
      <c r="BA12" s="878">
        <v>246.20678537000001</v>
      </c>
      <c r="BB12" s="878">
        <v>78.917464993999999</v>
      </c>
      <c r="BC12" s="878">
        <v>72.858609861000005</v>
      </c>
      <c r="BD12" s="358">
        <v>2.6574222768000002</v>
      </c>
      <c r="BE12" s="358">
        <v>0</v>
      </c>
      <c r="BF12" s="358">
        <v>0.21285434703</v>
      </c>
      <c r="BG12" s="358">
        <v>18.772790379</v>
      </c>
      <c r="BH12" s="358">
        <v>164.50662804999999</v>
      </c>
      <c r="BI12" s="358">
        <v>414.21771351000001</v>
      </c>
      <c r="BJ12" s="358">
        <v>628.49087867000003</v>
      </c>
      <c r="BK12" s="358">
        <v>709.37892662000002</v>
      </c>
      <c r="BL12" s="358">
        <v>542.70133892000001</v>
      </c>
      <c r="BM12" s="358">
        <v>403.67935116000001</v>
      </c>
      <c r="BN12" s="358">
        <v>173.50240441</v>
      </c>
      <c r="BO12" s="358">
        <v>53.103411692000002</v>
      </c>
      <c r="BP12" s="358">
        <v>2.1535959216</v>
      </c>
      <c r="BQ12" s="358">
        <v>0</v>
      </c>
      <c r="BR12" s="358">
        <v>0.21180851406000001</v>
      </c>
      <c r="BS12" s="358">
        <v>18.702422216999999</v>
      </c>
      <c r="BT12" s="358">
        <v>163.81236738000001</v>
      </c>
      <c r="BU12" s="358">
        <v>412.35632306000002</v>
      </c>
      <c r="BV12" s="358">
        <v>625.62171206999994</v>
      </c>
    </row>
    <row r="13" spans="1:74" ht="11.1" customHeight="1" x14ac:dyDescent="0.2">
      <c r="A13" s="6" t="s">
        <v>47</v>
      </c>
      <c r="B13" s="758" t="s">
        <v>1007</v>
      </c>
      <c r="C13" s="386">
        <v>578.00204081000004</v>
      </c>
      <c r="D13" s="386">
        <v>498.28392321000001</v>
      </c>
      <c r="E13" s="386">
        <v>262.5517653</v>
      </c>
      <c r="F13" s="386">
        <v>51.957381615999999</v>
      </c>
      <c r="G13" s="386">
        <v>3.8456931417</v>
      </c>
      <c r="H13" s="386">
        <v>1E-10</v>
      </c>
      <c r="I13" s="386">
        <v>1E-10</v>
      </c>
      <c r="J13" s="386">
        <v>7.2774998500999999E-2</v>
      </c>
      <c r="K13" s="386">
        <v>1.6650892131999999</v>
      </c>
      <c r="L13" s="386">
        <v>66.195016186000004</v>
      </c>
      <c r="M13" s="386">
        <v>298.10444529</v>
      </c>
      <c r="N13" s="386">
        <v>438.55686508999997</v>
      </c>
      <c r="O13" s="386">
        <v>401.87842352000001</v>
      </c>
      <c r="P13" s="386">
        <v>329.55836667</v>
      </c>
      <c r="Q13" s="386">
        <v>199.65866668000001</v>
      </c>
      <c r="R13" s="386">
        <v>85.814557738999994</v>
      </c>
      <c r="S13" s="386">
        <v>5.6919437083000002</v>
      </c>
      <c r="T13" s="386">
        <v>7.2268223957E-2</v>
      </c>
      <c r="U13" s="386">
        <v>1E-10</v>
      </c>
      <c r="V13" s="386">
        <v>1E-10</v>
      </c>
      <c r="W13" s="386">
        <v>1.1732692916</v>
      </c>
      <c r="X13" s="386">
        <v>47.003832410999998</v>
      </c>
      <c r="Y13" s="386">
        <v>255.60796159</v>
      </c>
      <c r="Z13" s="386">
        <v>391.13310213</v>
      </c>
      <c r="AA13" s="386">
        <v>634.47727785999996</v>
      </c>
      <c r="AB13" s="386">
        <v>255.62230192999999</v>
      </c>
      <c r="AC13" s="386">
        <v>185.02567324</v>
      </c>
      <c r="AD13" s="386">
        <v>45.758744489999998</v>
      </c>
      <c r="AE13" s="386">
        <v>3.2978863212</v>
      </c>
      <c r="AF13" s="386">
        <v>1E-10</v>
      </c>
      <c r="AG13" s="386">
        <v>1E-10</v>
      </c>
      <c r="AH13" s="386">
        <v>1E-10</v>
      </c>
      <c r="AI13" s="386">
        <v>2.0703204844999998</v>
      </c>
      <c r="AJ13" s="386">
        <v>17.458311141999999</v>
      </c>
      <c r="AK13" s="386">
        <v>153.29578343</v>
      </c>
      <c r="AL13" s="386">
        <v>338.77367227000002</v>
      </c>
      <c r="AM13" s="386">
        <v>656.85134196000001</v>
      </c>
      <c r="AN13" s="386">
        <v>378.01749138000002</v>
      </c>
      <c r="AO13" s="386">
        <v>148.61587824</v>
      </c>
      <c r="AP13" s="386">
        <v>41.780983255999999</v>
      </c>
      <c r="AQ13" s="386">
        <v>10.743088591999999</v>
      </c>
      <c r="AR13" s="386">
        <v>1E-10</v>
      </c>
      <c r="AS13" s="386">
        <v>1E-10</v>
      </c>
      <c r="AT13" s="386">
        <v>7.1456256435999996E-2</v>
      </c>
      <c r="AU13" s="386">
        <v>1.8723961636999999</v>
      </c>
      <c r="AV13" s="386">
        <v>22.857478168</v>
      </c>
      <c r="AW13" s="386">
        <v>146.27370281</v>
      </c>
      <c r="AX13" s="386">
        <v>365.72406310000002</v>
      </c>
      <c r="AY13" s="386">
        <v>532.29347830999995</v>
      </c>
      <c r="AZ13" s="878">
        <v>232.48751329000001</v>
      </c>
      <c r="BA13" s="878">
        <v>96.645775603000004</v>
      </c>
      <c r="BB13" s="878">
        <v>25.246981050999999</v>
      </c>
      <c r="BC13" s="878">
        <v>21.159135952</v>
      </c>
      <c r="BD13" s="358">
        <v>0.18961420199000001</v>
      </c>
      <c r="BE13" s="358">
        <v>0</v>
      </c>
      <c r="BF13" s="358">
        <v>0.22021199296999999</v>
      </c>
      <c r="BG13" s="358">
        <v>4.4879309436000003</v>
      </c>
      <c r="BH13" s="358">
        <v>58.398254823000002</v>
      </c>
      <c r="BI13" s="358">
        <v>240.94527312</v>
      </c>
      <c r="BJ13" s="358">
        <v>433.50825079999998</v>
      </c>
      <c r="BK13" s="358">
        <v>483.58309301000003</v>
      </c>
      <c r="BL13" s="358">
        <v>341.24014434999998</v>
      </c>
      <c r="BM13" s="358">
        <v>218.59881548000001</v>
      </c>
      <c r="BN13" s="358">
        <v>71.150539586999997</v>
      </c>
      <c r="BO13" s="358">
        <v>9.6659413773999994</v>
      </c>
      <c r="BP13" s="358">
        <v>0.21883837180999999</v>
      </c>
      <c r="BQ13" s="358">
        <v>0</v>
      </c>
      <c r="BR13" s="358">
        <v>0.21870364699</v>
      </c>
      <c r="BS13" s="358">
        <v>4.4608522476000001</v>
      </c>
      <c r="BT13" s="358">
        <v>58.051888884</v>
      </c>
      <c r="BU13" s="358">
        <v>239.56806302999999</v>
      </c>
      <c r="BV13" s="358">
        <v>431.06355203999999</v>
      </c>
    </row>
    <row r="14" spans="1:74" ht="11.1" customHeight="1" x14ac:dyDescent="0.2">
      <c r="A14" s="6" t="s">
        <v>48</v>
      </c>
      <c r="B14" s="758" t="s">
        <v>1008</v>
      </c>
      <c r="C14" s="386">
        <v>887.79665652000006</v>
      </c>
      <c r="D14" s="386">
        <v>806.07525364000003</v>
      </c>
      <c r="E14" s="386">
        <v>608.43363295999995</v>
      </c>
      <c r="F14" s="386">
        <v>422.26157021</v>
      </c>
      <c r="G14" s="386">
        <v>240.50773932999999</v>
      </c>
      <c r="H14" s="386">
        <v>68.988876203999993</v>
      </c>
      <c r="I14" s="386">
        <v>6.8306095705000001</v>
      </c>
      <c r="J14" s="386">
        <v>11.421485981</v>
      </c>
      <c r="K14" s="386">
        <v>65.766690667999995</v>
      </c>
      <c r="L14" s="386">
        <v>311.35557119999999</v>
      </c>
      <c r="M14" s="386">
        <v>770.08893175000003</v>
      </c>
      <c r="N14" s="386">
        <v>926.60383431000002</v>
      </c>
      <c r="O14" s="386">
        <v>967.74305095</v>
      </c>
      <c r="P14" s="386">
        <v>830.99716237999996</v>
      </c>
      <c r="Q14" s="386">
        <v>778.76356224000006</v>
      </c>
      <c r="R14" s="386">
        <v>451.77739766000002</v>
      </c>
      <c r="S14" s="386">
        <v>184.32213326999999</v>
      </c>
      <c r="T14" s="386">
        <v>101.98610291</v>
      </c>
      <c r="U14" s="386">
        <v>10.773434722999999</v>
      </c>
      <c r="V14" s="386">
        <v>18.767799809</v>
      </c>
      <c r="W14" s="386">
        <v>99.340316169000005</v>
      </c>
      <c r="X14" s="386">
        <v>319.92155391</v>
      </c>
      <c r="Y14" s="386">
        <v>579.40287740999997</v>
      </c>
      <c r="Z14" s="386">
        <v>774.75208330999999</v>
      </c>
      <c r="AA14" s="386">
        <v>926.14009410000006</v>
      </c>
      <c r="AB14" s="386">
        <v>678.06726964999996</v>
      </c>
      <c r="AC14" s="386">
        <v>642.89655954</v>
      </c>
      <c r="AD14" s="386">
        <v>393.40524938999999</v>
      </c>
      <c r="AE14" s="386">
        <v>256.74748140000003</v>
      </c>
      <c r="AF14" s="386">
        <v>45.942300338999999</v>
      </c>
      <c r="AG14" s="386">
        <v>10.293631193</v>
      </c>
      <c r="AH14" s="386">
        <v>17.098301749000001</v>
      </c>
      <c r="AI14" s="386">
        <v>72.599632186999997</v>
      </c>
      <c r="AJ14" s="386">
        <v>229.01121769</v>
      </c>
      <c r="AK14" s="386">
        <v>680.57084832999999</v>
      </c>
      <c r="AL14" s="386">
        <v>730.21898754999995</v>
      </c>
      <c r="AM14" s="386">
        <v>1006.3453858</v>
      </c>
      <c r="AN14" s="386">
        <v>678.99109480000004</v>
      </c>
      <c r="AO14" s="386">
        <v>556.17737929999998</v>
      </c>
      <c r="AP14" s="386">
        <v>393.35811303000003</v>
      </c>
      <c r="AQ14" s="386">
        <v>204.63992949999999</v>
      </c>
      <c r="AR14" s="386">
        <v>55.418615662000001</v>
      </c>
      <c r="AS14" s="386">
        <v>10.613623852</v>
      </c>
      <c r="AT14" s="386">
        <v>16.600604549</v>
      </c>
      <c r="AU14" s="386">
        <v>88.188895474000006</v>
      </c>
      <c r="AV14" s="386">
        <v>310.57812620999999</v>
      </c>
      <c r="AW14" s="386">
        <v>484.23004135000002</v>
      </c>
      <c r="AX14" s="386">
        <v>645.23176339999998</v>
      </c>
      <c r="AY14" s="386">
        <v>800.46524181999996</v>
      </c>
      <c r="AZ14" s="878">
        <v>546.54402809999999</v>
      </c>
      <c r="BA14" s="878">
        <v>355.63680400999999</v>
      </c>
      <c r="BB14" s="878">
        <v>368.31009918000001</v>
      </c>
      <c r="BC14" s="878">
        <v>182.29373206</v>
      </c>
      <c r="BD14" s="358">
        <v>62.542279843000003</v>
      </c>
      <c r="BE14" s="358">
        <v>15.482972285000001</v>
      </c>
      <c r="BF14" s="358">
        <v>23.703711509000001</v>
      </c>
      <c r="BG14" s="358">
        <v>111.54755833999999</v>
      </c>
      <c r="BH14" s="358">
        <v>334.50434367999998</v>
      </c>
      <c r="BI14" s="358">
        <v>605.61686200999998</v>
      </c>
      <c r="BJ14" s="358">
        <v>866.26361159999999</v>
      </c>
      <c r="BK14" s="358">
        <v>853.19999469000004</v>
      </c>
      <c r="BL14" s="358">
        <v>695.97706043999995</v>
      </c>
      <c r="BM14" s="358">
        <v>573.68277938000006</v>
      </c>
      <c r="BN14" s="358">
        <v>399.07664333999998</v>
      </c>
      <c r="BO14" s="358">
        <v>218.6110304</v>
      </c>
      <c r="BP14" s="358">
        <v>78.329698242000006</v>
      </c>
      <c r="BQ14" s="358">
        <v>15.465124261</v>
      </c>
      <c r="BR14" s="358">
        <v>23.660567489999998</v>
      </c>
      <c r="BS14" s="358">
        <v>111.32768107</v>
      </c>
      <c r="BT14" s="358">
        <v>333.77638171000001</v>
      </c>
      <c r="BU14" s="358">
        <v>604.24304852</v>
      </c>
      <c r="BV14" s="358">
        <v>864.27668759999995</v>
      </c>
    </row>
    <row r="15" spans="1:74" ht="11.1" customHeight="1" x14ac:dyDescent="0.2">
      <c r="A15" s="6" t="s">
        <v>49</v>
      </c>
      <c r="B15" s="758" t="s">
        <v>1011</v>
      </c>
      <c r="C15" s="386">
        <v>548.50987935000001</v>
      </c>
      <c r="D15" s="386">
        <v>478.14823553999997</v>
      </c>
      <c r="E15" s="386">
        <v>401.09313250000002</v>
      </c>
      <c r="F15" s="386">
        <v>336.73788896999997</v>
      </c>
      <c r="G15" s="386">
        <v>212.45268228</v>
      </c>
      <c r="H15" s="386">
        <v>56.203564683000003</v>
      </c>
      <c r="I15" s="386">
        <v>10.475914738</v>
      </c>
      <c r="J15" s="386">
        <v>7.7107324008999996</v>
      </c>
      <c r="K15" s="386">
        <v>30.814839568</v>
      </c>
      <c r="L15" s="386">
        <v>139.97143366</v>
      </c>
      <c r="M15" s="386">
        <v>516.26422176000005</v>
      </c>
      <c r="N15" s="386">
        <v>626.56368758999997</v>
      </c>
      <c r="O15" s="386">
        <v>629.31604200000004</v>
      </c>
      <c r="P15" s="386">
        <v>590.90519479</v>
      </c>
      <c r="Q15" s="386">
        <v>606.59748123999998</v>
      </c>
      <c r="R15" s="386">
        <v>354.63660734000001</v>
      </c>
      <c r="S15" s="386">
        <v>190.49138453</v>
      </c>
      <c r="T15" s="386">
        <v>105.47346308</v>
      </c>
      <c r="U15" s="386">
        <v>11.031877894999999</v>
      </c>
      <c r="V15" s="386">
        <v>9.6651286994000003</v>
      </c>
      <c r="W15" s="386">
        <v>74.742534230999993</v>
      </c>
      <c r="X15" s="386">
        <v>172.10689518999999</v>
      </c>
      <c r="Y15" s="386">
        <v>383.19191602000001</v>
      </c>
      <c r="Z15" s="386">
        <v>478.94558232000003</v>
      </c>
      <c r="AA15" s="386">
        <v>576.52299934999996</v>
      </c>
      <c r="AB15" s="386">
        <v>499.79353693000002</v>
      </c>
      <c r="AC15" s="386">
        <v>491.38074121</v>
      </c>
      <c r="AD15" s="386">
        <v>348.12340083999999</v>
      </c>
      <c r="AE15" s="386">
        <v>208.92799661999999</v>
      </c>
      <c r="AF15" s="386">
        <v>57.187275458000002</v>
      </c>
      <c r="AG15" s="386">
        <v>7.9569340144999998</v>
      </c>
      <c r="AH15" s="386">
        <v>17.902647444999999</v>
      </c>
      <c r="AI15" s="386">
        <v>41.953982721000003</v>
      </c>
      <c r="AJ15" s="386">
        <v>144.58980897999999</v>
      </c>
      <c r="AK15" s="386">
        <v>455.98844501000002</v>
      </c>
      <c r="AL15" s="386">
        <v>483.79663441999998</v>
      </c>
      <c r="AM15" s="386">
        <v>591.07993967000004</v>
      </c>
      <c r="AN15" s="386">
        <v>464.57285741999999</v>
      </c>
      <c r="AO15" s="386">
        <v>474.23753264999999</v>
      </c>
      <c r="AP15" s="386">
        <v>317.96819862000001</v>
      </c>
      <c r="AQ15" s="386">
        <v>166.79735264999999</v>
      </c>
      <c r="AR15" s="386">
        <v>52.581064445000003</v>
      </c>
      <c r="AS15" s="386">
        <v>15.475702099999999</v>
      </c>
      <c r="AT15" s="386">
        <v>9.3004089589000003</v>
      </c>
      <c r="AU15" s="386">
        <v>35.708361097999997</v>
      </c>
      <c r="AV15" s="386">
        <v>215.01185362999999</v>
      </c>
      <c r="AW15" s="386">
        <v>338.27722550999999</v>
      </c>
      <c r="AX15" s="386">
        <v>445.48651225999998</v>
      </c>
      <c r="AY15" s="386">
        <v>486.68787915000001</v>
      </c>
      <c r="AZ15" s="878">
        <v>401.56686692</v>
      </c>
      <c r="BA15" s="878">
        <v>258.63085905000003</v>
      </c>
      <c r="BB15" s="878">
        <v>296.65069298999998</v>
      </c>
      <c r="BC15" s="878">
        <v>151.26842944000001</v>
      </c>
      <c r="BD15" s="358">
        <v>49.408553083000001</v>
      </c>
      <c r="BE15" s="358">
        <v>19.369219452999999</v>
      </c>
      <c r="BF15" s="358">
        <v>18.424952251000001</v>
      </c>
      <c r="BG15" s="358">
        <v>55.753481598999997</v>
      </c>
      <c r="BH15" s="358">
        <v>194.02717154000001</v>
      </c>
      <c r="BI15" s="358">
        <v>390.49147312999997</v>
      </c>
      <c r="BJ15" s="358">
        <v>561.72105350000004</v>
      </c>
      <c r="BK15" s="358">
        <v>540.21766462999994</v>
      </c>
      <c r="BL15" s="358">
        <v>459.25782131</v>
      </c>
      <c r="BM15" s="358">
        <v>423.64329485000002</v>
      </c>
      <c r="BN15" s="358">
        <v>315.42859984</v>
      </c>
      <c r="BO15" s="358">
        <v>185.26496840999999</v>
      </c>
      <c r="BP15" s="358">
        <v>74.973243423</v>
      </c>
      <c r="BQ15" s="358">
        <v>19.390678056999999</v>
      </c>
      <c r="BR15" s="358">
        <v>18.446196227000001</v>
      </c>
      <c r="BS15" s="358">
        <v>55.752062981000002</v>
      </c>
      <c r="BT15" s="358">
        <v>193.71043453999999</v>
      </c>
      <c r="BU15" s="358">
        <v>389.41652155000003</v>
      </c>
      <c r="BV15" s="358">
        <v>559.92609653</v>
      </c>
    </row>
    <row r="16" spans="1:74" ht="11.1" customHeight="1" x14ac:dyDescent="0.2">
      <c r="A16" s="6"/>
      <c r="B16" s="758"/>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878"/>
      <c r="BA16" s="878"/>
      <c r="BB16" s="878"/>
      <c r="BC16" s="87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1400</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43"/>
      <c r="BA17" s="943"/>
      <c r="BB17" s="943"/>
      <c r="BC17" s="943"/>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1147</v>
      </c>
      <c r="C18" s="386">
        <v>840.06175152000003</v>
      </c>
      <c r="D18" s="386">
        <v>700.58598502999996</v>
      </c>
      <c r="E18" s="386">
        <v>554.48332131999996</v>
      </c>
      <c r="F18" s="386">
        <v>319.32006976000002</v>
      </c>
      <c r="G18" s="386">
        <v>133.73134508000001</v>
      </c>
      <c r="H18" s="386">
        <v>25.331254851000001</v>
      </c>
      <c r="I18" s="386">
        <v>5.5177073194000004</v>
      </c>
      <c r="J18" s="386">
        <v>9.5867946384000007</v>
      </c>
      <c r="K18" s="386">
        <v>46.972515573000003</v>
      </c>
      <c r="L18" s="386">
        <v>229.64737291</v>
      </c>
      <c r="M18" s="386">
        <v>520.37088864999998</v>
      </c>
      <c r="N18" s="386">
        <v>721.98946807000004</v>
      </c>
      <c r="O18" s="386">
        <v>855.20742129999996</v>
      </c>
      <c r="P18" s="386">
        <v>708.85682313999996</v>
      </c>
      <c r="Q18" s="386">
        <v>568.82874518999995</v>
      </c>
      <c r="R18" s="386">
        <v>324.27902325000002</v>
      </c>
      <c r="S18" s="386">
        <v>136.08688215999999</v>
      </c>
      <c r="T18" s="386">
        <v>24.772425626</v>
      </c>
      <c r="U18" s="386">
        <v>5.3848423104999998</v>
      </c>
      <c r="V18" s="386">
        <v>9.3011331219999995</v>
      </c>
      <c r="W18" s="386">
        <v>45.338211555000001</v>
      </c>
      <c r="X18" s="386">
        <v>229.19088067999999</v>
      </c>
      <c r="Y18" s="386">
        <v>517.39198198999998</v>
      </c>
      <c r="Z18" s="386">
        <v>730.15872368999999</v>
      </c>
      <c r="AA18" s="386">
        <v>843.83420639999997</v>
      </c>
      <c r="AB18" s="386">
        <v>697.59632164000004</v>
      </c>
      <c r="AC18" s="386">
        <v>561.31024180999998</v>
      </c>
      <c r="AD18" s="386">
        <v>319.19684231000002</v>
      </c>
      <c r="AE18" s="386">
        <v>136.95459294</v>
      </c>
      <c r="AF18" s="386">
        <v>26.434933745999999</v>
      </c>
      <c r="AG18" s="386">
        <v>5.3412189298000001</v>
      </c>
      <c r="AH18" s="386">
        <v>9.1134948384999994</v>
      </c>
      <c r="AI18" s="386">
        <v>43.972656303999997</v>
      </c>
      <c r="AJ18" s="386">
        <v>224.09688346999999</v>
      </c>
      <c r="AK18" s="386">
        <v>510.58192345999998</v>
      </c>
      <c r="AL18" s="386">
        <v>709.54171011999995</v>
      </c>
      <c r="AM18" s="386">
        <v>830.76152506000005</v>
      </c>
      <c r="AN18" s="386">
        <v>675.16698946999998</v>
      </c>
      <c r="AO18" s="386">
        <v>541.84111069000005</v>
      </c>
      <c r="AP18" s="386">
        <v>314.77940632000002</v>
      </c>
      <c r="AQ18" s="386">
        <v>135.64634667999999</v>
      </c>
      <c r="AR18" s="386">
        <v>25.628409312999999</v>
      </c>
      <c r="AS18" s="386">
        <v>4.7572653921999999</v>
      </c>
      <c r="AT18" s="386">
        <v>8.7312896274000007</v>
      </c>
      <c r="AU18" s="386">
        <v>41.962028717000003</v>
      </c>
      <c r="AV18" s="386">
        <v>220.65560181000001</v>
      </c>
      <c r="AW18" s="386">
        <v>492.08709240000002</v>
      </c>
      <c r="AX18" s="386">
        <v>709.31045346999997</v>
      </c>
      <c r="AY18" s="386">
        <v>836.20077895999998</v>
      </c>
      <c r="AZ18" s="878">
        <v>656.88741660999995</v>
      </c>
      <c r="BA18" s="878">
        <v>530.31750113999999</v>
      </c>
      <c r="BB18" s="878">
        <v>312.69031245999997</v>
      </c>
      <c r="BC18" s="878">
        <v>137.4162876</v>
      </c>
      <c r="BD18" s="358">
        <v>25.171700000000001</v>
      </c>
      <c r="BE18" s="358">
        <v>4.5392140000000003</v>
      </c>
      <c r="BF18" s="358">
        <v>8.7047209999999993</v>
      </c>
      <c r="BG18" s="358">
        <v>42.754579999999997</v>
      </c>
      <c r="BH18" s="358">
        <v>219.42070000000001</v>
      </c>
      <c r="BI18" s="358">
        <v>493.85219999999998</v>
      </c>
      <c r="BJ18" s="358">
        <v>725.91390000000001</v>
      </c>
      <c r="BK18" s="358">
        <v>836.59760000000006</v>
      </c>
      <c r="BL18" s="358">
        <v>659.20429999999999</v>
      </c>
      <c r="BM18" s="358">
        <v>525.4135</v>
      </c>
      <c r="BN18" s="358">
        <v>305.548</v>
      </c>
      <c r="BO18" s="358">
        <v>136.6473</v>
      </c>
      <c r="BP18" s="358">
        <v>25.897849999999998</v>
      </c>
      <c r="BQ18" s="358">
        <v>4.69604</v>
      </c>
      <c r="BR18" s="358">
        <v>9.1761090000000003</v>
      </c>
      <c r="BS18" s="358">
        <v>44.394129999999997</v>
      </c>
      <c r="BT18" s="358">
        <v>223.30369999999999</v>
      </c>
      <c r="BU18" s="358">
        <v>499.8603</v>
      </c>
      <c r="BV18" s="358">
        <v>718.86519999999996</v>
      </c>
    </row>
    <row r="19" spans="1:74" ht="11.1" customHeight="1" x14ac:dyDescent="0.2">
      <c r="A19" s="6" t="s">
        <v>70</v>
      </c>
      <c r="B19" s="758" t="s">
        <v>1001</v>
      </c>
      <c r="C19" s="386">
        <v>1168.6436374</v>
      </c>
      <c r="D19" s="386">
        <v>1020.5370122</v>
      </c>
      <c r="E19" s="386">
        <v>910.68079398999998</v>
      </c>
      <c r="F19" s="386">
        <v>565.87193986</v>
      </c>
      <c r="G19" s="386">
        <v>239.65531562000001</v>
      </c>
      <c r="H19" s="386">
        <v>47.522572007999997</v>
      </c>
      <c r="I19" s="386">
        <v>4.5781775436999999</v>
      </c>
      <c r="J19" s="386">
        <v>13.824788313000001</v>
      </c>
      <c r="K19" s="386">
        <v>89.025420840999999</v>
      </c>
      <c r="L19" s="386">
        <v>371.47563122999998</v>
      </c>
      <c r="M19" s="386">
        <v>736.54483829000003</v>
      </c>
      <c r="N19" s="386">
        <v>994.72722012999998</v>
      </c>
      <c r="O19" s="386">
        <v>1190.9218883000001</v>
      </c>
      <c r="P19" s="386">
        <v>1030.891795</v>
      </c>
      <c r="Q19" s="386">
        <v>928.76871842000003</v>
      </c>
      <c r="R19" s="386">
        <v>571.21816507999995</v>
      </c>
      <c r="S19" s="386">
        <v>240.48604277999999</v>
      </c>
      <c r="T19" s="386">
        <v>47.005226299999997</v>
      </c>
      <c r="U19" s="386">
        <v>4.5830363767</v>
      </c>
      <c r="V19" s="386">
        <v>13.459235545</v>
      </c>
      <c r="W19" s="386">
        <v>87.867703887000005</v>
      </c>
      <c r="X19" s="386">
        <v>374.74618671000002</v>
      </c>
      <c r="Y19" s="386">
        <v>719.86606741000003</v>
      </c>
      <c r="Z19" s="386">
        <v>998.73687543000005</v>
      </c>
      <c r="AA19" s="386">
        <v>1166.530555</v>
      </c>
      <c r="AB19" s="386">
        <v>1022.2662144</v>
      </c>
      <c r="AC19" s="386">
        <v>921.71610225999996</v>
      </c>
      <c r="AD19" s="386">
        <v>561.43015543000001</v>
      </c>
      <c r="AE19" s="386">
        <v>244.33050850999999</v>
      </c>
      <c r="AF19" s="386">
        <v>50.334988242000001</v>
      </c>
      <c r="AG19" s="386">
        <v>4.5474200070000004</v>
      </c>
      <c r="AH19" s="386">
        <v>13.27032782</v>
      </c>
      <c r="AI19" s="386">
        <v>80.529707693000006</v>
      </c>
      <c r="AJ19" s="386">
        <v>363.88675265000001</v>
      </c>
      <c r="AK19" s="386">
        <v>720.18288221</v>
      </c>
      <c r="AL19" s="386">
        <v>972.80573927</v>
      </c>
      <c r="AM19" s="386">
        <v>1144.9753321999999</v>
      </c>
      <c r="AN19" s="386">
        <v>999.67199500000004</v>
      </c>
      <c r="AO19" s="386">
        <v>886.21125625000002</v>
      </c>
      <c r="AP19" s="386">
        <v>557.50768254000002</v>
      </c>
      <c r="AQ19" s="386">
        <v>238.02481146</v>
      </c>
      <c r="AR19" s="386">
        <v>47.431972733000002</v>
      </c>
      <c r="AS19" s="386">
        <v>4.1805068308999997</v>
      </c>
      <c r="AT19" s="386">
        <v>11.707469593000001</v>
      </c>
      <c r="AU19" s="386">
        <v>79.041333037000001</v>
      </c>
      <c r="AV19" s="386">
        <v>366.13880096000003</v>
      </c>
      <c r="AW19" s="386">
        <v>702.38414232000002</v>
      </c>
      <c r="AX19" s="386">
        <v>984.74614853000003</v>
      </c>
      <c r="AY19" s="386">
        <v>1136.2063599999999</v>
      </c>
      <c r="AZ19" s="878">
        <v>966.06081802000006</v>
      </c>
      <c r="BA19" s="878">
        <v>855.25971064999999</v>
      </c>
      <c r="BB19" s="878">
        <v>550.19407740999998</v>
      </c>
      <c r="BC19" s="878">
        <v>246.33197805</v>
      </c>
      <c r="BD19" s="358">
        <v>41.634979999999999</v>
      </c>
      <c r="BE19" s="358">
        <v>3.6337459999999999</v>
      </c>
      <c r="BF19" s="358">
        <v>13.503349999999999</v>
      </c>
      <c r="BG19" s="358">
        <v>84.003290000000007</v>
      </c>
      <c r="BH19" s="358">
        <v>358.53050000000002</v>
      </c>
      <c r="BI19" s="358">
        <v>717.12279999999998</v>
      </c>
      <c r="BJ19" s="358">
        <v>1029.556</v>
      </c>
      <c r="BK19" s="358">
        <v>1152.4849999999999</v>
      </c>
      <c r="BL19" s="358">
        <v>986.66470000000004</v>
      </c>
      <c r="BM19" s="358">
        <v>863.80139999999994</v>
      </c>
      <c r="BN19" s="358">
        <v>541.31140000000005</v>
      </c>
      <c r="BO19" s="358">
        <v>248.6849</v>
      </c>
      <c r="BP19" s="358">
        <v>43.25909</v>
      </c>
      <c r="BQ19" s="358">
        <v>4.0886740000000001</v>
      </c>
      <c r="BR19" s="358">
        <v>14.72817</v>
      </c>
      <c r="BS19" s="358">
        <v>87.762870000000007</v>
      </c>
      <c r="BT19" s="358">
        <v>359.75799999999998</v>
      </c>
      <c r="BU19" s="358">
        <v>716.96259999999995</v>
      </c>
      <c r="BV19" s="358">
        <v>1020.663</v>
      </c>
    </row>
    <row r="20" spans="1:74" ht="11.1" customHeight="1" x14ac:dyDescent="0.2">
      <c r="A20" s="6" t="s">
        <v>71</v>
      </c>
      <c r="B20" s="758" t="s">
        <v>1002</v>
      </c>
      <c r="C20" s="386">
        <v>1109.8517996</v>
      </c>
      <c r="D20" s="386">
        <v>950.23111302999996</v>
      </c>
      <c r="E20" s="386">
        <v>821.03968841999995</v>
      </c>
      <c r="F20" s="386">
        <v>480.60303506999998</v>
      </c>
      <c r="G20" s="386">
        <v>177.99865191000001</v>
      </c>
      <c r="H20" s="386">
        <v>22.628609931</v>
      </c>
      <c r="I20" s="386">
        <v>2.1337264976000001</v>
      </c>
      <c r="J20" s="386">
        <v>8.5380017764999998</v>
      </c>
      <c r="K20" s="386">
        <v>59.466105382000002</v>
      </c>
      <c r="L20" s="386">
        <v>306.32982980999998</v>
      </c>
      <c r="M20" s="386">
        <v>689.62922945000003</v>
      </c>
      <c r="N20" s="386">
        <v>907.64355765000005</v>
      </c>
      <c r="O20" s="386">
        <v>1133.4027960999999</v>
      </c>
      <c r="P20" s="386">
        <v>962.10738603000004</v>
      </c>
      <c r="Q20" s="386">
        <v>843.23930685000005</v>
      </c>
      <c r="R20" s="386">
        <v>484.41415493</v>
      </c>
      <c r="S20" s="386">
        <v>181.72273085</v>
      </c>
      <c r="T20" s="386">
        <v>22.900905186999999</v>
      </c>
      <c r="U20" s="386">
        <v>2.257796194</v>
      </c>
      <c r="V20" s="386">
        <v>8.2524398437999995</v>
      </c>
      <c r="W20" s="386">
        <v>58.417285452999998</v>
      </c>
      <c r="X20" s="386">
        <v>313.28742770999997</v>
      </c>
      <c r="Y20" s="386">
        <v>672.92448820000004</v>
      </c>
      <c r="Z20" s="386">
        <v>920.67588419000003</v>
      </c>
      <c r="AA20" s="386">
        <v>1111.5176922000001</v>
      </c>
      <c r="AB20" s="386">
        <v>944.63269868999998</v>
      </c>
      <c r="AC20" s="386">
        <v>833.17372278000005</v>
      </c>
      <c r="AD20" s="386">
        <v>473.18909241</v>
      </c>
      <c r="AE20" s="386">
        <v>186.76596233000001</v>
      </c>
      <c r="AF20" s="386">
        <v>25.132708559000001</v>
      </c>
      <c r="AG20" s="386">
        <v>2.3039642819999999</v>
      </c>
      <c r="AH20" s="386">
        <v>7.8733941906</v>
      </c>
      <c r="AI20" s="386">
        <v>53.157926402999998</v>
      </c>
      <c r="AJ20" s="386">
        <v>309.09635364000002</v>
      </c>
      <c r="AK20" s="386">
        <v>669.73942081999996</v>
      </c>
      <c r="AL20" s="386">
        <v>899.50776599999995</v>
      </c>
      <c r="AM20" s="386">
        <v>1083.4047337</v>
      </c>
      <c r="AN20" s="386">
        <v>917.60272947999999</v>
      </c>
      <c r="AO20" s="386">
        <v>797.80924578999998</v>
      </c>
      <c r="AP20" s="386">
        <v>465.87104815999999</v>
      </c>
      <c r="AQ20" s="386">
        <v>181.76114437000001</v>
      </c>
      <c r="AR20" s="386">
        <v>24.097149192</v>
      </c>
      <c r="AS20" s="386">
        <v>1.7703874847000001</v>
      </c>
      <c r="AT20" s="386">
        <v>6.7361372916000004</v>
      </c>
      <c r="AU20" s="386">
        <v>52.091196828000001</v>
      </c>
      <c r="AV20" s="386">
        <v>308.69575765000002</v>
      </c>
      <c r="AW20" s="386">
        <v>649.33401421999997</v>
      </c>
      <c r="AX20" s="386">
        <v>909.95037765999996</v>
      </c>
      <c r="AY20" s="386">
        <v>1079.3990679000001</v>
      </c>
      <c r="AZ20" s="878">
        <v>883.40933787999995</v>
      </c>
      <c r="BA20" s="878">
        <v>765.17593218000002</v>
      </c>
      <c r="BB20" s="878">
        <v>460.15182826</v>
      </c>
      <c r="BC20" s="878">
        <v>191.08412365000001</v>
      </c>
      <c r="BD20" s="358">
        <v>22.181280000000001</v>
      </c>
      <c r="BE20" s="358">
        <v>1.3305849999999999</v>
      </c>
      <c r="BF20" s="358">
        <v>7.5614489999999996</v>
      </c>
      <c r="BG20" s="358">
        <v>55.045439999999999</v>
      </c>
      <c r="BH20" s="358">
        <v>303.74669999999998</v>
      </c>
      <c r="BI20" s="358">
        <v>665.34490000000005</v>
      </c>
      <c r="BJ20" s="358">
        <v>958.42330000000004</v>
      </c>
      <c r="BK20" s="358">
        <v>1091.9559999999999</v>
      </c>
      <c r="BL20" s="358">
        <v>900.8442</v>
      </c>
      <c r="BM20" s="358">
        <v>771.22400000000005</v>
      </c>
      <c r="BN20" s="358">
        <v>446.66969999999998</v>
      </c>
      <c r="BO20" s="358">
        <v>191.5301</v>
      </c>
      <c r="BP20" s="358">
        <v>23.14086</v>
      </c>
      <c r="BQ20" s="358">
        <v>1.678901</v>
      </c>
      <c r="BR20" s="358">
        <v>8.4107439999999993</v>
      </c>
      <c r="BS20" s="358">
        <v>58.549160000000001</v>
      </c>
      <c r="BT20" s="358">
        <v>306.52350000000001</v>
      </c>
      <c r="BU20" s="358">
        <v>666.62689999999998</v>
      </c>
      <c r="BV20" s="358">
        <v>951.25480000000005</v>
      </c>
    </row>
    <row r="21" spans="1:74" ht="11.1" customHeight="1" x14ac:dyDescent="0.2">
      <c r="A21" s="6" t="s">
        <v>72</v>
      </c>
      <c r="B21" s="758" t="s">
        <v>1003</v>
      </c>
      <c r="C21" s="386">
        <v>1226.5932849999999</v>
      </c>
      <c r="D21" s="386">
        <v>1074.3520771999999</v>
      </c>
      <c r="E21" s="386">
        <v>832.01365018000001</v>
      </c>
      <c r="F21" s="386">
        <v>500.88692949</v>
      </c>
      <c r="G21" s="386">
        <v>196.50901339999999</v>
      </c>
      <c r="H21" s="386">
        <v>29.484588034000001</v>
      </c>
      <c r="I21" s="386">
        <v>7.1584232710000002</v>
      </c>
      <c r="J21" s="386">
        <v>16.894506790000001</v>
      </c>
      <c r="K21" s="386">
        <v>73.050172701999998</v>
      </c>
      <c r="L21" s="386">
        <v>369.81485041000002</v>
      </c>
      <c r="M21" s="386">
        <v>772.06323524000004</v>
      </c>
      <c r="N21" s="386">
        <v>1020.1090118</v>
      </c>
      <c r="O21" s="386">
        <v>1255.3535412000001</v>
      </c>
      <c r="P21" s="386">
        <v>1092.7024544999999</v>
      </c>
      <c r="Q21" s="386">
        <v>866.81334143000004</v>
      </c>
      <c r="R21" s="386">
        <v>510.87153925000001</v>
      </c>
      <c r="S21" s="386">
        <v>200.23050330999999</v>
      </c>
      <c r="T21" s="386">
        <v>29.860149718999999</v>
      </c>
      <c r="U21" s="386">
        <v>7.4675774745999997</v>
      </c>
      <c r="V21" s="386">
        <v>16.454478290000001</v>
      </c>
      <c r="W21" s="386">
        <v>69.259235468</v>
      </c>
      <c r="X21" s="386">
        <v>367.87958321000002</v>
      </c>
      <c r="Y21" s="386">
        <v>763.30946944000004</v>
      </c>
      <c r="Z21" s="386">
        <v>1037.5193982999999</v>
      </c>
      <c r="AA21" s="386">
        <v>1237.405941</v>
      </c>
      <c r="AB21" s="386">
        <v>1071.8087201999999</v>
      </c>
      <c r="AC21" s="386">
        <v>849.54653007000002</v>
      </c>
      <c r="AD21" s="386">
        <v>500.70267329000001</v>
      </c>
      <c r="AE21" s="386">
        <v>204.39490336</v>
      </c>
      <c r="AF21" s="386">
        <v>30.197952875999999</v>
      </c>
      <c r="AG21" s="386">
        <v>7.2149537792</v>
      </c>
      <c r="AH21" s="386">
        <v>16.380750107000001</v>
      </c>
      <c r="AI21" s="386">
        <v>67.152165052000001</v>
      </c>
      <c r="AJ21" s="386">
        <v>362.34810965999998</v>
      </c>
      <c r="AK21" s="386">
        <v>753.17177747999995</v>
      </c>
      <c r="AL21" s="386">
        <v>997.28168932000005</v>
      </c>
      <c r="AM21" s="386">
        <v>1204.7610150999999</v>
      </c>
      <c r="AN21" s="386">
        <v>1017.0522228999999</v>
      </c>
      <c r="AO21" s="386">
        <v>809.11682617999998</v>
      </c>
      <c r="AP21" s="386">
        <v>490.37213522000002</v>
      </c>
      <c r="AQ21" s="386">
        <v>197.34031787000001</v>
      </c>
      <c r="AR21" s="386">
        <v>29.484182813</v>
      </c>
      <c r="AS21" s="386">
        <v>4.9868870161999999</v>
      </c>
      <c r="AT21" s="386">
        <v>15.770225055999999</v>
      </c>
      <c r="AU21" s="386">
        <v>59.938221755000001</v>
      </c>
      <c r="AV21" s="386">
        <v>349.82999689000002</v>
      </c>
      <c r="AW21" s="386">
        <v>718.89429813000004</v>
      </c>
      <c r="AX21" s="386">
        <v>999.33496421999996</v>
      </c>
      <c r="AY21" s="386">
        <v>1207.0618416</v>
      </c>
      <c r="AZ21" s="878">
        <v>984.15560827000002</v>
      </c>
      <c r="BA21" s="878">
        <v>781.66924730000005</v>
      </c>
      <c r="BB21" s="878">
        <v>490.60315476</v>
      </c>
      <c r="BC21" s="878">
        <v>206.20360719000001</v>
      </c>
      <c r="BD21" s="358">
        <v>26.75948</v>
      </c>
      <c r="BE21" s="358">
        <v>4.0018929999999999</v>
      </c>
      <c r="BF21" s="358">
        <v>15.45153</v>
      </c>
      <c r="BG21" s="358">
        <v>62.501260000000002</v>
      </c>
      <c r="BH21" s="358">
        <v>343.78179999999998</v>
      </c>
      <c r="BI21" s="358">
        <v>732.78070000000002</v>
      </c>
      <c r="BJ21" s="358">
        <v>1040.6990000000001</v>
      </c>
      <c r="BK21" s="358">
        <v>1219.682</v>
      </c>
      <c r="BL21" s="358">
        <v>987.97270000000003</v>
      </c>
      <c r="BM21" s="358">
        <v>782.09829999999999</v>
      </c>
      <c r="BN21" s="358">
        <v>472.77600000000001</v>
      </c>
      <c r="BO21" s="358">
        <v>207.4221</v>
      </c>
      <c r="BP21" s="358">
        <v>28.265309999999999</v>
      </c>
      <c r="BQ21" s="358">
        <v>4.5878540000000001</v>
      </c>
      <c r="BR21" s="358">
        <v>16.860969999999998</v>
      </c>
      <c r="BS21" s="358">
        <v>67.648099999999999</v>
      </c>
      <c r="BT21" s="358">
        <v>353.01459999999997</v>
      </c>
      <c r="BU21" s="358">
        <v>745.04629999999997</v>
      </c>
      <c r="BV21" s="358">
        <v>1026.9449999999999</v>
      </c>
    </row>
    <row r="22" spans="1:74" ht="11.1" customHeight="1" x14ac:dyDescent="0.2">
      <c r="A22" s="6" t="s">
        <v>73</v>
      </c>
      <c r="B22" s="758" t="s">
        <v>1004</v>
      </c>
      <c r="C22" s="386">
        <v>1279.8607972</v>
      </c>
      <c r="D22" s="386">
        <v>1134.9770366</v>
      </c>
      <c r="E22" s="386">
        <v>806.43724039000006</v>
      </c>
      <c r="F22" s="386">
        <v>490.79570171</v>
      </c>
      <c r="G22" s="386">
        <v>203.04673707000001</v>
      </c>
      <c r="H22" s="386">
        <v>32.033918665000002</v>
      </c>
      <c r="I22" s="386">
        <v>11.110044268999999</v>
      </c>
      <c r="J22" s="386">
        <v>24.278957063</v>
      </c>
      <c r="K22" s="386">
        <v>89.330784910000006</v>
      </c>
      <c r="L22" s="386">
        <v>420.46322072999999</v>
      </c>
      <c r="M22" s="386">
        <v>801.55687642999999</v>
      </c>
      <c r="N22" s="386">
        <v>1136.1248535</v>
      </c>
      <c r="O22" s="386">
        <v>1311.7675827</v>
      </c>
      <c r="P22" s="386">
        <v>1161.5652797</v>
      </c>
      <c r="Q22" s="386">
        <v>845.86583031999999</v>
      </c>
      <c r="R22" s="386">
        <v>512.70202577999999</v>
      </c>
      <c r="S22" s="386">
        <v>209.07914912999999</v>
      </c>
      <c r="T22" s="386">
        <v>32.509590955</v>
      </c>
      <c r="U22" s="386">
        <v>11.954122624</v>
      </c>
      <c r="V22" s="386">
        <v>23.881957022999998</v>
      </c>
      <c r="W22" s="386">
        <v>84.864549714000006</v>
      </c>
      <c r="X22" s="386">
        <v>412.92275408</v>
      </c>
      <c r="Y22" s="386">
        <v>808.37405701</v>
      </c>
      <c r="Z22" s="386">
        <v>1153.155299</v>
      </c>
      <c r="AA22" s="386">
        <v>1303.6222327</v>
      </c>
      <c r="AB22" s="386">
        <v>1154.9254335000001</v>
      </c>
      <c r="AC22" s="386">
        <v>836.54382962</v>
      </c>
      <c r="AD22" s="386">
        <v>498.49175531999998</v>
      </c>
      <c r="AE22" s="386">
        <v>200.86091163</v>
      </c>
      <c r="AF22" s="386">
        <v>29.970666653999999</v>
      </c>
      <c r="AG22" s="386">
        <v>12.190444944999999</v>
      </c>
      <c r="AH22" s="386">
        <v>23.663024866000001</v>
      </c>
      <c r="AI22" s="386">
        <v>83.916841078999994</v>
      </c>
      <c r="AJ22" s="386">
        <v>405.02530612999999</v>
      </c>
      <c r="AK22" s="386">
        <v>794.82821758</v>
      </c>
      <c r="AL22" s="386">
        <v>1102.9563453000001</v>
      </c>
      <c r="AM22" s="386">
        <v>1289.2185409000001</v>
      </c>
      <c r="AN22" s="386">
        <v>1096.1130467999999</v>
      </c>
      <c r="AO22" s="386">
        <v>807.14403636999998</v>
      </c>
      <c r="AP22" s="386">
        <v>487.04006464000003</v>
      </c>
      <c r="AQ22" s="386">
        <v>197.29711501</v>
      </c>
      <c r="AR22" s="386">
        <v>29.448203753000001</v>
      </c>
      <c r="AS22" s="386">
        <v>10.455504118</v>
      </c>
      <c r="AT22" s="386">
        <v>23.721667085</v>
      </c>
      <c r="AU22" s="386">
        <v>76.707177711</v>
      </c>
      <c r="AV22" s="386">
        <v>392.91246957999999</v>
      </c>
      <c r="AW22" s="386">
        <v>762.54993329000001</v>
      </c>
      <c r="AX22" s="386">
        <v>1100.9106803</v>
      </c>
      <c r="AY22" s="386">
        <v>1302.9528749999999</v>
      </c>
      <c r="AZ22" s="878">
        <v>1085.0925227</v>
      </c>
      <c r="BA22" s="878">
        <v>793.69390830999998</v>
      </c>
      <c r="BB22" s="878">
        <v>490.76902496000002</v>
      </c>
      <c r="BC22" s="878">
        <v>195.85122278</v>
      </c>
      <c r="BD22" s="358">
        <v>28.926110000000001</v>
      </c>
      <c r="BE22" s="358">
        <v>10.088340000000001</v>
      </c>
      <c r="BF22" s="358">
        <v>22.77881</v>
      </c>
      <c r="BG22" s="358">
        <v>78.353639999999999</v>
      </c>
      <c r="BH22" s="358">
        <v>384.48200000000003</v>
      </c>
      <c r="BI22" s="358">
        <v>767.88300000000004</v>
      </c>
      <c r="BJ22" s="358">
        <v>1122.634</v>
      </c>
      <c r="BK22" s="358">
        <v>1307.895</v>
      </c>
      <c r="BL22" s="358">
        <v>1079.095</v>
      </c>
      <c r="BM22" s="358">
        <v>794.44759999999997</v>
      </c>
      <c r="BN22" s="358">
        <v>485.97089999999997</v>
      </c>
      <c r="BO22" s="358">
        <v>196.1901</v>
      </c>
      <c r="BP22" s="358">
        <v>29.99849</v>
      </c>
      <c r="BQ22" s="358">
        <v>10.406090000000001</v>
      </c>
      <c r="BR22" s="358">
        <v>23.590699999999998</v>
      </c>
      <c r="BS22" s="358">
        <v>82.062110000000004</v>
      </c>
      <c r="BT22" s="358">
        <v>394.43770000000001</v>
      </c>
      <c r="BU22" s="358">
        <v>788.17200000000003</v>
      </c>
      <c r="BV22" s="358">
        <v>1110.3340000000001</v>
      </c>
    </row>
    <row r="23" spans="1:74" ht="11.1" customHeight="1" x14ac:dyDescent="0.2">
      <c r="A23" s="6" t="s">
        <v>74</v>
      </c>
      <c r="B23" s="758" t="s">
        <v>1060</v>
      </c>
      <c r="C23" s="386">
        <v>593.65580651000005</v>
      </c>
      <c r="D23" s="386">
        <v>445.20502826000001</v>
      </c>
      <c r="E23" s="386">
        <v>342.71794084999999</v>
      </c>
      <c r="F23" s="386">
        <v>145.64162031000001</v>
      </c>
      <c r="G23" s="386">
        <v>40.257952345</v>
      </c>
      <c r="H23" s="386">
        <v>1.4974853008</v>
      </c>
      <c r="I23" s="386">
        <v>9.2833469387999995E-2</v>
      </c>
      <c r="J23" s="386">
        <v>0.38998000018000001</v>
      </c>
      <c r="K23" s="386">
        <v>10.139460859</v>
      </c>
      <c r="L23" s="386">
        <v>105.1083878</v>
      </c>
      <c r="M23" s="386">
        <v>347.54983042999999</v>
      </c>
      <c r="N23" s="386">
        <v>453.95773223999998</v>
      </c>
      <c r="O23" s="386">
        <v>604.18798746000004</v>
      </c>
      <c r="P23" s="386">
        <v>445.66931454000002</v>
      </c>
      <c r="Q23" s="386">
        <v>352.80390096000002</v>
      </c>
      <c r="R23" s="386">
        <v>147.16673195999999</v>
      </c>
      <c r="S23" s="386">
        <v>41.407851635</v>
      </c>
      <c r="T23" s="386">
        <v>1.2767181997999999</v>
      </c>
      <c r="U23" s="386">
        <v>9.5446550807E-2</v>
      </c>
      <c r="V23" s="386">
        <v>0.37699709078999999</v>
      </c>
      <c r="W23" s="386">
        <v>9.8891342833000007</v>
      </c>
      <c r="X23" s="386">
        <v>108.63122783</v>
      </c>
      <c r="Y23" s="386">
        <v>332.46017870999998</v>
      </c>
      <c r="Z23" s="386">
        <v>463.68457747000002</v>
      </c>
      <c r="AA23" s="386">
        <v>598.43142044000001</v>
      </c>
      <c r="AB23" s="386">
        <v>425.72726177999999</v>
      </c>
      <c r="AC23" s="386">
        <v>332.32064251999998</v>
      </c>
      <c r="AD23" s="386">
        <v>143.73544881000001</v>
      </c>
      <c r="AE23" s="386">
        <v>41.882620301999999</v>
      </c>
      <c r="AF23" s="386">
        <v>2.0062113762</v>
      </c>
      <c r="AG23" s="386">
        <v>9.2009980581000003E-2</v>
      </c>
      <c r="AH23" s="386">
        <v>0.28465739025999998</v>
      </c>
      <c r="AI23" s="386">
        <v>8.9117345357000008</v>
      </c>
      <c r="AJ23" s="386">
        <v>107.18966460999999</v>
      </c>
      <c r="AK23" s="386">
        <v>326.42332549999998</v>
      </c>
      <c r="AL23" s="386">
        <v>461.22468705</v>
      </c>
      <c r="AM23" s="386">
        <v>579.69346704999998</v>
      </c>
      <c r="AN23" s="386">
        <v>416.76411466000002</v>
      </c>
      <c r="AO23" s="386">
        <v>313.12051123999998</v>
      </c>
      <c r="AP23" s="386">
        <v>139.09951429</v>
      </c>
      <c r="AQ23" s="386">
        <v>40.618406751000002</v>
      </c>
      <c r="AR23" s="386">
        <v>1.9999347566000001</v>
      </c>
      <c r="AS23" s="386">
        <v>3.5685091175000003E-2</v>
      </c>
      <c r="AT23" s="386">
        <v>0.14342546971</v>
      </c>
      <c r="AU23" s="386">
        <v>8.7656485877999994</v>
      </c>
      <c r="AV23" s="386">
        <v>106.29626355000001</v>
      </c>
      <c r="AW23" s="386">
        <v>304.62505907000002</v>
      </c>
      <c r="AX23" s="386">
        <v>464.54023339000003</v>
      </c>
      <c r="AY23" s="386">
        <v>587.45830163999995</v>
      </c>
      <c r="AZ23" s="878">
        <v>390.38459040999999</v>
      </c>
      <c r="BA23" s="878">
        <v>304.38364041</v>
      </c>
      <c r="BB23" s="878">
        <v>135.14294075999999</v>
      </c>
      <c r="BC23" s="878">
        <v>42.193934767000002</v>
      </c>
      <c r="BD23" s="358">
        <v>1.9772529999999999</v>
      </c>
      <c r="BE23" s="358">
        <v>2.9845300000000002E-2</v>
      </c>
      <c r="BF23" s="358">
        <v>0.20714920000000001</v>
      </c>
      <c r="BG23" s="358">
        <v>8.9709369999999993</v>
      </c>
      <c r="BH23" s="358">
        <v>105.0004</v>
      </c>
      <c r="BI23" s="358">
        <v>311.30040000000002</v>
      </c>
      <c r="BJ23" s="358">
        <v>489.70490000000001</v>
      </c>
      <c r="BK23" s="358">
        <v>584.95320000000004</v>
      </c>
      <c r="BL23" s="358">
        <v>392.21910000000003</v>
      </c>
      <c r="BM23" s="358">
        <v>302.2697</v>
      </c>
      <c r="BN23" s="358">
        <v>127.55540000000001</v>
      </c>
      <c r="BO23" s="358">
        <v>42.525190000000002</v>
      </c>
      <c r="BP23" s="358">
        <v>2.176339</v>
      </c>
      <c r="BQ23" s="358">
        <v>3.6310799999999997E-2</v>
      </c>
      <c r="BR23" s="358">
        <v>0.2432967</v>
      </c>
      <c r="BS23" s="358">
        <v>9.9187809999999992</v>
      </c>
      <c r="BT23" s="358">
        <v>107.6498</v>
      </c>
      <c r="BU23" s="358">
        <v>311.69049999999999</v>
      </c>
      <c r="BV23" s="358">
        <v>487.67720000000003</v>
      </c>
    </row>
    <row r="24" spans="1:74" ht="11.1" customHeight="1" x14ac:dyDescent="0.2">
      <c r="A24" s="6" t="s">
        <v>75</v>
      </c>
      <c r="B24" s="758" t="s">
        <v>1006</v>
      </c>
      <c r="C24" s="386">
        <v>766.05017344999999</v>
      </c>
      <c r="D24" s="386">
        <v>581.78459913999995</v>
      </c>
      <c r="E24" s="386">
        <v>416.24986496000002</v>
      </c>
      <c r="F24" s="386">
        <v>190.96967587</v>
      </c>
      <c r="G24" s="386">
        <v>51.265570824999998</v>
      </c>
      <c r="H24" s="386">
        <v>1.5562878490000001</v>
      </c>
      <c r="I24" s="386">
        <v>7.0419343085999994E-2</v>
      </c>
      <c r="J24" s="386">
        <v>0.18725295136</v>
      </c>
      <c r="K24" s="386">
        <v>14.489260843</v>
      </c>
      <c r="L24" s="386">
        <v>148.67708669000001</v>
      </c>
      <c r="M24" s="386">
        <v>476.43895457999997</v>
      </c>
      <c r="N24" s="386">
        <v>603.61309294</v>
      </c>
      <c r="O24" s="386">
        <v>786.52868126999999</v>
      </c>
      <c r="P24" s="386">
        <v>589.09285034000004</v>
      </c>
      <c r="Q24" s="386">
        <v>434.99486352999998</v>
      </c>
      <c r="R24" s="386">
        <v>197.51300429</v>
      </c>
      <c r="S24" s="386">
        <v>52.250046470000001</v>
      </c>
      <c r="T24" s="386">
        <v>1.3915935036</v>
      </c>
      <c r="U24" s="386">
        <v>7.0419343085999994E-2</v>
      </c>
      <c r="V24" s="386">
        <v>0.18725295136</v>
      </c>
      <c r="W24" s="386">
        <v>14.119315541000001</v>
      </c>
      <c r="X24" s="386">
        <v>149.66592473</v>
      </c>
      <c r="Y24" s="386">
        <v>466.55644397999998</v>
      </c>
      <c r="Z24" s="386">
        <v>614.79943168</v>
      </c>
      <c r="AA24" s="386">
        <v>776.15958745</v>
      </c>
      <c r="AB24" s="386">
        <v>568.08503957999994</v>
      </c>
      <c r="AC24" s="386">
        <v>412.0282125</v>
      </c>
      <c r="AD24" s="386">
        <v>194.61519292</v>
      </c>
      <c r="AE24" s="386">
        <v>51.461487966999997</v>
      </c>
      <c r="AF24" s="386">
        <v>1.9446443339999999</v>
      </c>
      <c r="AG24" s="386">
        <v>7.0419343085999994E-2</v>
      </c>
      <c r="AH24" s="386">
        <v>0.18725295136</v>
      </c>
      <c r="AI24" s="386">
        <v>13.94072869</v>
      </c>
      <c r="AJ24" s="386">
        <v>147.23747427000001</v>
      </c>
      <c r="AK24" s="386">
        <v>453.61834838999999</v>
      </c>
      <c r="AL24" s="386">
        <v>604.49245105</v>
      </c>
      <c r="AM24" s="386">
        <v>759.92379151</v>
      </c>
      <c r="AN24" s="386">
        <v>544.04489497999998</v>
      </c>
      <c r="AO24" s="386">
        <v>391.28612442999997</v>
      </c>
      <c r="AP24" s="386">
        <v>190.33307285000001</v>
      </c>
      <c r="AQ24" s="386">
        <v>49.417835392000001</v>
      </c>
      <c r="AR24" s="386">
        <v>1.8971954313999999</v>
      </c>
      <c r="AS24" s="386">
        <v>1E-10</v>
      </c>
      <c r="AT24" s="386">
        <v>0.18725295136</v>
      </c>
      <c r="AU24" s="386">
        <v>13.299928851000001</v>
      </c>
      <c r="AV24" s="386">
        <v>144.26249774999999</v>
      </c>
      <c r="AW24" s="386">
        <v>418.37385469999998</v>
      </c>
      <c r="AX24" s="386">
        <v>605.00249573999997</v>
      </c>
      <c r="AY24" s="386">
        <v>770.39404362000005</v>
      </c>
      <c r="AZ24" s="878">
        <v>512.30528130000005</v>
      </c>
      <c r="BA24" s="878">
        <v>381.44511111000003</v>
      </c>
      <c r="BB24" s="878">
        <v>187.43153437999999</v>
      </c>
      <c r="BC24" s="878">
        <v>51.396477161</v>
      </c>
      <c r="BD24" s="358">
        <v>1.8268610000000001</v>
      </c>
      <c r="BE24" s="358">
        <v>0</v>
      </c>
      <c r="BF24" s="358">
        <v>7.0067900000000002E-2</v>
      </c>
      <c r="BG24" s="358">
        <v>13.206289999999999</v>
      </c>
      <c r="BH24" s="358">
        <v>141.91800000000001</v>
      </c>
      <c r="BI24" s="358">
        <v>426.1628</v>
      </c>
      <c r="BJ24" s="358">
        <v>632.02059999999994</v>
      </c>
      <c r="BK24" s="358">
        <v>767.29549999999995</v>
      </c>
      <c r="BL24" s="358">
        <v>511.11380000000003</v>
      </c>
      <c r="BM24" s="358">
        <v>373.65100000000001</v>
      </c>
      <c r="BN24" s="358">
        <v>179.0565</v>
      </c>
      <c r="BO24" s="358">
        <v>51.559980000000003</v>
      </c>
      <c r="BP24" s="358">
        <v>2.0692020000000002</v>
      </c>
      <c r="BQ24" s="358">
        <v>0</v>
      </c>
      <c r="BR24" s="358">
        <v>9.1353299999999998E-2</v>
      </c>
      <c r="BS24" s="358">
        <v>14.580640000000001</v>
      </c>
      <c r="BT24" s="358">
        <v>149.45320000000001</v>
      </c>
      <c r="BU24" s="358">
        <v>433.65949999999998</v>
      </c>
      <c r="BV24" s="358">
        <v>627.65419999999995</v>
      </c>
    </row>
    <row r="25" spans="1:74" ht="11.1" customHeight="1" x14ac:dyDescent="0.2">
      <c r="A25" s="6" t="s">
        <v>76</v>
      </c>
      <c r="B25" s="758" t="s">
        <v>1007</v>
      </c>
      <c r="C25" s="386">
        <v>533.04623019999997</v>
      </c>
      <c r="D25" s="386">
        <v>389.24680520999999</v>
      </c>
      <c r="E25" s="386">
        <v>221.77184897000001</v>
      </c>
      <c r="F25" s="386">
        <v>81.334586896000005</v>
      </c>
      <c r="G25" s="386">
        <v>11.494111035</v>
      </c>
      <c r="H25" s="386">
        <v>7.7531431807999998E-2</v>
      </c>
      <c r="I25" s="386">
        <v>1.5399425159E-2</v>
      </c>
      <c r="J25" s="386">
        <v>0.17011543953</v>
      </c>
      <c r="K25" s="386">
        <v>2.5156961664000002</v>
      </c>
      <c r="L25" s="386">
        <v>57.79853585</v>
      </c>
      <c r="M25" s="386">
        <v>266.76399670000001</v>
      </c>
      <c r="N25" s="386">
        <v>428.62433127000003</v>
      </c>
      <c r="O25" s="386">
        <v>547.80188497999995</v>
      </c>
      <c r="P25" s="386">
        <v>404.68975320999999</v>
      </c>
      <c r="Q25" s="386">
        <v>235.75159095000001</v>
      </c>
      <c r="R25" s="386">
        <v>83.285945053999995</v>
      </c>
      <c r="S25" s="386">
        <v>11.638497045999999</v>
      </c>
      <c r="T25" s="386">
        <v>7.7531431807999998E-2</v>
      </c>
      <c r="U25" s="386">
        <v>1.5399425159E-2</v>
      </c>
      <c r="V25" s="386">
        <v>0.17739293937</v>
      </c>
      <c r="W25" s="386">
        <v>2.3960549199000001</v>
      </c>
      <c r="X25" s="386">
        <v>56.059491545</v>
      </c>
      <c r="Y25" s="386">
        <v>273.52939448000001</v>
      </c>
      <c r="Z25" s="386">
        <v>432.52624735000001</v>
      </c>
      <c r="AA25" s="386">
        <v>538.30039520000003</v>
      </c>
      <c r="AB25" s="386">
        <v>400.88093548000001</v>
      </c>
      <c r="AC25" s="386">
        <v>224.58281495</v>
      </c>
      <c r="AD25" s="386">
        <v>79.559568076999994</v>
      </c>
      <c r="AE25" s="386">
        <v>10.750488415</v>
      </c>
      <c r="AF25" s="386">
        <v>7.6962270971000002E-2</v>
      </c>
      <c r="AG25" s="386">
        <v>1.5399425159E-2</v>
      </c>
      <c r="AH25" s="386">
        <v>0.16183185856000001</v>
      </c>
      <c r="AI25" s="386">
        <v>2.3778772041999998</v>
      </c>
      <c r="AJ25" s="386">
        <v>54.139601382999999</v>
      </c>
      <c r="AK25" s="386">
        <v>264.36090562999999</v>
      </c>
      <c r="AL25" s="386">
        <v>411.94905399999999</v>
      </c>
      <c r="AM25" s="386">
        <v>536.75386126000001</v>
      </c>
      <c r="AN25" s="386">
        <v>378.60223867000002</v>
      </c>
      <c r="AO25" s="386">
        <v>208.02658851000001</v>
      </c>
      <c r="AP25" s="386">
        <v>76.040016088000002</v>
      </c>
      <c r="AQ25" s="386">
        <v>10.003610116000001</v>
      </c>
      <c r="AR25" s="386">
        <v>6.1548425905000002E-2</v>
      </c>
      <c r="AS25" s="386">
        <v>1E-10</v>
      </c>
      <c r="AT25" s="386">
        <v>0.15413935666</v>
      </c>
      <c r="AU25" s="386">
        <v>2.2153825468999999</v>
      </c>
      <c r="AV25" s="386">
        <v>52.223306069000003</v>
      </c>
      <c r="AW25" s="386">
        <v>240.76020108</v>
      </c>
      <c r="AX25" s="386">
        <v>403.78424401000001</v>
      </c>
      <c r="AY25" s="386">
        <v>540.20446844000003</v>
      </c>
      <c r="AZ25" s="878">
        <v>366.60515321000003</v>
      </c>
      <c r="BA25" s="878">
        <v>195.09995903000001</v>
      </c>
      <c r="BB25" s="878">
        <v>74.755541777000005</v>
      </c>
      <c r="BC25" s="878">
        <v>9.6297073352000009</v>
      </c>
      <c r="BD25" s="358">
        <v>6.1548400000000003E-2</v>
      </c>
      <c r="BE25" s="358">
        <v>0</v>
      </c>
      <c r="BF25" s="358">
        <v>0.1184523</v>
      </c>
      <c r="BG25" s="358">
        <v>2.2718280000000002</v>
      </c>
      <c r="BH25" s="358">
        <v>50.316110000000002</v>
      </c>
      <c r="BI25" s="358">
        <v>233.64269999999999</v>
      </c>
      <c r="BJ25" s="358">
        <v>404.71260000000001</v>
      </c>
      <c r="BK25" s="358">
        <v>537.00789999999995</v>
      </c>
      <c r="BL25" s="358">
        <v>358.81279999999998</v>
      </c>
      <c r="BM25" s="358">
        <v>186.86959999999999</v>
      </c>
      <c r="BN25" s="358">
        <v>71.246679999999998</v>
      </c>
      <c r="BO25" s="358">
        <v>10.09371</v>
      </c>
      <c r="BP25" s="358">
        <v>8.0509800000000006E-2</v>
      </c>
      <c r="BQ25" s="358">
        <v>0</v>
      </c>
      <c r="BR25" s="358">
        <v>0.13292180000000001</v>
      </c>
      <c r="BS25" s="358">
        <v>2.5861369999999999</v>
      </c>
      <c r="BT25" s="358">
        <v>53.959829999999997</v>
      </c>
      <c r="BU25" s="358">
        <v>242.3972</v>
      </c>
      <c r="BV25" s="358">
        <v>403.74439999999998</v>
      </c>
    </row>
    <row r="26" spans="1:74" ht="11.1" customHeight="1" x14ac:dyDescent="0.2">
      <c r="A26" s="6" t="s">
        <v>77</v>
      </c>
      <c r="B26" s="758" t="s">
        <v>1008</v>
      </c>
      <c r="C26" s="386">
        <v>875.18926463000003</v>
      </c>
      <c r="D26" s="386">
        <v>726.59198918000004</v>
      </c>
      <c r="E26" s="386">
        <v>571.17129691000002</v>
      </c>
      <c r="F26" s="386">
        <v>394.25895204</v>
      </c>
      <c r="G26" s="386">
        <v>227.01991179000001</v>
      </c>
      <c r="H26" s="386">
        <v>59.946840846000001</v>
      </c>
      <c r="I26" s="386">
        <v>11.637225056</v>
      </c>
      <c r="J26" s="386">
        <v>21.796805574</v>
      </c>
      <c r="K26" s="386">
        <v>97.557359941000001</v>
      </c>
      <c r="L26" s="386">
        <v>343.30585337000002</v>
      </c>
      <c r="M26" s="386">
        <v>584.08052924000003</v>
      </c>
      <c r="N26" s="386">
        <v>882.65925101000005</v>
      </c>
      <c r="O26" s="386">
        <v>882.55439044000002</v>
      </c>
      <c r="P26" s="386">
        <v>732.39676598000005</v>
      </c>
      <c r="Q26" s="386">
        <v>578.85192112000004</v>
      </c>
      <c r="R26" s="386">
        <v>403.68738497999999</v>
      </c>
      <c r="S26" s="386">
        <v>231.28536758999999</v>
      </c>
      <c r="T26" s="386">
        <v>61.542090541999997</v>
      </c>
      <c r="U26" s="386">
        <v>11.584071515</v>
      </c>
      <c r="V26" s="386">
        <v>21.570186748000001</v>
      </c>
      <c r="W26" s="386">
        <v>94.685682087000004</v>
      </c>
      <c r="X26" s="386">
        <v>340.04593326999998</v>
      </c>
      <c r="Y26" s="386">
        <v>607.72066982000001</v>
      </c>
      <c r="Z26" s="386">
        <v>885.78665779999994</v>
      </c>
      <c r="AA26" s="386">
        <v>877.70501249999995</v>
      </c>
      <c r="AB26" s="386">
        <v>734.82064858000001</v>
      </c>
      <c r="AC26" s="386">
        <v>597.66157639000005</v>
      </c>
      <c r="AD26" s="386">
        <v>403.10857774999999</v>
      </c>
      <c r="AE26" s="386">
        <v>228.04412904</v>
      </c>
      <c r="AF26" s="386">
        <v>66.097077940999995</v>
      </c>
      <c r="AG26" s="386">
        <v>11.615053286</v>
      </c>
      <c r="AH26" s="386">
        <v>21.806349773000001</v>
      </c>
      <c r="AI26" s="386">
        <v>94.790542853999995</v>
      </c>
      <c r="AJ26" s="386">
        <v>330.77836502999997</v>
      </c>
      <c r="AK26" s="386">
        <v>604.39517034000005</v>
      </c>
      <c r="AL26" s="386">
        <v>866.41003305000004</v>
      </c>
      <c r="AM26" s="386">
        <v>886.90727716000004</v>
      </c>
      <c r="AN26" s="386">
        <v>732.12949805999995</v>
      </c>
      <c r="AO26" s="386">
        <v>603.73920105000002</v>
      </c>
      <c r="AP26" s="386">
        <v>402.02799599999997</v>
      </c>
      <c r="AQ26" s="386">
        <v>232.00825997999999</v>
      </c>
      <c r="AR26" s="386">
        <v>62.080534868000001</v>
      </c>
      <c r="AS26" s="386">
        <v>11.521367435</v>
      </c>
      <c r="AT26" s="386">
        <v>19.804186152</v>
      </c>
      <c r="AU26" s="386">
        <v>92.028505217000003</v>
      </c>
      <c r="AV26" s="386">
        <v>326.42199779999999</v>
      </c>
      <c r="AW26" s="386">
        <v>607.13099961</v>
      </c>
      <c r="AX26" s="386">
        <v>855.80464382000002</v>
      </c>
      <c r="AY26" s="386">
        <v>905.75313578999999</v>
      </c>
      <c r="AZ26" s="878">
        <v>739.99198570999999</v>
      </c>
      <c r="BA26" s="878">
        <v>611.02815446</v>
      </c>
      <c r="BB26" s="878">
        <v>401.82171953</v>
      </c>
      <c r="BC26" s="878">
        <v>225.80279039000001</v>
      </c>
      <c r="BD26" s="358">
        <v>63.460329999999999</v>
      </c>
      <c r="BE26" s="358">
        <v>10.20208</v>
      </c>
      <c r="BF26" s="358">
        <v>19.424600000000002</v>
      </c>
      <c r="BG26" s="358">
        <v>93.065020000000004</v>
      </c>
      <c r="BH26" s="358">
        <v>332.78059999999999</v>
      </c>
      <c r="BI26" s="358">
        <v>586.90409999999997</v>
      </c>
      <c r="BJ26" s="358">
        <v>826.68100000000004</v>
      </c>
      <c r="BK26" s="358">
        <v>894.0634</v>
      </c>
      <c r="BL26" s="358">
        <v>732.75800000000004</v>
      </c>
      <c r="BM26" s="358">
        <v>592.33640000000003</v>
      </c>
      <c r="BN26" s="358">
        <v>400.58499999999998</v>
      </c>
      <c r="BO26" s="358">
        <v>218.67760000000001</v>
      </c>
      <c r="BP26" s="358">
        <v>65.494450000000001</v>
      </c>
      <c r="BQ26" s="358">
        <v>10.28406</v>
      </c>
      <c r="BR26" s="358">
        <v>18.729310000000002</v>
      </c>
      <c r="BS26" s="358">
        <v>92.757300000000001</v>
      </c>
      <c r="BT26" s="358">
        <v>339.72590000000002</v>
      </c>
      <c r="BU26" s="358">
        <v>596.28409999999997</v>
      </c>
      <c r="BV26" s="358">
        <v>820.55529999999999</v>
      </c>
    </row>
    <row r="27" spans="1:74" ht="11.1" customHeight="1" x14ac:dyDescent="0.2">
      <c r="A27" s="6" t="s">
        <v>78</v>
      </c>
      <c r="B27" s="758" t="s">
        <v>1011</v>
      </c>
      <c r="C27" s="386">
        <v>545.46824437999999</v>
      </c>
      <c r="D27" s="386">
        <v>473.05348466999999</v>
      </c>
      <c r="E27" s="386">
        <v>438.32179617999998</v>
      </c>
      <c r="F27" s="386">
        <v>290.24704342000001</v>
      </c>
      <c r="G27" s="386">
        <v>177.45321798000001</v>
      </c>
      <c r="H27" s="386">
        <v>55.494080572000001</v>
      </c>
      <c r="I27" s="386">
        <v>14.650734038</v>
      </c>
      <c r="J27" s="386">
        <v>12.805546965</v>
      </c>
      <c r="K27" s="386">
        <v>51.330636228000003</v>
      </c>
      <c r="L27" s="386">
        <v>183.75089975</v>
      </c>
      <c r="M27" s="386">
        <v>373.52132404000002</v>
      </c>
      <c r="N27" s="386">
        <v>580.30200392999996</v>
      </c>
      <c r="O27" s="386">
        <v>545.79431903</v>
      </c>
      <c r="P27" s="386">
        <v>471.25972430000002</v>
      </c>
      <c r="Q27" s="386">
        <v>427.10288223999999</v>
      </c>
      <c r="R27" s="386">
        <v>291.89824141000003</v>
      </c>
      <c r="S27" s="386">
        <v>180.10586022999999</v>
      </c>
      <c r="T27" s="386">
        <v>51.21195273</v>
      </c>
      <c r="U27" s="386">
        <v>13.147808683999999</v>
      </c>
      <c r="V27" s="386">
        <v>12.125841866</v>
      </c>
      <c r="W27" s="386">
        <v>50.101133152999999</v>
      </c>
      <c r="X27" s="386">
        <v>179.63975274000001</v>
      </c>
      <c r="Y27" s="386">
        <v>387.86659309999999</v>
      </c>
      <c r="Z27" s="386">
        <v>580.8076575</v>
      </c>
      <c r="AA27" s="386">
        <v>544.09612489000006</v>
      </c>
      <c r="AB27" s="386">
        <v>478.31232162999999</v>
      </c>
      <c r="AC27" s="386">
        <v>448.45201446999999</v>
      </c>
      <c r="AD27" s="386">
        <v>298.45769130999997</v>
      </c>
      <c r="AE27" s="386">
        <v>183.39318652</v>
      </c>
      <c r="AF27" s="386">
        <v>56.652247825000003</v>
      </c>
      <c r="AG27" s="386">
        <v>13.015881579</v>
      </c>
      <c r="AH27" s="386">
        <v>11.648071669</v>
      </c>
      <c r="AI27" s="386">
        <v>52.021050330000001</v>
      </c>
      <c r="AJ27" s="386">
        <v>172.96029602999999</v>
      </c>
      <c r="AK27" s="386">
        <v>387.11134119000002</v>
      </c>
      <c r="AL27" s="386">
        <v>568.93830638999998</v>
      </c>
      <c r="AM27" s="386">
        <v>557.83338903000003</v>
      </c>
      <c r="AN27" s="386">
        <v>483.34117529999997</v>
      </c>
      <c r="AO27" s="386">
        <v>460.13648598999998</v>
      </c>
      <c r="AP27" s="386">
        <v>305.64993752999999</v>
      </c>
      <c r="AQ27" s="386">
        <v>191.117953</v>
      </c>
      <c r="AR27" s="386">
        <v>56.218617694000002</v>
      </c>
      <c r="AS27" s="386">
        <v>12.862698623</v>
      </c>
      <c r="AT27" s="386">
        <v>12.372920818000001</v>
      </c>
      <c r="AU27" s="386">
        <v>52.535606948000002</v>
      </c>
      <c r="AV27" s="386">
        <v>175.18874224999999</v>
      </c>
      <c r="AW27" s="386">
        <v>397.32412208</v>
      </c>
      <c r="AX27" s="386">
        <v>566.16571469999997</v>
      </c>
      <c r="AY27" s="386">
        <v>569.78347642000006</v>
      </c>
      <c r="AZ27" s="878">
        <v>496.30581538000001</v>
      </c>
      <c r="BA27" s="878">
        <v>479.09583314999998</v>
      </c>
      <c r="BB27" s="878">
        <v>307.99554860000001</v>
      </c>
      <c r="BC27" s="878">
        <v>186.95319885000001</v>
      </c>
      <c r="BD27" s="358">
        <v>58.859360000000002</v>
      </c>
      <c r="BE27" s="358">
        <v>13.697100000000001</v>
      </c>
      <c r="BF27" s="358">
        <v>12.02474</v>
      </c>
      <c r="BG27" s="358">
        <v>50.334299999999999</v>
      </c>
      <c r="BH27" s="358">
        <v>185.4829</v>
      </c>
      <c r="BI27" s="358">
        <v>384.01710000000003</v>
      </c>
      <c r="BJ27" s="358">
        <v>548.66079999999999</v>
      </c>
      <c r="BK27" s="358">
        <v>561.4008</v>
      </c>
      <c r="BL27" s="358">
        <v>502.2448</v>
      </c>
      <c r="BM27" s="358">
        <v>465.34710000000001</v>
      </c>
      <c r="BN27" s="358">
        <v>313.37209999999999</v>
      </c>
      <c r="BO27" s="358">
        <v>183.98079999999999</v>
      </c>
      <c r="BP27" s="358">
        <v>59.388599999999997</v>
      </c>
      <c r="BQ27" s="358">
        <v>13.650130000000001</v>
      </c>
      <c r="BR27" s="358">
        <v>12.699149999999999</v>
      </c>
      <c r="BS27" s="358">
        <v>49.29542</v>
      </c>
      <c r="BT27" s="358">
        <v>184.83519999999999</v>
      </c>
      <c r="BU27" s="358">
        <v>389.85390000000001</v>
      </c>
      <c r="BV27" s="358">
        <v>542.07870000000003</v>
      </c>
    </row>
    <row r="28" spans="1:74" ht="11.1" customHeight="1" x14ac:dyDescent="0.2">
      <c r="A28" s="6"/>
      <c r="B28" s="758"/>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878"/>
      <c r="BA28" s="878"/>
      <c r="BB28" s="878"/>
      <c r="BC28" s="87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44"/>
      <c r="BA29" s="944"/>
      <c r="BB29" s="944"/>
      <c r="BC29" s="944"/>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285</v>
      </c>
      <c r="B30" s="536" t="s">
        <v>1147</v>
      </c>
      <c r="C30" s="386">
        <v>8.4413980985000006</v>
      </c>
      <c r="D30" s="386">
        <v>11.292663558999999</v>
      </c>
      <c r="E30" s="386">
        <v>26.950889259</v>
      </c>
      <c r="F30" s="386">
        <v>48.840757412000002</v>
      </c>
      <c r="G30" s="386">
        <v>147.39661741</v>
      </c>
      <c r="H30" s="386">
        <v>269.90116042</v>
      </c>
      <c r="I30" s="386">
        <v>393.84815209999999</v>
      </c>
      <c r="J30" s="386">
        <v>358.94775189000001</v>
      </c>
      <c r="K30" s="386">
        <v>202.01563107000001</v>
      </c>
      <c r="L30" s="386">
        <v>55.213452666000002</v>
      </c>
      <c r="M30" s="386">
        <v>23.317420358</v>
      </c>
      <c r="N30" s="386">
        <v>10.873029600000001</v>
      </c>
      <c r="O30" s="386">
        <v>16.80555141</v>
      </c>
      <c r="P30" s="386">
        <v>19.863774762999999</v>
      </c>
      <c r="Q30" s="386">
        <v>31.594499441</v>
      </c>
      <c r="R30" s="386">
        <v>43.903217484999999</v>
      </c>
      <c r="S30" s="386">
        <v>109.45931378</v>
      </c>
      <c r="T30" s="386">
        <v>210.01572121999999</v>
      </c>
      <c r="U30" s="386">
        <v>390.28397287000001</v>
      </c>
      <c r="V30" s="386">
        <v>349.77433844000001</v>
      </c>
      <c r="W30" s="386">
        <v>203.64571389</v>
      </c>
      <c r="X30" s="386">
        <v>72.754646140000006</v>
      </c>
      <c r="Y30" s="386">
        <v>20.405635275000002</v>
      </c>
      <c r="Z30" s="386">
        <v>11.069526889</v>
      </c>
      <c r="AA30" s="386">
        <v>9.3704689843000004</v>
      </c>
      <c r="AB30" s="386">
        <v>12.76357239</v>
      </c>
      <c r="AC30" s="386">
        <v>31.19405617</v>
      </c>
      <c r="AD30" s="386">
        <v>46.423957842999997</v>
      </c>
      <c r="AE30" s="386">
        <v>157.16058131</v>
      </c>
      <c r="AF30" s="386">
        <v>292.01074775000001</v>
      </c>
      <c r="AG30" s="386">
        <v>390.51056918</v>
      </c>
      <c r="AH30" s="386">
        <v>341.88819240999999</v>
      </c>
      <c r="AI30" s="386">
        <v>210.07812496</v>
      </c>
      <c r="AJ30" s="386">
        <v>96.452197869000003</v>
      </c>
      <c r="AK30" s="386">
        <v>32.294829016000001</v>
      </c>
      <c r="AL30" s="386">
        <v>12.568334497</v>
      </c>
      <c r="AM30" s="386">
        <v>5.3332392469999998</v>
      </c>
      <c r="AN30" s="386">
        <v>17.088354935000002</v>
      </c>
      <c r="AO30" s="386">
        <v>31.396342177000001</v>
      </c>
      <c r="AP30" s="386">
        <v>57.844489377000002</v>
      </c>
      <c r="AQ30" s="386">
        <v>127.37107571</v>
      </c>
      <c r="AR30" s="386">
        <v>278.59331049000002</v>
      </c>
      <c r="AS30" s="386">
        <v>390.75168883999999</v>
      </c>
      <c r="AT30" s="386">
        <v>308.90855015</v>
      </c>
      <c r="AU30" s="386">
        <v>202.73092055000001</v>
      </c>
      <c r="AV30" s="386">
        <v>80.525556373000001</v>
      </c>
      <c r="AW30" s="386">
        <v>26.011504191</v>
      </c>
      <c r="AX30" s="386">
        <v>14.607109511000001</v>
      </c>
      <c r="AY30" s="386">
        <v>10.158323562</v>
      </c>
      <c r="AZ30" s="878">
        <v>13.812758624000001</v>
      </c>
      <c r="BA30" s="878">
        <v>60.166161439</v>
      </c>
      <c r="BB30" s="878">
        <v>65.868101209000002</v>
      </c>
      <c r="BC30" s="878">
        <v>125.94183452999999</v>
      </c>
      <c r="BD30" s="358">
        <v>235.43185326</v>
      </c>
      <c r="BE30" s="358">
        <v>400.67245179000003</v>
      </c>
      <c r="BF30" s="358">
        <v>369.0466409</v>
      </c>
      <c r="BG30" s="358">
        <v>208.14893339</v>
      </c>
      <c r="BH30" s="358">
        <v>72.865771430999999</v>
      </c>
      <c r="BI30" s="358">
        <v>21.952382249999999</v>
      </c>
      <c r="BJ30" s="358">
        <v>11.867469530999999</v>
      </c>
      <c r="BK30" s="358">
        <v>11.442940278</v>
      </c>
      <c r="BL30" s="358">
        <v>13.018213088</v>
      </c>
      <c r="BM30" s="358">
        <v>27.071257380999999</v>
      </c>
      <c r="BN30" s="358">
        <v>45.367881320999999</v>
      </c>
      <c r="BO30" s="358">
        <v>135.36553291999999</v>
      </c>
      <c r="BP30" s="358">
        <v>273.44098573000002</v>
      </c>
      <c r="BQ30" s="358">
        <v>403.55350957000002</v>
      </c>
      <c r="BR30" s="358">
        <v>371.72146358999998</v>
      </c>
      <c r="BS30" s="358">
        <v>209.69898560999999</v>
      </c>
      <c r="BT30" s="358">
        <v>73.441710122000003</v>
      </c>
      <c r="BU30" s="358">
        <v>22.125411612000001</v>
      </c>
      <c r="BV30" s="358">
        <v>11.955317773999999</v>
      </c>
    </row>
    <row r="31" spans="1:74" ht="11.1" customHeight="1" x14ac:dyDescent="0.2">
      <c r="A31" s="6" t="s">
        <v>26</v>
      </c>
      <c r="B31" s="758" t="s">
        <v>1001</v>
      </c>
      <c r="C31" s="386">
        <v>1E-10</v>
      </c>
      <c r="D31" s="386">
        <v>1E-10</v>
      </c>
      <c r="E31" s="386">
        <v>1E-10</v>
      </c>
      <c r="F31" s="386">
        <v>1E-10</v>
      </c>
      <c r="G31" s="386">
        <v>18.034032933999999</v>
      </c>
      <c r="H31" s="386">
        <v>62.911539972</v>
      </c>
      <c r="I31" s="386">
        <v>260.23764612999997</v>
      </c>
      <c r="J31" s="386">
        <v>273.10254292000002</v>
      </c>
      <c r="K31" s="386">
        <v>32.917810119999999</v>
      </c>
      <c r="L31" s="386">
        <v>1E-10</v>
      </c>
      <c r="M31" s="386">
        <v>1E-10</v>
      </c>
      <c r="N31" s="386">
        <v>1E-10</v>
      </c>
      <c r="O31" s="386">
        <v>1E-10</v>
      </c>
      <c r="P31" s="386">
        <v>1E-10</v>
      </c>
      <c r="Q31" s="386">
        <v>1E-10</v>
      </c>
      <c r="R31" s="386">
        <v>1E-10</v>
      </c>
      <c r="S31" s="386">
        <v>3.522798366</v>
      </c>
      <c r="T31" s="386">
        <v>47.159795355</v>
      </c>
      <c r="U31" s="386">
        <v>273.32424692000001</v>
      </c>
      <c r="V31" s="386">
        <v>133.99674171999999</v>
      </c>
      <c r="W31" s="386">
        <v>57.416224927000002</v>
      </c>
      <c r="X31" s="386">
        <v>5.4203586628</v>
      </c>
      <c r="Y31" s="386">
        <v>1E-10</v>
      </c>
      <c r="Z31" s="386">
        <v>1E-10</v>
      </c>
      <c r="AA31" s="386">
        <v>1E-10</v>
      </c>
      <c r="AB31" s="386">
        <v>1E-10</v>
      </c>
      <c r="AC31" s="386">
        <v>1E-10</v>
      </c>
      <c r="AD31" s="386">
        <v>1E-10</v>
      </c>
      <c r="AE31" s="386">
        <v>17.757669167</v>
      </c>
      <c r="AF31" s="386">
        <v>128.52304724000001</v>
      </c>
      <c r="AG31" s="386">
        <v>283.18382580999997</v>
      </c>
      <c r="AH31" s="386">
        <v>155.44571246000001</v>
      </c>
      <c r="AI31" s="386">
        <v>35.127829814000002</v>
      </c>
      <c r="AJ31" s="386">
        <v>1E-10</v>
      </c>
      <c r="AK31" s="386">
        <v>1E-10</v>
      </c>
      <c r="AL31" s="386">
        <v>1E-10</v>
      </c>
      <c r="AM31" s="386">
        <v>1E-10</v>
      </c>
      <c r="AN31" s="386">
        <v>1E-10</v>
      </c>
      <c r="AO31" s="386">
        <v>1E-10</v>
      </c>
      <c r="AP31" s="386">
        <v>1E-10</v>
      </c>
      <c r="AQ31" s="386">
        <v>10.268782559</v>
      </c>
      <c r="AR31" s="386">
        <v>109.16893054000001</v>
      </c>
      <c r="AS31" s="386">
        <v>272.99601747000003</v>
      </c>
      <c r="AT31" s="386">
        <v>118.43513101000001</v>
      </c>
      <c r="AU31" s="386">
        <v>38.943240009999997</v>
      </c>
      <c r="AV31" s="386">
        <v>1E-10</v>
      </c>
      <c r="AW31" s="386">
        <v>1E-10</v>
      </c>
      <c r="AX31" s="386">
        <v>1E-10</v>
      </c>
      <c r="AY31" s="386">
        <v>1E-10</v>
      </c>
      <c r="AZ31" s="878">
        <v>1E-10</v>
      </c>
      <c r="BA31" s="878">
        <v>1E-10</v>
      </c>
      <c r="BB31" s="878">
        <v>1E-10</v>
      </c>
      <c r="BC31" s="878">
        <v>28.582020967999998</v>
      </c>
      <c r="BD31" s="358">
        <v>63.610057060999999</v>
      </c>
      <c r="BE31" s="358">
        <v>262.13777241000003</v>
      </c>
      <c r="BF31" s="358">
        <v>212.54769632</v>
      </c>
      <c r="BG31" s="358">
        <v>44.617933723999997</v>
      </c>
      <c r="BH31" s="358">
        <v>0.9898875546</v>
      </c>
      <c r="BI31" s="358">
        <v>0</v>
      </c>
      <c r="BJ31" s="358">
        <v>0</v>
      </c>
      <c r="BK31" s="358">
        <v>0</v>
      </c>
      <c r="BL31" s="358">
        <v>0</v>
      </c>
      <c r="BM31" s="358">
        <v>0</v>
      </c>
      <c r="BN31" s="358">
        <v>0</v>
      </c>
      <c r="BO31" s="358">
        <v>10.924483797000001</v>
      </c>
      <c r="BP31" s="358">
        <v>91.206700495999996</v>
      </c>
      <c r="BQ31" s="358">
        <v>265.12049438000003</v>
      </c>
      <c r="BR31" s="358">
        <v>214.96211743999999</v>
      </c>
      <c r="BS31" s="358">
        <v>45.110760427999999</v>
      </c>
      <c r="BT31" s="358">
        <v>1.0005463627</v>
      </c>
      <c r="BU31" s="358">
        <v>0</v>
      </c>
      <c r="BV31" s="358">
        <v>0</v>
      </c>
    </row>
    <row r="32" spans="1:74" ht="11.1" customHeight="1" x14ac:dyDescent="0.2">
      <c r="A32" s="6" t="s">
        <v>27</v>
      </c>
      <c r="B32" s="758" t="s">
        <v>1002</v>
      </c>
      <c r="C32" s="386">
        <v>1E-10</v>
      </c>
      <c r="D32" s="386">
        <v>1E-10</v>
      </c>
      <c r="E32" s="386">
        <v>1E-10</v>
      </c>
      <c r="F32" s="386">
        <v>1E-10</v>
      </c>
      <c r="G32" s="386">
        <v>39.921172888999997</v>
      </c>
      <c r="H32" s="386">
        <v>113.6227404</v>
      </c>
      <c r="I32" s="386">
        <v>310.87346015999998</v>
      </c>
      <c r="J32" s="386">
        <v>301.83138536000001</v>
      </c>
      <c r="K32" s="386">
        <v>71.579982134000005</v>
      </c>
      <c r="L32" s="386">
        <v>0.6659632311</v>
      </c>
      <c r="M32" s="386">
        <v>1E-10</v>
      </c>
      <c r="N32" s="386">
        <v>1E-10</v>
      </c>
      <c r="O32" s="386">
        <v>1E-10</v>
      </c>
      <c r="P32" s="386">
        <v>1E-10</v>
      </c>
      <c r="Q32" s="386">
        <v>1E-10</v>
      </c>
      <c r="R32" s="386">
        <v>0.44520417063000001</v>
      </c>
      <c r="S32" s="386">
        <v>12.271855187</v>
      </c>
      <c r="T32" s="386">
        <v>78.394870678000004</v>
      </c>
      <c r="U32" s="386">
        <v>308.37967593000002</v>
      </c>
      <c r="V32" s="386">
        <v>192.43863701000001</v>
      </c>
      <c r="W32" s="386">
        <v>82.580497962999999</v>
      </c>
      <c r="X32" s="386">
        <v>10.253474279000001</v>
      </c>
      <c r="Y32" s="386">
        <v>1E-10</v>
      </c>
      <c r="Z32" s="386">
        <v>1E-10</v>
      </c>
      <c r="AA32" s="386">
        <v>1E-10</v>
      </c>
      <c r="AB32" s="386">
        <v>1E-10</v>
      </c>
      <c r="AC32" s="386">
        <v>1E-10</v>
      </c>
      <c r="AD32" s="386">
        <v>1E-10</v>
      </c>
      <c r="AE32" s="386">
        <v>49.664861653999999</v>
      </c>
      <c r="AF32" s="386">
        <v>190.25790627999999</v>
      </c>
      <c r="AG32" s="386">
        <v>328.41171922000001</v>
      </c>
      <c r="AH32" s="386">
        <v>213.93796008000001</v>
      </c>
      <c r="AI32" s="386">
        <v>70.185070134</v>
      </c>
      <c r="AJ32" s="386">
        <v>6.8721871791</v>
      </c>
      <c r="AK32" s="386">
        <v>1E-10</v>
      </c>
      <c r="AL32" s="386">
        <v>1E-10</v>
      </c>
      <c r="AM32" s="386">
        <v>1E-10</v>
      </c>
      <c r="AN32" s="386">
        <v>1E-10</v>
      </c>
      <c r="AO32" s="386">
        <v>1E-10</v>
      </c>
      <c r="AP32" s="386">
        <v>1E-10</v>
      </c>
      <c r="AQ32" s="386">
        <v>24.161370495</v>
      </c>
      <c r="AR32" s="386">
        <v>167.93272542</v>
      </c>
      <c r="AS32" s="386">
        <v>346.29091609</v>
      </c>
      <c r="AT32" s="386">
        <v>155.66239365000001</v>
      </c>
      <c r="AU32" s="386">
        <v>84.244680805000002</v>
      </c>
      <c r="AV32" s="386">
        <v>3.4485742353000002</v>
      </c>
      <c r="AW32" s="386">
        <v>1E-10</v>
      </c>
      <c r="AX32" s="386">
        <v>1E-10</v>
      </c>
      <c r="AY32" s="386">
        <v>1E-10</v>
      </c>
      <c r="AZ32" s="878">
        <v>1E-10</v>
      </c>
      <c r="BA32" s="878">
        <v>0.30690095875000001</v>
      </c>
      <c r="BB32" s="878">
        <v>0.92083101171000004</v>
      </c>
      <c r="BC32" s="878">
        <v>47.922530850000001</v>
      </c>
      <c r="BD32" s="358">
        <v>106.37287863</v>
      </c>
      <c r="BE32" s="358">
        <v>319.43249877</v>
      </c>
      <c r="BF32" s="358">
        <v>263.04800692999999</v>
      </c>
      <c r="BG32" s="358">
        <v>83.361603028000005</v>
      </c>
      <c r="BH32" s="358">
        <v>5.1456904412000002</v>
      </c>
      <c r="BI32" s="358">
        <v>0</v>
      </c>
      <c r="BJ32" s="358">
        <v>0</v>
      </c>
      <c r="BK32" s="358">
        <v>0</v>
      </c>
      <c r="BL32" s="358">
        <v>0</v>
      </c>
      <c r="BM32" s="358">
        <v>0</v>
      </c>
      <c r="BN32" s="358">
        <v>0</v>
      </c>
      <c r="BO32" s="358">
        <v>34.186732005000003</v>
      </c>
      <c r="BP32" s="358">
        <v>152.82776383000001</v>
      </c>
      <c r="BQ32" s="358">
        <v>322.56165558999999</v>
      </c>
      <c r="BR32" s="358">
        <v>265.62269660999999</v>
      </c>
      <c r="BS32" s="358">
        <v>84.187279963999998</v>
      </c>
      <c r="BT32" s="358">
        <v>5.1977891587</v>
      </c>
      <c r="BU32" s="358">
        <v>0</v>
      </c>
      <c r="BV32" s="358">
        <v>0</v>
      </c>
    </row>
    <row r="33" spans="1:74" ht="11.1" customHeight="1" x14ac:dyDescent="0.2">
      <c r="A33" s="6" t="s">
        <v>28</v>
      </c>
      <c r="B33" s="758" t="s">
        <v>1003</v>
      </c>
      <c r="C33" s="386">
        <v>1E-10</v>
      </c>
      <c r="D33" s="386">
        <v>1E-10</v>
      </c>
      <c r="E33" s="386">
        <v>1.0563231567</v>
      </c>
      <c r="F33" s="386">
        <v>1E-10</v>
      </c>
      <c r="G33" s="386">
        <v>79.480375096000003</v>
      </c>
      <c r="H33" s="386">
        <v>177.33171056</v>
      </c>
      <c r="I33" s="386">
        <v>263.62436822000001</v>
      </c>
      <c r="J33" s="386">
        <v>218.87222983999999</v>
      </c>
      <c r="K33" s="386">
        <v>74.242193431999993</v>
      </c>
      <c r="L33" s="386">
        <v>1.6140561878999999</v>
      </c>
      <c r="M33" s="386">
        <v>1E-10</v>
      </c>
      <c r="N33" s="386">
        <v>1E-10</v>
      </c>
      <c r="O33" s="386">
        <v>1E-10</v>
      </c>
      <c r="P33" s="386">
        <v>1E-10</v>
      </c>
      <c r="Q33" s="386">
        <v>0.14538561323999999</v>
      </c>
      <c r="R33" s="386">
        <v>0.67938001329999997</v>
      </c>
      <c r="S33" s="386">
        <v>48.571345458000003</v>
      </c>
      <c r="T33" s="386">
        <v>129.89307375000001</v>
      </c>
      <c r="U33" s="386">
        <v>246.37210976</v>
      </c>
      <c r="V33" s="386">
        <v>188.28319766999999</v>
      </c>
      <c r="W33" s="386">
        <v>88.635432469999998</v>
      </c>
      <c r="X33" s="386">
        <v>9.9095824801999992</v>
      </c>
      <c r="Y33" s="386">
        <v>1E-10</v>
      </c>
      <c r="Z33" s="386">
        <v>1E-10</v>
      </c>
      <c r="AA33" s="386">
        <v>1E-10</v>
      </c>
      <c r="AB33" s="386">
        <v>1E-10</v>
      </c>
      <c r="AC33" s="386">
        <v>2.6736362797000002</v>
      </c>
      <c r="AD33" s="386">
        <v>3.4220192868999999</v>
      </c>
      <c r="AE33" s="386">
        <v>101.79393591</v>
      </c>
      <c r="AF33" s="386">
        <v>205.77951178999999</v>
      </c>
      <c r="AG33" s="386">
        <v>233.61421922</v>
      </c>
      <c r="AH33" s="386">
        <v>222.89458368000001</v>
      </c>
      <c r="AI33" s="386">
        <v>113.3190249</v>
      </c>
      <c r="AJ33" s="386">
        <v>15.487090715000001</v>
      </c>
      <c r="AK33" s="386">
        <v>1E-10</v>
      </c>
      <c r="AL33" s="386">
        <v>1E-10</v>
      </c>
      <c r="AM33" s="386">
        <v>1E-10</v>
      </c>
      <c r="AN33" s="386">
        <v>1E-10</v>
      </c>
      <c r="AO33" s="386">
        <v>3.0880464893999999</v>
      </c>
      <c r="AP33" s="386">
        <v>0.82580920165000005</v>
      </c>
      <c r="AQ33" s="386">
        <v>35.995874182999998</v>
      </c>
      <c r="AR33" s="386">
        <v>213.41874866000001</v>
      </c>
      <c r="AS33" s="386">
        <v>326.36995317999998</v>
      </c>
      <c r="AT33" s="386">
        <v>183.26370459</v>
      </c>
      <c r="AU33" s="386">
        <v>94.242292894000002</v>
      </c>
      <c r="AV33" s="386">
        <v>14.785326604</v>
      </c>
      <c r="AW33" s="386">
        <v>1E-10</v>
      </c>
      <c r="AX33" s="386">
        <v>1E-10</v>
      </c>
      <c r="AY33" s="386">
        <v>1E-10</v>
      </c>
      <c r="AZ33" s="878">
        <v>1E-10</v>
      </c>
      <c r="BA33" s="878">
        <v>4.5876133421</v>
      </c>
      <c r="BB33" s="878">
        <v>11.505045640000001</v>
      </c>
      <c r="BC33" s="878">
        <v>40.502840612999996</v>
      </c>
      <c r="BD33" s="358">
        <v>141.78719204999999</v>
      </c>
      <c r="BE33" s="358">
        <v>289.39185500999997</v>
      </c>
      <c r="BF33" s="358">
        <v>241.20980854000001</v>
      </c>
      <c r="BG33" s="358">
        <v>82.478015310000004</v>
      </c>
      <c r="BH33" s="358">
        <v>7.1583502757000002</v>
      </c>
      <c r="BI33" s="358">
        <v>0</v>
      </c>
      <c r="BJ33" s="358">
        <v>0</v>
      </c>
      <c r="BK33" s="358">
        <v>0</v>
      </c>
      <c r="BL33" s="358">
        <v>0</v>
      </c>
      <c r="BM33" s="358">
        <v>1.2300606175</v>
      </c>
      <c r="BN33" s="358">
        <v>1.3953381030000001</v>
      </c>
      <c r="BO33" s="358">
        <v>66.349765207000004</v>
      </c>
      <c r="BP33" s="358">
        <v>184.84960285</v>
      </c>
      <c r="BQ33" s="358">
        <v>291.38591572000001</v>
      </c>
      <c r="BR33" s="358">
        <v>242.86996317000001</v>
      </c>
      <c r="BS33" s="358">
        <v>83.039443262000006</v>
      </c>
      <c r="BT33" s="358">
        <v>7.2065898017999999</v>
      </c>
      <c r="BU33" s="358">
        <v>0</v>
      </c>
      <c r="BV33" s="358">
        <v>0</v>
      </c>
    </row>
    <row r="34" spans="1:74" ht="11.1" customHeight="1" x14ac:dyDescent="0.2">
      <c r="A34" s="6" t="s">
        <v>29</v>
      </c>
      <c r="B34" s="758" t="s">
        <v>1004</v>
      </c>
      <c r="C34" s="386">
        <v>1E-10</v>
      </c>
      <c r="D34" s="386">
        <v>1E-10</v>
      </c>
      <c r="E34" s="386">
        <v>2.8051201292000001</v>
      </c>
      <c r="F34" s="386">
        <v>2.2075669478000002</v>
      </c>
      <c r="G34" s="386">
        <v>71.481205971999998</v>
      </c>
      <c r="H34" s="386">
        <v>232.12365657000001</v>
      </c>
      <c r="I34" s="386">
        <v>337.74328652999998</v>
      </c>
      <c r="J34" s="386">
        <v>275.53435932000002</v>
      </c>
      <c r="K34" s="386">
        <v>120.88403637</v>
      </c>
      <c r="L34" s="386">
        <v>7.4233679701000002</v>
      </c>
      <c r="M34" s="386">
        <v>1E-10</v>
      </c>
      <c r="N34" s="386">
        <v>1E-10</v>
      </c>
      <c r="O34" s="386">
        <v>1E-10</v>
      </c>
      <c r="P34" s="386">
        <v>1E-10</v>
      </c>
      <c r="Q34" s="386">
        <v>0.98871566063000005</v>
      </c>
      <c r="R34" s="386">
        <v>5.2515575789</v>
      </c>
      <c r="S34" s="386">
        <v>89.342211231999997</v>
      </c>
      <c r="T34" s="386">
        <v>226.05946947000001</v>
      </c>
      <c r="U34" s="386">
        <v>283.1206727</v>
      </c>
      <c r="V34" s="386">
        <v>280.40090599000001</v>
      </c>
      <c r="W34" s="386">
        <v>147.52843449</v>
      </c>
      <c r="X34" s="386">
        <v>13.914194127</v>
      </c>
      <c r="Y34" s="386">
        <v>1E-10</v>
      </c>
      <c r="Z34" s="386">
        <v>1E-10</v>
      </c>
      <c r="AA34" s="386">
        <v>1E-10</v>
      </c>
      <c r="AB34" s="386">
        <v>4.1253143258999998</v>
      </c>
      <c r="AC34" s="386">
        <v>6.9081455708000004</v>
      </c>
      <c r="AD34" s="386">
        <v>10.040755973</v>
      </c>
      <c r="AE34" s="386">
        <v>87.096114002999997</v>
      </c>
      <c r="AF34" s="386">
        <v>234.21380747000001</v>
      </c>
      <c r="AG34" s="386">
        <v>279.12587710999998</v>
      </c>
      <c r="AH34" s="386">
        <v>251.72908752999999</v>
      </c>
      <c r="AI34" s="386">
        <v>143.31616034999999</v>
      </c>
      <c r="AJ34" s="386">
        <v>31.272485572000001</v>
      </c>
      <c r="AK34" s="386">
        <v>1E-10</v>
      </c>
      <c r="AL34" s="386">
        <v>1E-10</v>
      </c>
      <c r="AM34" s="386">
        <v>1E-10</v>
      </c>
      <c r="AN34" s="386">
        <v>1E-10</v>
      </c>
      <c r="AO34" s="386">
        <v>11.09557987</v>
      </c>
      <c r="AP34" s="386">
        <v>7.1595496263999996</v>
      </c>
      <c r="AQ34" s="386">
        <v>52.795650487000003</v>
      </c>
      <c r="AR34" s="386">
        <v>220.27917231999999</v>
      </c>
      <c r="AS34" s="386">
        <v>336.17372755999997</v>
      </c>
      <c r="AT34" s="386">
        <v>235.26735428000001</v>
      </c>
      <c r="AU34" s="386">
        <v>136.77946122</v>
      </c>
      <c r="AV34" s="386">
        <v>31.515295652999999</v>
      </c>
      <c r="AW34" s="386">
        <v>0.28409744425</v>
      </c>
      <c r="AX34" s="386">
        <v>1E-10</v>
      </c>
      <c r="AY34" s="386">
        <v>1E-10</v>
      </c>
      <c r="AZ34" s="878">
        <v>0.98618968928999995</v>
      </c>
      <c r="BA34" s="878">
        <v>14.098420539999999</v>
      </c>
      <c r="BB34" s="878">
        <v>21.920424867000001</v>
      </c>
      <c r="BC34" s="878">
        <v>77.032038060999994</v>
      </c>
      <c r="BD34" s="358">
        <v>200.70570089</v>
      </c>
      <c r="BE34" s="358">
        <v>342.06999122000002</v>
      </c>
      <c r="BF34" s="358">
        <v>283.65859954000001</v>
      </c>
      <c r="BG34" s="358">
        <v>108.87898715</v>
      </c>
      <c r="BH34" s="358">
        <v>10.44146961</v>
      </c>
      <c r="BI34" s="358">
        <v>0.31586311193</v>
      </c>
      <c r="BJ34" s="358">
        <v>0</v>
      </c>
      <c r="BK34" s="358">
        <v>0</v>
      </c>
      <c r="BL34" s="358">
        <v>0.14731354658000001</v>
      </c>
      <c r="BM34" s="358">
        <v>4.5600738151</v>
      </c>
      <c r="BN34" s="358">
        <v>6.4616301276000003</v>
      </c>
      <c r="BO34" s="358">
        <v>72.333373558000005</v>
      </c>
      <c r="BP34" s="358">
        <v>220.49567741000001</v>
      </c>
      <c r="BQ34" s="358">
        <v>343.68624383999997</v>
      </c>
      <c r="BR34" s="358">
        <v>284.96228257000001</v>
      </c>
      <c r="BS34" s="358">
        <v>109.34279699</v>
      </c>
      <c r="BT34" s="358">
        <v>10.479896409</v>
      </c>
      <c r="BU34" s="358">
        <v>0.31719635803000001</v>
      </c>
      <c r="BV34" s="358">
        <v>0</v>
      </c>
    </row>
    <row r="35" spans="1:74" ht="11.1" customHeight="1" x14ac:dyDescent="0.2">
      <c r="A35" s="6" t="s">
        <v>190</v>
      </c>
      <c r="B35" s="758" t="s">
        <v>1060</v>
      </c>
      <c r="C35" s="386">
        <v>27.918711513000002</v>
      </c>
      <c r="D35" s="386">
        <v>45.252052540999998</v>
      </c>
      <c r="E35" s="386">
        <v>83.883328546000001</v>
      </c>
      <c r="F35" s="386">
        <v>97.863647177999994</v>
      </c>
      <c r="G35" s="386">
        <v>240.81011279000001</v>
      </c>
      <c r="H35" s="386">
        <v>375.88014973000003</v>
      </c>
      <c r="I35" s="386">
        <v>482.33308686999999</v>
      </c>
      <c r="J35" s="386">
        <v>440.51273128999998</v>
      </c>
      <c r="K35" s="386">
        <v>278.52792997</v>
      </c>
      <c r="L35" s="386">
        <v>107.00892904</v>
      </c>
      <c r="M35" s="386">
        <v>88.661584687000001</v>
      </c>
      <c r="N35" s="386">
        <v>37.609823878</v>
      </c>
      <c r="O35" s="386">
        <v>49.650821616999998</v>
      </c>
      <c r="P35" s="386">
        <v>69.356271093999993</v>
      </c>
      <c r="Q35" s="386">
        <v>83.853355915999998</v>
      </c>
      <c r="R35" s="386">
        <v>117.94518125</v>
      </c>
      <c r="S35" s="386">
        <v>175.86235271000001</v>
      </c>
      <c r="T35" s="386">
        <v>294.65618843999999</v>
      </c>
      <c r="U35" s="386">
        <v>488.43797522</v>
      </c>
      <c r="V35" s="386">
        <v>461.82319798999998</v>
      </c>
      <c r="W35" s="386">
        <v>291.06958641</v>
      </c>
      <c r="X35" s="386">
        <v>137.71791304000001</v>
      </c>
      <c r="Y35" s="386">
        <v>65.102885588999996</v>
      </c>
      <c r="Z35" s="386">
        <v>37.694214531999997</v>
      </c>
      <c r="AA35" s="386">
        <v>35.418146327000002</v>
      </c>
      <c r="AB35" s="386">
        <v>29.342630793000001</v>
      </c>
      <c r="AC35" s="386">
        <v>82.381549351999993</v>
      </c>
      <c r="AD35" s="386">
        <v>90.033814569</v>
      </c>
      <c r="AE35" s="386">
        <v>272.00241043</v>
      </c>
      <c r="AF35" s="386">
        <v>399.73895281</v>
      </c>
      <c r="AG35" s="386">
        <v>503.40340894000002</v>
      </c>
      <c r="AH35" s="386">
        <v>437.10901285</v>
      </c>
      <c r="AI35" s="386">
        <v>307.59522729999998</v>
      </c>
      <c r="AJ35" s="386">
        <v>147.28675473999999</v>
      </c>
      <c r="AK35" s="386">
        <v>84.671077530000005</v>
      </c>
      <c r="AL35" s="386">
        <v>35.89961194</v>
      </c>
      <c r="AM35" s="386">
        <v>17.209621732999999</v>
      </c>
      <c r="AN35" s="386">
        <v>58.561821842000001</v>
      </c>
      <c r="AO35" s="386">
        <v>58.945969523000002</v>
      </c>
      <c r="AP35" s="386">
        <v>123.63425445</v>
      </c>
      <c r="AQ35" s="386">
        <v>241.70912075000001</v>
      </c>
      <c r="AR35" s="386">
        <v>398.71402181000002</v>
      </c>
      <c r="AS35" s="386">
        <v>518.63930302999995</v>
      </c>
      <c r="AT35" s="386">
        <v>381.06879332</v>
      </c>
      <c r="AU35" s="386">
        <v>285.26476729000001</v>
      </c>
      <c r="AV35" s="386">
        <v>135.20121743000001</v>
      </c>
      <c r="AW35" s="386">
        <v>50.313900582000002</v>
      </c>
      <c r="AX35" s="386">
        <v>46.393004073999997</v>
      </c>
      <c r="AY35" s="386">
        <v>28.491614277</v>
      </c>
      <c r="AZ35" s="878">
        <v>21.585938417000001</v>
      </c>
      <c r="BA35" s="878">
        <v>97.161406266</v>
      </c>
      <c r="BB35" s="878">
        <v>122.72983917000001</v>
      </c>
      <c r="BC35" s="878">
        <v>236.81484964000001</v>
      </c>
      <c r="BD35" s="358">
        <v>340.97633145999998</v>
      </c>
      <c r="BE35" s="358">
        <v>503.96570372999997</v>
      </c>
      <c r="BF35" s="358">
        <v>471.87207198999999</v>
      </c>
      <c r="BG35" s="358">
        <v>318.86384084000002</v>
      </c>
      <c r="BH35" s="358">
        <v>153.53377989000001</v>
      </c>
      <c r="BI35" s="358">
        <v>63.967568681000003</v>
      </c>
      <c r="BJ35" s="358">
        <v>43.193642197999999</v>
      </c>
      <c r="BK35" s="358">
        <v>36.348279337000001</v>
      </c>
      <c r="BL35" s="358">
        <v>40.540645736999998</v>
      </c>
      <c r="BM35" s="358">
        <v>64.432287533999997</v>
      </c>
      <c r="BN35" s="358">
        <v>97.868852443999998</v>
      </c>
      <c r="BO35" s="358">
        <v>231.94545747000001</v>
      </c>
      <c r="BP35" s="358">
        <v>393.07980153</v>
      </c>
      <c r="BQ35" s="358">
        <v>506.88371139999998</v>
      </c>
      <c r="BR35" s="358">
        <v>474.61109937999998</v>
      </c>
      <c r="BS35" s="358">
        <v>320.73439042000001</v>
      </c>
      <c r="BT35" s="358">
        <v>154.43931735999999</v>
      </c>
      <c r="BU35" s="358">
        <v>64.345041339999995</v>
      </c>
      <c r="BV35" s="358">
        <v>43.451968100000002</v>
      </c>
    </row>
    <row r="36" spans="1:74" ht="11.1" customHeight="1" x14ac:dyDescent="0.2">
      <c r="A36" s="6" t="s">
        <v>30</v>
      </c>
      <c r="B36" s="758" t="s">
        <v>1006</v>
      </c>
      <c r="C36" s="386">
        <v>2.758515305</v>
      </c>
      <c r="D36" s="386">
        <v>3.0164542766000002</v>
      </c>
      <c r="E36" s="386">
        <v>22.307170759000002</v>
      </c>
      <c r="F36" s="386">
        <v>24.661728750000002</v>
      </c>
      <c r="G36" s="386">
        <v>205.92696813000001</v>
      </c>
      <c r="H36" s="386">
        <v>367.02875903</v>
      </c>
      <c r="I36" s="386">
        <v>480.04079359000002</v>
      </c>
      <c r="J36" s="386">
        <v>384.75225455999998</v>
      </c>
      <c r="K36" s="386">
        <v>200.11248004999999</v>
      </c>
      <c r="L36" s="386">
        <v>29.165897724000001</v>
      </c>
      <c r="M36" s="386">
        <v>4.6414113820000003</v>
      </c>
      <c r="N36" s="386">
        <v>3.0468888815000001</v>
      </c>
      <c r="O36" s="386">
        <v>19.114880028999998</v>
      </c>
      <c r="P36" s="386">
        <v>16.947053873000002</v>
      </c>
      <c r="Q36" s="386">
        <v>27.002121891000002</v>
      </c>
      <c r="R36" s="386">
        <v>29.796486966</v>
      </c>
      <c r="S36" s="386">
        <v>141.64824919</v>
      </c>
      <c r="T36" s="386">
        <v>270.45590213999998</v>
      </c>
      <c r="U36" s="386">
        <v>430.95735418999999</v>
      </c>
      <c r="V36" s="386">
        <v>418.68296642000001</v>
      </c>
      <c r="W36" s="386">
        <v>247.26278275999999</v>
      </c>
      <c r="X36" s="386">
        <v>65.482515934999995</v>
      </c>
      <c r="Y36" s="386">
        <v>4.4071555182999997</v>
      </c>
      <c r="Z36" s="386">
        <v>2.7771975485999998</v>
      </c>
      <c r="AA36" s="386">
        <v>2.3317879225999998</v>
      </c>
      <c r="AB36" s="386">
        <v>10.262429137</v>
      </c>
      <c r="AC36" s="386">
        <v>27.545380203000001</v>
      </c>
      <c r="AD36" s="386">
        <v>45.832959705999997</v>
      </c>
      <c r="AE36" s="386">
        <v>218.92686162999999</v>
      </c>
      <c r="AF36" s="386">
        <v>356.36659114000003</v>
      </c>
      <c r="AG36" s="386">
        <v>444.43426765999999</v>
      </c>
      <c r="AH36" s="386">
        <v>411.14312405999999</v>
      </c>
      <c r="AI36" s="386">
        <v>250.46036107</v>
      </c>
      <c r="AJ36" s="386">
        <v>78.633594091000006</v>
      </c>
      <c r="AK36" s="386">
        <v>27.114476807999999</v>
      </c>
      <c r="AL36" s="386">
        <v>2.916154379</v>
      </c>
      <c r="AM36" s="386">
        <v>1.1072468931999999</v>
      </c>
      <c r="AN36" s="386">
        <v>6.6815981253999999</v>
      </c>
      <c r="AO36" s="386">
        <v>31.143609821999998</v>
      </c>
      <c r="AP36" s="386">
        <v>65.894315289999994</v>
      </c>
      <c r="AQ36" s="386">
        <v>153.75603767000001</v>
      </c>
      <c r="AR36" s="386">
        <v>357.69773511</v>
      </c>
      <c r="AS36" s="386">
        <v>499.12184639999998</v>
      </c>
      <c r="AT36" s="386">
        <v>361.74302103999997</v>
      </c>
      <c r="AU36" s="386">
        <v>254.1037781</v>
      </c>
      <c r="AV36" s="386">
        <v>73.354672575999999</v>
      </c>
      <c r="AW36" s="386">
        <v>8.3589099964999996</v>
      </c>
      <c r="AX36" s="386">
        <v>2.3564444008000001</v>
      </c>
      <c r="AY36" s="386">
        <v>4.2368508104</v>
      </c>
      <c r="AZ36" s="878">
        <v>5.7807065133000002</v>
      </c>
      <c r="BA36" s="878">
        <v>63.699843983999997</v>
      </c>
      <c r="BB36" s="878">
        <v>88.584415905</v>
      </c>
      <c r="BC36" s="878">
        <v>174.30703944000001</v>
      </c>
      <c r="BD36" s="358">
        <v>302.27763304000001</v>
      </c>
      <c r="BE36" s="358">
        <v>460.87684796999997</v>
      </c>
      <c r="BF36" s="358">
        <v>430.08285018999999</v>
      </c>
      <c r="BG36" s="358">
        <v>248.48801079</v>
      </c>
      <c r="BH36" s="358">
        <v>59.606901950000001</v>
      </c>
      <c r="BI36" s="358">
        <v>5.5324730292000002</v>
      </c>
      <c r="BJ36" s="358">
        <v>3.2514858479000002</v>
      </c>
      <c r="BK36" s="358">
        <v>6.3381022193999996</v>
      </c>
      <c r="BL36" s="358">
        <v>4.9419356290999996</v>
      </c>
      <c r="BM36" s="358">
        <v>22.974973422000001</v>
      </c>
      <c r="BN36" s="358">
        <v>36.589774515000002</v>
      </c>
      <c r="BO36" s="358">
        <v>169.97343444000001</v>
      </c>
      <c r="BP36" s="358">
        <v>346.53846643000003</v>
      </c>
      <c r="BQ36" s="358">
        <v>462.93724451000003</v>
      </c>
      <c r="BR36" s="358">
        <v>431.98869775999998</v>
      </c>
      <c r="BS36" s="358">
        <v>249.54515196</v>
      </c>
      <c r="BT36" s="358">
        <v>59.836712648000002</v>
      </c>
      <c r="BU36" s="358">
        <v>5.5487122522999996</v>
      </c>
      <c r="BV36" s="358">
        <v>3.2621402617999999</v>
      </c>
    </row>
    <row r="37" spans="1:74" ht="11.1" customHeight="1" x14ac:dyDescent="0.2">
      <c r="A37" s="6" t="s">
        <v>31</v>
      </c>
      <c r="B37" s="758" t="s">
        <v>1007</v>
      </c>
      <c r="C37" s="386">
        <v>9.0794877484000001</v>
      </c>
      <c r="D37" s="386">
        <v>5.1480200946999997</v>
      </c>
      <c r="E37" s="386">
        <v>40.995141535000002</v>
      </c>
      <c r="F37" s="386">
        <v>157.59740418999999</v>
      </c>
      <c r="G37" s="386">
        <v>386.46001748999998</v>
      </c>
      <c r="H37" s="386">
        <v>554.31594187999997</v>
      </c>
      <c r="I37" s="386">
        <v>681.56487162999997</v>
      </c>
      <c r="J37" s="386">
        <v>582.89834588999997</v>
      </c>
      <c r="K37" s="386">
        <v>404.43696807999999</v>
      </c>
      <c r="L37" s="386">
        <v>130.81650309</v>
      </c>
      <c r="M37" s="386">
        <v>25.595620241999999</v>
      </c>
      <c r="N37" s="386">
        <v>13.234828731</v>
      </c>
      <c r="O37" s="386">
        <v>34.537755976</v>
      </c>
      <c r="P37" s="386">
        <v>27.294065841999998</v>
      </c>
      <c r="Q37" s="386">
        <v>87.848576184999999</v>
      </c>
      <c r="R37" s="386">
        <v>93.492179735999997</v>
      </c>
      <c r="S37" s="386">
        <v>290.57348832000002</v>
      </c>
      <c r="T37" s="386">
        <v>514.00031953999996</v>
      </c>
      <c r="U37" s="386">
        <v>647.94329354000001</v>
      </c>
      <c r="V37" s="386">
        <v>709.83597214999998</v>
      </c>
      <c r="W37" s="386">
        <v>509.40695550999999</v>
      </c>
      <c r="X37" s="386">
        <v>171.19890717999999</v>
      </c>
      <c r="Y37" s="386">
        <v>28.368037898000001</v>
      </c>
      <c r="Z37" s="386">
        <v>15.570714769</v>
      </c>
      <c r="AA37" s="386">
        <v>7.5216958110999999</v>
      </c>
      <c r="AB37" s="386">
        <v>37.426127845000003</v>
      </c>
      <c r="AC37" s="386">
        <v>80.702334668999995</v>
      </c>
      <c r="AD37" s="386">
        <v>151.79286501000001</v>
      </c>
      <c r="AE37" s="386">
        <v>372.89169075000001</v>
      </c>
      <c r="AF37" s="386">
        <v>527.04108836</v>
      </c>
      <c r="AG37" s="386">
        <v>553.38586886999997</v>
      </c>
      <c r="AH37" s="386">
        <v>631.14566984999999</v>
      </c>
      <c r="AI37" s="386">
        <v>401.88029031999997</v>
      </c>
      <c r="AJ37" s="386">
        <v>264.21458207000001</v>
      </c>
      <c r="AK37" s="386">
        <v>91.013338628</v>
      </c>
      <c r="AL37" s="386">
        <v>28.911102405000001</v>
      </c>
      <c r="AM37" s="386">
        <v>5.5335953881000002</v>
      </c>
      <c r="AN37" s="386">
        <v>19.314140433999999</v>
      </c>
      <c r="AO37" s="386">
        <v>106.70228078</v>
      </c>
      <c r="AP37" s="386">
        <v>169.85098952000001</v>
      </c>
      <c r="AQ37" s="386">
        <v>303.32834475999999</v>
      </c>
      <c r="AR37" s="386">
        <v>490.07333867</v>
      </c>
      <c r="AS37" s="386">
        <v>565.99979714000006</v>
      </c>
      <c r="AT37" s="386">
        <v>567.19851477999998</v>
      </c>
      <c r="AU37" s="386">
        <v>416.22654283999998</v>
      </c>
      <c r="AV37" s="386">
        <v>249.20374247999999</v>
      </c>
      <c r="AW37" s="386">
        <v>87.457645575000001</v>
      </c>
      <c r="AX37" s="386">
        <v>21.053123392</v>
      </c>
      <c r="AY37" s="386">
        <v>15.128923689000001</v>
      </c>
      <c r="AZ37" s="878">
        <v>49.363409476999998</v>
      </c>
      <c r="BA37" s="878">
        <v>154.85453403</v>
      </c>
      <c r="BB37" s="878">
        <v>191.4138767</v>
      </c>
      <c r="BC37" s="878">
        <v>283.42101585</v>
      </c>
      <c r="BD37" s="358">
        <v>467.21206175999998</v>
      </c>
      <c r="BE37" s="358">
        <v>630.56985485999996</v>
      </c>
      <c r="BF37" s="358">
        <v>626.80506058000003</v>
      </c>
      <c r="BG37" s="358">
        <v>415.67295326999999</v>
      </c>
      <c r="BH37" s="358">
        <v>164.85141067000001</v>
      </c>
      <c r="BI37" s="358">
        <v>41.243503189000002</v>
      </c>
      <c r="BJ37" s="358">
        <v>10.871574863999999</v>
      </c>
      <c r="BK37" s="358">
        <v>17.222361826</v>
      </c>
      <c r="BL37" s="358">
        <v>22.256780604999999</v>
      </c>
      <c r="BM37" s="358">
        <v>68.266017129000005</v>
      </c>
      <c r="BN37" s="358">
        <v>122.02383439</v>
      </c>
      <c r="BO37" s="358">
        <v>315.09728605999999</v>
      </c>
      <c r="BP37" s="358">
        <v>517.99484360999998</v>
      </c>
      <c r="BQ37" s="358">
        <v>633.50913205999996</v>
      </c>
      <c r="BR37" s="358">
        <v>629.75795426000002</v>
      </c>
      <c r="BS37" s="358">
        <v>417.66159618</v>
      </c>
      <c r="BT37" s="358">
        <v>165.69744746000001</v>
      </c>
      <c r="BU37" s="358">
        <v>41.468558956999999</v>
      </c>
      <c r="BV37" s="358">
        <v>10.925838498999999</v>
      </c>
    </row>
    <row r="38" spans="1:74" ht="11.1" customHeight="1" x14ac:dyDescent="0.2">
      <c r="A38" s="6" t="s">
        <v>33</v>
      </c>
      <c r="B38" s="758" t="s">
        <v>1008</v>
      </c>
      <c r="C38" s="386">
        <v>1E-10</v>
      </c>
      <c r="D38" s="386">
        <v>1.7295549685</v>
      </c>
      <c r="E38" s="386">
        <v>13.398171677000001</v>
      </c>
      <c r="F38" s="386">
        <v>52.177683793</v>
      </c>
      <c r="G38" s="386">
        <v>126.77292457</v>
      </c>
      <c r="H38" s="386">
        <v>290.06261991000002</v>
      </c>
      <c r="I38" s="386">
        <v>430.70218018999998</v>
      </c>
      <c r="J38" s="386">
        <v>357.77242122000001</v>
      </c>
      <c r="K38" s="386">
        <v>244.43551081000001</v>
      </c>
      <c r="L38" s="386">
        <v>66.590628869</v>
      </c>
      <c r="M38" s="386">
        <v>1.4425060911000001</v>
      </c>
      <c r="N38" s="386">
        <v>1E-10</v>
      </c>
      <c r="O38" s="386">
        <v>1E-10</v>
      </c>
      <c r="P38" s="386">
        <v>1E-10</v>
      </c>
      <c r="Q38" s="386">
        <v>3.1735668974000002</v>
      </c>
      <c r="R38" s="386">
        <v>40.267746209000002</v>
      </c>
      <c r="S38" s="386">
        <v>116.92820309</v>
      </c>
      <c r="T38" s="386">
        <v>193.87858324000001</v>
      </c>
      <c r="U38" s="386">
        <v>460.50238250000001</v>
      </c>
      <c r="V38" s="386">
        <v>362.58520553</v>
      </c>
      <c r="W38" s="386">
        <v>203.16575773</v>
      </c>
      <c r="X38" s="386">
        <v>85.681944267000006</v>
      </c>
      <c r="Y38" s="386">
        <v>13.034038398</v>
      </c>
      <c r="Z38" s="386">
        <v>1E-10</v>
      </c>
      <c r="AA38" s="386">
        <v>1E-10</v>
      </c>
      <c r="AB38" s="386">
        <v>2.3102239562000002</v>
      </c>
      <c r="AC38" s="386">
        <v>6.358304296</v>
      </c>
      <c r="AD38" s="386">
        <v>35.234711226000002</v>
      </c>
      <c r="AE38" s="386">
        <v>113.47747071000001</v>
      </c>
      <c r="AF38" s="386">
        <v>339.15309264000001</v>
      </c>
      <c r="AG38" s="386">
        <v>445.96685386000001</v>
      </c>
      <c r="AH38" s="386">
        <v>381.81576357</v>
      </c>
      <c r="AI38" s="386">
        <v>252.73663877999999</v>
      </c>
      <c r="AJ38" s="386">
        <v>123.10620934000001</v>
      </c>
      <c r="AK38" s="386">
        <v>2.8915498489</v>
      </c>
      <c r="AL38" s="386">
        <v>1.7351608287</v>
      </c>
      <c r="AM38" s="386">
        <v>1E-10</v>
      </c>
      <c r="AN38" s="386">
        <v>9.3852358290000009</v>
      </c>
      <c r="AO38" s="386">
        <v>13.561607359</v>
      </c>
      <c r="AP38" s="386">
        <v>42.612484860000002</v>
      </c>
      <c r="AQ38" s="386">
        <v>124.97686735000001</v>
      </c>
      <c r="AR38" s="386">
        <v>293.53341553000001</v>
      </c>
      <c r="AS38" s="386">
        <v>392.58260795000001</v>
      </c>
      <c r="AT38" s="386">
        <v>385.96978832000002</v>
      </c>
      <c r="AU38" s="386">
        <v>216.80339050000001</v>
      </c>
      <c r="AV38" s="386">
        <v>75.164860348000005</v>
      </c>
      <c r="AW38" s="386">
        <v>18.574660884</v>
      </c>
      <c r="AX38" s="386">
        <v>2.8949582104</v>
      </c>
      <c r="AY38" s="386">
        <v>2.6555367469000002</v>
      </c>
      <c r="AZ38" s="878">
        <v>14.029371638000001</v>
      </c>
      <c r="BA38" s="878">
        <v>82.543436334000006</v>
      </c>
      <c r="BB38" s="878">
        <v>58.584464781999998</v>
      </c>
      <c r="BC38" s="878">
        <v>105.38993993</v>
      </c>
      <c r="BD38" s="358">
        <v>264.39450194</v>
      </c>
      <c r="BE38" s="358">
        <v>430.81578595000002</v>
      </c>
      <c r="BF38" s="358">
        <v>380.89097514999997</v>
      </c>
      <c r="BG38" s="358">
        <v>220.95592349</v>
      </c>
      <c r="BH38" s="358">
        <v>73.901235485000001</v>
      </c>
      <c r="BI38" s="358">
        <v>10.378300069</v>
      </c>
      <c r="BJ38" s="358">
        <v>0</v>
      </c>
      <c r="BK38" s="358">
        <v>1.0791595275000001</v>
      </c>
      <c r="BL38" s="358">
        <v>3.8653522336999999</v>
      </c>
      <c r="BM38" s="358">
        <v>15.839490040999999</v>
      </c>
      <c r="BN38" s="358">
        <v>44.482452893000001</v>
      </c>
      <c r="BO38" s="358">
        <v>128.15213936999999</v>
      </c>
      <c r="BP38" s="358">
        <v>287.77920405999998</v>
      </c>
      <c r="BQ38" s="358">
        <v>433.11422639</v>
      </c>
      <c r="BR38" s="358">
        <v>382.91534127</v>
      </c>
      <c r="BS38" s="358">
        <v>222.05224430999999</v>
      </c>
      <c r="BT38" s="358">
        <v>74.260278127999996</v>
      </c>
      <c r="BU38" s="358">
        <v>10.430253644</v>
      </c>
      <c r="BV38" s="358">
        <v>0</v>
      </c>
    </row>
    <row r="39" spans="1:74" ht="11.1" customHeight="1" x14ac:dyDescent="0.2">
      <c r="A39" s="6" t="s">
        <v>34</v>
      </c>
      <c r="B39" s="758" t="s">
        <v>1011</v>
      </c>
      <c r="C39" s="386">
        <v>9.4186507338999998</v>
      </c>
      <c r="D39" s="386">
        <v>7.4560937166999999</v>
      </c>
      <c r="E39" s="386">
        <v>13.716242098</v>
      </c>
      <c r="F39" s="386">
        <v>23.403243335999999</v>
      </c>
      <c r="G39" s="386">
        <v>42.304212853999999</v>
      </c>
      <c r="H39" s="386">
        <v>145.94900845000001</v>
      </c>
      <c r="I39" s="386">
        <v>247.27525524000001</v>
      </c>
      <c r="J39" s="386">
        <v>297.30556101000002</v>
      </c>
      <c r="K39" s="386">
        <v>222.37303098000001</v>
      </c>
      <c r="L39" s="386">
        <v>59.229579303999998</v>
      </c>
      <c r="M39" s="386">
        <v>10.595938535</v>
      </c>
      <c r="N39" s="386">
        <v>8.6570466721999999</v>
      </c>
      <c r="O39" s="386">
        <v>7.7412549653999996</v>
      </c>
      <c r="P39" s="386">
        <v>8.2229300383999995</v>
      </c>
      <c r="Q39" s="386">
        <v>9.6446502767000002</v>
      </c>
      <c r="R39" s="386">
        <v>17.324297911999999</v>
      </c>
      <c r="S39" s="386">
        <v>33.851500088000002</v>
      </c>
      <c r="T39" s="386">
        <v>59.767260051999997</v>
      </c>
      <c r="U39" s="386">
        <v>279.16826685000001</v>
      </c>
      <c r="V39" s="386">
        <v>244.25432678000001</v>
      </c>
      <c r="W39" s="386">
        <v>93.523311827000001</v>
      </c>
      <c r="X39" s="386">
        <v>55.197303310000002</v>
      </c>
      <c r="Y39" s="386">
        <v>14.252652248</v>
      </c>
      <c r="Z39" s="386">
        <v>7.7889375383999999</v>
      </c>
      <c r="AA39" s="386">
        <v>6.5808320857</v>
      </c>
      <c r="AB39" s="386">
        <v>6.1766774066999997</v>
      </c>
      <c r="AC39" s="386">
        <v>7.5370854604000002</v>
      </c>
      <c r="AD39" s="386">
        <v>14.117195172000001</v>
      </c>
      <c r="AE39" s="386">
        <v>36.297543443999999</v>
      </c>
      <c r="AF39" s="386">
        <v>144.11917865999999</v>
      </c>
      <c r="AG39" s="386">
        <v>330.49787154000001</v>
      </c>
      <c r="AH39" s="386">
        <v>237.41379438999999</v>
      </c>
      <c r="AI39" s="386">
        <v>167.15713149999999</v>
      </c>
      <c r="AJ39" s="386">
        <v>85.848028358999997</v>
      </c>
      <c r="AK39" s="386">
        <v>9.8129863291999992</v>
      </c>
      <c r="AL39" s="386">
        <v>7.7580046568999999</v>
      </c>
      <c r="AM39" s="386">
        <v>6.5566365255000001</v>
      </c>
      <c r="AN39" s="386">
        <v>9.4967878871</v>
      </c>
      <c r="AO39" s="386">
        <v>10.695778837000001</v>
      </c>
      <c r="AP39" s="386">
        <v>19.594149250000001</v>
      </c>
      <c r="AQ39" s="386">
        <v>53.951434134000003</v>
      </c>
      <c r="AR39" s="386">
        <v>131.51958789</v>
      </c>
      <c r="AS39" s="386">
        <v>188.73933371999999</v>
      </c>
      <c r="AT39" s="386">
        <v>265.18197230999999</v>
      </c>
      <c r="AU39" s="386">
        <v>159.51885399</v>
      </c>
      <c r="AV39" s="386">
        <v>39.873318939999997</v>
      </c>
      <c r="AW39" s="386">
        <v>16.221132441000002</v>
      </c>
      <c r="AX39" s="386">
        <v>12.802172431000001</v>
      </c>
      <c r="AY39" s="386">
        <v>12.148111979999999</v>
      </c>
      <c r="AZ39" s="878">
        <v>10.006397387</v>
      </c>
      <c r="BA39" s="878">
        <v>55.081312670999999</v>
      </c>
      <c r="BB39" s="878">
        <v>20.616433406999999</v>
      </c>
      <c r="BC39" s="878">
        <v>29.574649721</v>
      </c>
      <c r="BD39" s="358">
        <v>117.09732065</v>
      </c>
      <c r="BE39" s="358">
        <v>266.67328583</v>
      </c>
      <c r="BF39" s="358">
        <v>271.90726125999998</v>
      </c>
      <c r="BG39" s="358">
        <v>169.48663006000001</v>
      </c>
      <c r="BH39" s="358">
        <v>54.179530729</v>
      </c>
      <c r="BI39" s="358">
        <v>14.808765746000001</v>
      </c>
      <c r="BJ39" s="358">
        <v>8.7518726043000008</v>
      </c>
      <c r="BK39" s="358">
        <v>8.1474012139000003</v>
      </c>
      <c r="BL39" s="358">
        <v>7.6233876680000003</v>
      </c>
      <c r="BM39" s="358">
        <v>12.496771999</v>
      </c>
      <c r="BN39" s="358">
        <v>20.869418379999999</v>
      </c>
      <c r="BO39" s="358">
        <v>53.701530220999999</v>
      </c>
      <c r="BP39" s="358">
        <v>127.83604269</v>
      </c>
      <c r="BQ39" s="358">
        <v>268.87049965</v>
      </c>
      <c r="BR39" s="358">
        <v>274.13435305000002</v>
      </c>
      <c r="BS39" s="358">
        <v>170.72553690000001</v>
      </c>
      <c r="BT39" s="358">
        <v>54.482138581000001</v>
      </c>
      <c r="BU39" s="358">
        <v>14.836349818</v>
      </c>
      <c r="BV39" s="358">
        <v>8.7471820965999996</v>
      </c>
    </row>
    <row r="40" spans="1:74" ht="11.1" customHeight="1" x14ac:dyDescent="0.2">
      <c r="A40" s="6"/>
      <c r="B40" s="75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878"/>
      <c r="BA40" s="878"/>
      <c r="BB40" s="878"/>
      <c r="BC40" s="87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1401</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43"/>
      <c r="BA41" s="943"/>
      <c r="BB41" s="943"/>
      <c r="BC41" s="943"/>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1147</v>
      </c>
      <c r="C42" s="386">
        <v>10.797887802</v>
      </c>
      <c r="D42" s="386">
        <v>14.057178061</v>
      </c>
      <c r="E42" s="386">
        <v>27.996764338999999</v>
      </c>
      <c r="F42" s="386">
        <v>42.241300907000003</v>
      </c>
      <c r="G42" s="386">
        <v>120.23121006</v>
      </c>
      <c r="H42" s="386">
        <v>250.01684890999999</v>
      </c>
      <c r="I42" s="386">
        <v>361.53651029000002</v>
      </c>
      <c r="J42" s="386">
        <v>327.57094603000002</v>
      </c>
      <c r="K42" s="386">
        <v>201.05689856000001</v>
      </c>
      <c r="L42" s="386">
        <v>73.413631245000005</v>
      </c>
      <c r="M42" s="386">
        <v>20.757246649999999</v>
      </c>
      <c r="N42" s="386">
        <v>14.396910297</v>
      </c>
      <c r="O42" s="386">
        <v>10.447712612</v>
      </c>
      <c r="P42" s="386">
        <v>13.863610113</v>
      </c>
      <c r="Q42" s="386">
        <v>25.823437401</v>
      </c>
      <c r="R42" s="386">
        <v>42.271441060999997</v>
      </c>
      <c r="S42" s="386">
        <v>119.49225336000001</v>
      </c>
      <c r="T42" s="386">
        <v>253.70457847</v>
      </c>
      <c r="U42" s="386">
        <v>360.76367778999997</v>
      </c>
      <c r="V42" s="386">
        <v>330.63891238999997</v>
      </c>
      <c r="W42" s="386">
        <v>203.89457218000001</v>
      </c>
      <c r="X42" s="386">
        <v>73.417946049999998</v>
      </c>
      <c r="Y42" s="386">
        <v>21.705415120000001</v>
      </c>
      <c r="Z42" s="386">
        <v>14.345838819000001</v>
      </c>
      <c r="AA42" s="386">
        <v>10.645174322000001</v>
      </c>
      <c r="AB42" s="386">
        <v>14.775201791000001</v>
      </c>
      <c r="AC42" s="386">
        <v>27.886915739999999</v>
      </c>
      <c r="AD42" s="386">
        <v>43.257075622999999</v>
      </c>
      <c r="AE42" s="386">
        <v>120.49460188</v>
      </c>
      <c r="AF42" s="386">
        <v>250.28626015</v>
      </c>
      <c r="AG42" s="386">
        <v>365.94531002000002</v>
      </c>
      <c r="AH42" s="386">
        <v>336.79156257</v>
      </c>
      <c r="AI42" s="386">
        <v>206.56112912</v>
      </c>
      <c r="AJ42" s="386">
        <v>75.115691033000004</v>
      </c>
      <c r="AK42" s="386">
        <v>21.993247014000001</v>
      </c>
      <c r="AL42" s="386">
        <v>14.128791433</v>
      </c>
      <c r="AM42" s="386">
        <v>10.881915864</v>
      </c>
      <c r="AN42" s="386">
        <v>14.870880302</v>
      </c>
      <c r="AO42" s="386">
        <v>29.501437495000001</v>
      </c>
      <c r="AP42" s="386">
        <v>44.191090060000001</v>
      </c>
      <c r="AQ42" s="386">
        <v>124.93016267</v>
      </c>
      <c r="AR42" s="386">
        <v>255.26474623999999</v>
      </c>
      <c r="AS42" s="386">
        <v>374.92895993000002</v>
      </c>
      <c r="AT42" s="386">
        <v>341.82667964000001</v>
      </c>
      <c r="AU42" s="386">
        <v>209.35851070000001</v>
      </c>
      <c r="AV42" s="386">
        <v>77.377591887999998</v>
      </c>
      <c r="AW42" s="386">
        <v>24.125812494000002</v>
      </c>
      <c r="AX42" s="386">
        <v>14.366638821</v>
      </c>
      <c r="AY42" s="386">
        <v>10.504230511999999</v>
      </c>
      <c r="AZ42" s="878">
        <v>15.861177508000001</v>
      </c>
      <c r="BA42" s="878">
        <v>29.714894210000001</v>
      </c>
      <c r="BB42" s="878">
        <v>44.681231765</v>
      </c>
      <c r="BC42" s="878">
        <v>125.10937188</v>
      </c>
      <c r="BD42" s="358">
        <v>257.67970000000003</v>
      </c>
      <c r="BE42" s="358">
        <v>380.40600000000001</v>
      </c>
      <c r="BF42" s="358">
        <v>341.22590000000002</v>
      </c>
      <c r="BG42" s="358">
        <v>207.3466</v>
      </c>
      <c r="BH42" s="358">
        <v>77.786940000000001</v>
      </c>
      <c r="BI42" s="358">
        <v>23.775230000000001</v>
      </c>
      <c r="BJ42" s="358">
        <v>13.21528</v>
      </c>
      <c r="BK42" s="358">
        <v>10.7866</v>
      </c>
      <c r="BL42" s="358">
        <v>16.13655</v>
      </c>
      <c r="BM42" s="358">
        <v>32.239739999999998</v>
      </c>
      <c r="BN42" s="358">
        <v>47.059040000000003</v>
      </c>
      <c r="BO42" s="358">
        <v>128.0093</v>
      </c>
      <c r="BP42" s="358">
        <v>254.20419999999999</v>
      </c>
      <c r="BQ42" s="358">
        <v>382.14280000000002</v>
      </c>
      <c r="BR42" s="358">
        <v>341.97039999999998</v>
      </c>
      <c r="BS42" s="358">
        <v>206.27850000000001</v>
      </c>
      <c r="BT42" s="358">
        <v>76.488479999999996</v>
      </c>
      <c r="BU42" s="358">
        <v>23.43929</v>
      </c>
      <c r="BV42" s="358">
        <v>12.76356</v>
      </c>
    </row>
    <row r="43" spans="1:74" ht="11.1" customHeight="1" x14ac:dyDescent="0.2">
      <c r="A43" s="6" t="s">
        <v>80</v>
      </c>
      <c r="B43" s="758" t="s">
        <v>1001</v>
      </c>
      <c r="C43" s="386">
        <v>1E-10</v>
      </c>
      <c r="D43" s="386">
        <v>1E-10</v>
      </c>
      <c r="E43" s="386">
        <v>1E-10</v>
      </c>
      <c r="F43" s="386">
        <v>1E-10</v>
      </c>
      <c r="G43" s="386">
        <v>11.697101093000001</v>
      </c>
      <c r="H43" s="386">
        <v>75.377583544000004</v>
      </c>
      <c r="I43" s="386">
        <v>233.62961136000001</v>
      </c>
      <c r="J43" s="386">
        <v>190.30803053</v>
      </c>
      <c r="K43" s="386">
        <v>47.917252326000003</v>
      </c>
      <c r="L43" s="386">
        <v>1.8993362249000001</v>
      </c>
      <c r="M43" s="386">
        <v>1E-10</v>
      </c>
      <c r="N43" s="386">
        <v>1E-10</v>
      </c>
      <c r="O43" s="386">
        <v>1E-10</v>
      </c>
      <c r="P43" s="386">
        <v>1E-10</v>
      </c>
      <c r="Q43" s="386">
        <v>1E-10</v>
      </c>
      <c r="R43" s="386">
        <v>1E-10</v>
      </c>
      <c r="S43" s="386">
        <v>11.404958932</v>
      </c>
      <c r="T43" s="386">
        <v>75.872176629999998</v>
      </c>
      <c r="U43" s="386">
        <v>235.09856980999999</v>
      </c>
      <c r="V43" s="386">
        <v>196.51605198999999</v>
      </c>
      <c r="W43" s="386">
        <v>48.49859043</v>
      </c>
      <c r="X43" s="386">
        <v>1.8502097333</v>
      </c>
      <c r="Y43" s="386">
        <v>1E-10</v>
      </c>
      <c r="Z43" s="386">
        <v>1E-10</v>
      </c>
      <c r="AA43" s="386">
        <v>1E-10</v>
      </c>
      <c r="AB43" s="386">
        <v>1E-10</v>
      </c>
      <c r="AC43" s="386">
        <v>1E-10</v>
      </c>
      <c r="AD43" s="386">
        <v>1E-10</v>
      </c>
      <c r="AE43" s="386">
        <v>10.921037465</v>
      </c>
      <c r="AF43" s="386">
        <v>71.817475931999994</v>
      </c>
      <c r="AG43" s="386">
        <v>232.09098413000001</v>
      </c>
      <c r="AH43" s="386">
        <v>197.60457858000001</v>
      </c>
      <c r="AI43" s="386">
        <v>52.519892693000003</v>
      </c>
      <c r="AJ43" s="386">
        <v>2.3922455994999998</v>
      </c>
      <c r="AK43" s="386">
        <v>1E-10</v>
      </c>
      <c r="AL43" s="386">
        <v>1E-10</v>
      </c>
      <c r="AM43" s="386">
        <v>1E-10</v>
      </c>
      <c r="AN43" s="386">
        <v>1E-10</v>
      </c>
      <c r="AO43" s="386">
        <v>1E-10</v>
      </c>
      <c r="AP43" s="386">
        <v>1E-10</v>
      </c>
      <c r="AQ43" s="386">
        <v>11.940697112000001</v>
      </c>
      <c r="AR43" s="386">
        <v>77.798850377999997</v>
      </c>
      <c r="AS43" s="386">
        <v>240.25149235000001</v>
      </c>
      <c r="AT43" s="386">
        <v>202.20660802</v>
      </c>
      <c r="AU43" s="386">
        <v>52.783040302000003</v>
      </c>
      <c r="AV43" s="386">
        <v>2.3435486199</v>
      </c>
      <c r="AW43" s="386">
        <v>1E-10</v>
      </c>
      <c r="AX43" s="386">
        <v>1E-10</v>
      </c>
      <c r="AY43" s="386">
        <v>1E-10</v>
      </c>
      <c r="AZ43" s="878">
        <v>1E-10</v>
      </c>
      <c r="BA43" s="878">
        <v>1E-10</v>
      </c>
      <c r="BB43" s="878">
        <v>1E-10</v>
      </c>
      <c r="BC43" s="878">
        <v>9.8835004402000006</v>
      </c>
      <c r="BD43" s="358">
        <v>84.756780000000006</v>
      </c>
      <c r="BE43" s="358">
        <v>248.1626</v>
      </c>
      <c r="BF43" s="358">
        <v>193.50819999999999</v>
      </c>
      <c r="BG43" s="358">
        <v>48.011569999999999</v>
      </c>
      <c r="BH43" s="358">
        <v>2.3435489999999999</v>
      </c>
      <c r="BI43" s="358">
        <v>0</v>
      </c>
      <c r="BJ43" s="358">
        <v>0</v>
      </c>
      <c r="BK43" s="358">
        <v>0</v>
      </c>
      <c r="BL43" s="358">
        <v>0</v>
      </c>
      <c r="BM43" s="358">
        <v>0</v>
      </c>
      <c r="BN43" s="358">
        <v>0</v>
      </c>
      <c r="BO43" s="358">
        <v>12.093870000000001</v>
      </c>
      <c r="BP43" s="358">
        <v>83.644549999999995</v>
      </c>
      <c r="BQ43" s="358">
        <v>250.2407</v>
      </c>
      <c r="BR43" s="358">
        <v>190.62970000000001</v>
      </c>
      <c r="BS43" s="358">
        <v>46.314970000000002</v>
      </c>
      <c r="BT43" s="358">
        <v>2.4425370000000002</v>
      </c>
      <c r="BU43" s="358">
        <v>0</v>
      </c>
      <c r="BV43" s="358">
        <v>0</v>
      </c>
    </row>
    <row r="44" spans="1:74" ht="11.1" customHeight="1" x14ac:dyDescent="0.2">
      <c r="A44" s="6" t="s">
        <v>81</v>
      </c>
      <c r="B44" s="758" t="s">
        <v>1002</v>
      </c>
      <c r="C44" s="386">
        <v>1E-10</v>
      </c>
      <c r="D44" s="386">
        <v>1E-10</v>
      </c>
      <c r="E44" s="386">
        <v>0.19749571231999999</v>
      </c>
      <c r="F44" s="386">
        <v>0.26163668070000001</v>
      </c>
      <c r="G44" s="386">
        <v>34.171520915999999</v>
      </c>
      <c r="H44" s="386">
        <v>128.38315986999999</v>
      </c>
      <c r="I44" s="386">
        <v>292.71687939999998</v>
      </c>
      <c r="J44" s="386">
        <v>232.40031877000001</v>
      </c>
      <c r="K44" s="386">
        <v>86.638072680999997</v>
      </c>
      <c r="L44" s="386">
        <v>8.3723950328000001</v>
      </c>
      <c r="M44" s="386">
        <v>1E-10</v>
      </c>
      <c r="N44" s="386">
        <v>8.6425264347E-2</v>
      </c>
      <c r="O44" s="386">
        <v>1E-10</v>
      </c>
      <c r="P44" s="386">
        <v>1E-10</v>
      </c>
      <c r="Q44" s="386">
        <v>1E-10</v>
      </c>
      <c r="R44" s="386">
        <v>0.26163668070000001</v>
      </c>
      <c r="S44" s="386">
        <v>31.706990775000001</v>
      </c>
      <c r="T44" s="386">
        <v>128.16850844000001</v>
      </c>
      <c r="U44" s="386">
        <v>290.54951383999997</v>
      </c>
      <c r="V44" s="386">
        <v>238.73111818000001</v>
      </c>
      <c r="W44" s="386">
        <v>87.733026444999993</v>
      </c>
      <c r="X44" s="386">
        <v>7.9406453083999997</v>
      </c>
      <c r="Y44" s="386">
        <v>1E-10</v>
      </c>
      <c r="Z44" s="386">
        <v>8.6425264347E-2</v>
      </c>
      <c r="AA44" s="386">
        <v>1E-10</v>
      </c>
      <c r="AB44" s="386">
        <v>1E-10</v>
      </c>
      <c r="AC44" s="386">
        <v>1E-10</v>
      </c>
      <c r="AD44" s="386">
        <v>0.30615709776</v>
      </c>
      <c r="AE44" s="386">
        <v>30.683158878</v>
      </c>
      <c r="AF44" s="386">
        <v>122.66887948999999</v>
      </c>
      <c r="AG44" s="386">
        <v>288.67205501000001</v>
      </c>
      <c r="AH44" s="386">
        <v>242.01482136999999</v>
      </c>
      <c r="AI44" s="386">
        <v>92.321733707000007</v>
      </c>
      <c r="AJ44" s="386">
        <v>8.4228802254000001</v>
      </c>
      <c r="AK44" s="386">
        <v>1E-10</v>
      </c>
      <c r="AL44" s="386">
        <v>8.6425264347E-2</v>
      </c>
      <c r="AM44" s="386">
        <v>1E-10</v>
      </c>
      <c r="AN44" s="386">
        <v>1E-10</v>
      </c>
      <c r="AO44" s="386">
        <v>1E-10</v>
      </c>
      <c r="AP44" s="386">
        <v>0.30615709776</v>
      </c>
      <c r="AQ44" s="386">
        <v>33.043808018999997</v>
      </c>
      <c r="AR44" s="386">
        <v>128.52578671000001</v>
      </c>
      <c r="AS44" s="386">
        <v>299.46532092000001</v>
      </c>
      <c r="AT44" s="386">
        <v>248.33485227</v>
      </c>
      <c r="AU44" s="386">
        <v>92.779577208999996</v>
      </c>
      <c r="AV44" s="386">
        <v>8.5591222761000001</v>
      </c>
      <c r="AW44" s="386">
        <v>1E-10</v>
      </c>
      <c r="AX44" s="386">
        <v>8.6425264347E-2</v>
      </c>
      <c r="AY44" s="386">
        <v>1E-10</v>
      </c>
      <c r="AZ44" s="878">
        <v>1E-10</v>
      </c>
      <c r="BA44" s="878">
        <v>1E-10</v>
      </c>
      <c r="BB44" s="878">
        <v>0.30615709776</v>
      </c>
      <c r="BC44" s="878">
        <v>28.213199014000001</v>
      </c>
      <c r="BD44" s="358">
        <v>133.87299999999999</v>
      </c>
      <c r="BE44" s="358">
        <v>308.8614</v>
      </c>
      <c r="BF44" s="358">
        <v>240.72839999999999</v>
      </c>
      <c r="BG44" s="358">
        <v>87.511539999999997</v>
      </c>
      <c r="BH44" s="358">
        <v>8.8391800000000007</v>
      </c>
      <c r="BI44" s="358">
        <v>0</v>
      </c>
      <c r="BJ44" s="358">
        <v>0</v>
      </c>
      <c r="BK44" s="358">
        <v>0</v>
      </c>
      <c r="BL44" s="358">
        <v>0</v>
      </c>
      <c r="BM44" s="358">
        <v>3.0690100000000001E-2</v>
      </c>
      <c r="BN44" s="358">
        <v>0.39824019999999999</v>
      </c>
      <c r="BO44" s="358">
        <v>31.30913</v>
      </c>
      <c r="BP44" s="358">
        <v>131.51410000000001</v>
      </c>
      <c r="BQ44" s="358">
        <v>309.67349999999999</v>
      </c>
      <c r="BR44" s="358">
        <v>235.75399999999999</v>
      </c>
      <c r="BS44" s="358">
        <v>84.365880000000004</v>
      </c>
      <c r="BT44" s="358">
        <v>8.7969650000000001</v>
      </c>
      <c r="BU44" s="358">
        <v>0</v>
      </c>
      <c r="BV44" s="358">
        <v>0</v>
      </c>
    </row>
    <row r="45" spans="1:74" ht="11.1" customHeight="1" x14ac:dyDescent="0.2">
      <c r="A45" s="6" t="s">
        <v>82</v>
      </c>
      <c r="B45" s="758" t="s">
        <v>1003</v>
      </c>
      <c r="C45" s="386">
        <v>1E-10</v>
      </c>
      <c r="D45" s="386">
        <v>1E-10</v>
      </c>
      <c r="E45" s="386">
        <v>3.0261753555999999</v>
      </c>
      <c r="F45" s="386">
        <v>1.0704122768</v>
      </c>
      <c r="G45" s="386">
        <v>65.181406225000003</v>
      </c>
      <c r="H45" s="386">
        <v>171.40318948000001</v>
      </c>
      <c r="I45" s="386">
        <v>263.14923485999998</v>
      </c>
      <c r="J45" s="386">
        <v>214.72395366000001</v>
      </c>
      <c r="K45" s="386">
        <v>93.237146175999996</v>
      </c>
      <c r="L45" s="386">
        <v>9.2465997456999993</v>
      </c>
      <c r="M45" s="386">
        <v>1E-10</v>
      </c>
      <c r="N45" s="386">
        <v>0.19629946748999999</v>
      </c>
      <c r="O45" s="386">
        <v>1E-10</v>
      </c>
      <c r="P45" s="386">
        <v>1E-10</v>
      </c>
      <c r="Q45" s="386">
        <v>0.91176730270999995</v>
      </c>
      <c r="R45" s="386">
        <v>0.95933831605999997</v>
      </c>
      <c r="S45" s="386">
        <v>61.925347659000003</v>
      </c>
      <c r="T45" s="386">
        <v>171.00905287</v>
      </c>
      <c r="U45" s="386">
        <v>248.46275901999999</v>
      </c>
      <c r="V45" s="386">
        <v>216.57298269</v>
      </c>
      <c r="W45" s="386">
        <v>96.080602377000005</v>
      </c>
      <c r="X45" s="386">
        <v>9.3138538211000004</v>
      </c>
      <c r="Y45" s="386">
        <v>1E-10</v>
      </c>
      <c r="Z45" s="386">
        <v>0.19629946748999999</v>
      </c>
      <c r="AA45" s="386">
        <v>1E-10</v>
      </c>
      <c r="AB45" s="386">
        <v>1E-10</v>
      </c>
      <c r="AC45" s="386">
        <v>0.92630586403000004</v>
      </c>
      <c r="AD45" s="386">
        <v>1.0272763173999999</v>
      </c>
      <c r="AE45" s="386">
        <v>59.695369272000001</v>
      </c>
      <c r="AF45" s="386">
        <v>169.78792511</v>
      </c>
      <c r="AG45" s="386">
        <v>251.37829382999999</v>
      </c>
      <c r="AH45" s="386">
        <v>217.29587129999999</v>
      </c>
      <c r="AI45" s="386">
        <v>97.705443490999997</v>
      </c>
      <c r="AJ45" s="386">
        <v>9.7617245894</v>
      </c>
      <c r="AK45" s="386">
        <v>1E-10</v>
      </c>
      <c r="AL45" s="386">
        <v>0.19629946748999999</v>
      </c>
      <c r="AM45" s="386">
        <v>1E-10</v>
      </c>
      <c r="AN45" s="386">
        <v>1E-10</v>
      </c>
      <c r="AO45" s="386">
        <v>1.1936694919999999</v>
      </c>
      <c r="AP45" s="386">
        <v>1.3137340818000001</v>
      </c>
      <c r="AQ45" s="386">
        <v>64.516728419000003</v>
      </c>
      <c r="AR45" s="386">
        <v>172.79263709</v>
      </c>
      <c r="AS45" s="386">
        <v>261.45631859000002</v>
      </c>
      <c r="AT45" s="386">
        <v>219.87856819000001</v>
      </c>
      <c r="AU45" s="386">
        <v>104.43061139</v>
      </c>
      <c r="AV45" s="386">
        <v>11.044007375</v>
      </c>
      <c r="AW45" s="386">
        <v>1E-10</v>
      </c>
      <c r="AX45" s="386">
        <v>0.19629946748999999</v>
      </c>
      <c r="AY45" s="386">
        <v>1E-10</v>
      </c>
      <c r="AZ45" s="878">
        <v>1E-10</v>
      </c>
      <c r="BA45" s="878">
        <v>1.5024741409</v>
      </c>
      <c r="BB45" s="878">
        <v>1.3130240070000001</v>
      </c>
      <c r="BC45" s="878">
        <v>59.925435563000001</v>
      </c>
      <c r="BD45" s="358">
        <v>180.28039999999999</v>
      </c>
      <c r="BE45" s="358">
        <v>273.89729999999997</v>
      </c>
      <c r="BF45" s="358">
        <v>221.24930000000001</v>
      </c>
      <c r="BG45" s="358">
        <v>101.11320000000001</v>
      </c>
      <c r="BH45" s="358">
        <v>11.801019999999999</v>
      </c>
      <c r="BI45" s="358">
        <v>0</v>
      </c>
      <c r="BJ45" s="358">
        <v>4.12912E-2</v>
      </c>
      <c r="BK45" s="358">
        <v>0</v>
      </c>
      <c r="BL45" s="358">
        <v>0</v>
      </c>
      <c r="BM45" s="358">
        <v>1.6142369999999999</v>
      </c>
      <c r="BN45" s="358">
        <v>2.394463</v>
      </c>
      <c r="BO45" s="358">
        <v>59.760730000000002</v>
      </c>
      <c r="BP45" s="358">
        <v>175.65629999999999</v>
      </c>
      <c r="BQ45" s="358">
        <v>275.15699999999998</v>
      </c>
      <c r="BR45" s="358">
        <v>215.69499999999999</v>
      </c>
      <c r="BS45" s="358">
        <v>96.261700000000005</v>
      </c>
      <c r="BT45" s="358">
        <v>10.6416</v>
      </c>
      <c r="BU45" s="358">
        <v>0</v>
      </c>
      <c r="BV45" s="358">
        <v>4.12912E-2</v>
      </c>
    </row>
    <row r="46" spans="1:74" ht="11.1" customHeight="1" x14ac:dyDescent="0.2">
      <c r="A46" s="6" t="s">
        <v>83</v>
      </c>
      <c r="B46" s="758" t="s">
        <v>1004</v>
      </c>
      <c r="C46" s="386">
        <v>1E-10</v>
      </c>
      <c r="D46" s="386">
        <v>0.30383601869999999</v>
      </c>
      <c r="E46" s="386">
        <v>7.1751368374000002</v>
      </c>
      <c r="F46" s="386">
        <v>5.3804569749000004</v>
      </c>
      <c r="G46" s="386">
        <v>68.098042445000004</v>
      </c>
      <c r="H46" s="386">
        <v>225.23611514000001</v>
      </c>
      <c r="I46" s="386">
        <v>313.17205078000001</v>
      </c>
      <c r="J46" s="386">
        <v>242.70675582999999</v>
      </c>
      <c r="K46" s="386">
        <v>125.62457714</v>
      </c>
      <c r="L46" s="386">
        <v>10.968267511000001</v>
      </c>
      <c r="M46" s="386">
        <v>0.22646660334999999</v>
      </c>
      <c r="N46" s="386">
        <v>0.12746277345000001</v>
      </c>
      <c r="O46" s="386">
        <v>1E-10</v>
      </c>
      <c r="P46" s="386">
        <v>0.30383601869999999</v>
      </c>
      <c r="Q46" s="386">
        <v>3.7193751223999998</v>
      </c>
      <c r="R46" s="386">
        <v>4.1683071687000002</v>
      </c>
      <c r="S46" s="386">
        <v>62.958666545</v>
      </c>
      <c r="T46" s="386">
        <v>224.70131992</v>
      </c>
      <c r="U46" s="386">
        <v>299.44706488999998</v>
      </c>
      <c r="V46" s="386">
        <v>245.17656524</v>
      </c>
      <c r="W46" s="386">
        <v>129.77610340999999</v>
      </c>
      <c r="X46" s="386">
        <v>11.311364623999999</v>
      </c>
      <c r="Y46" s="386">
        <v>0.22646660334999999</v>
      </c>
      <c r="Z46" s="386">
        <v>0.12746277345000001</v>
      </c>
      <c r="AA46" s="386">
        <v>1E-10</v>
      </c>
      <c r="AB46" s="386">
        <v>0.30383601869999999</v>
      </c>
      <c r="AC46" s="386">
        <v>3.8182466884999999</v>
      </c>
      <c r="AD46" s="386">
        <v>4.6356689372000002</v>
      </c>
      <c r="AE46" s="386">
        <v>66.978973029000002</v>
      </c>
      <c r="AF46" s="386">
        <v>229.23363343</v>
      </c>
      <c r="AG46" s="386">
        <v>301.51849206000003</v>
      </c>
      <c r="AH46" s="386">
        <v>248.07792291000001</v>
      </c>
      <c r="AI46" s="386">
        <v>130.43275138999999</v>
      </c>
      <c r="AJ46" s="386">
        <v>12.038638432000001</v>
      </c>
      <c r="AK46" s="386">
        <v>0.22646660334999999</v>
      </c>
      <c r="AL46" s="386">
        <v>0.12746277345000001</v>
      </c>
      <c r="AM46" s="386">
        <v>1E-10</v>
      </c>
      <c r="AN46" s="386">
        <v>0.71636745128000001</v>
      </c>
      <c r="AO46" s="386">
        <v>4.5090612455999999</v>
      </c>
      <c r="AP46" s="386">
        <v>5.2848569932</v>
      </c>
      <c r="AQ46" s="386">
        <v>69.192599373999997</v>
      </c>
      <c r="AR46" s="386">
        <v>233.26709063999999</v>
      </c>
      <c r="AS46" s="386">
        <v>309.50925845</v>
      </c>
      <c r="AT46" s="386">
        <v>247.13870408</v>
      </c>
      <c r="AU46" s="386">
        <v>136.97130849999999</v>
      </c>
      <c r="AV46" s="386">
        <v>13.994437712</v>
      </c>
      <c r="AW46" s="386">
        <v>0.22646660334999999</v>
      </c>
      <c r="AX46" s="386">
        <v>0.12746277345000001</v>
      </c>
      <c r="AY46" s="386">
        <v>1E-10</v>
      </c>
      <c r="AZ46" s="878">
        <v>0.71636745128000001</v>
      </c>
      <c r="BA46" s="878">
        <v>5.3304085475000003</v>
      </c>
      <c r="BB46" s="878">
        <v>5.1545134137000002</v>
      </c>
      <c r="BC46" s="878">
        <v>68.931663436999997</v>
      </c>
      <c r="BD46" s="358">
        <v>235.04480000000001</v>
      </c>
      <c r="BE46" s="358">
        <v>314.22710000000001</v>
      </c>
      <c r="BF46" s="358">
        <v>250.46950000000001</v>
      </c>
      <c r="BG46" s="358">
        <v>133.83109999999999</v>
      </c>
      <c r="BH46" s="358">
        <v>15.883419999999999</v>
      </c>
      <c r="BI46" s="358">
        <v>0.2548763</v>
      </c>
      <c r="BJ46" s="358">
        <v>0.12746279999999999</v>
      </c>
      <c r="BK46" s="358">
        <v>0</v>
      </c>
      <c r="BL46" s="358">
        <v>0.80734910000000004</v>
      </c>
      <c r="BM46" s="358">
        <v>5.7855280000000002</v>
      </c>
      <c r="BN46" s="358">
        <v>6.5678400000000003</v>
      </c>
      <c r="BO46" s="358">
        <v>71.756050000000002</v>
      </c>
      <c r="BP46" s="358">
        <v>228.77709999999999</v>
      </c>
      <c r="BQ46" s="358">
        <v>317.84449999999998</v>
      </c>
      <c r="BR46" s="358">
        <v>251.99700000000001</v>
      </c>
      <c r="BS46" s="358">
        <v>130.91030000000001</v>
      </c>
      <c r="BT46" s="358">
        <v>14.09815</v>
      </c>
      <c r="BU46" s="358">
        <v>8.8472200000000001E-2</v>
      </c>
      <c r="BV46" s="358">
        <v>0.12746279999999999</v>
      </c>
    </row>
    <row r="47" spans="1:74" ht="11.1" customHeight="1" x14ac:dyDescent="0.2">
      <c r="A47" s="6" t="s">
        <v>84</v>
      </c>
      <c r="B47" s="758" t="s">
        <v>1060</v>
      </c>
      <c r="C47" s="386">
        <v>34.138511115999997</v>
      </c>
      <c r="D47" s="386">
        <v>46.390703039999998</v>
      </c>
      <c r="E47" s="386">
        <v>65.591726270999999</v>
      </c>
      <c r="F47" s="386">
        <v>96.780488949000002</v>
      </c>
      <c r="G47" s="386">
        <v>215.82680790000001</v>
      </c>
      <c r="H47" s="386">
        <v>354.14103496000001</v>
      </c>
      <c r="I47" s="386">
        <v>460.44504001000001</v>
      </c>
      <c r="J47" s="386">
        <v>423.93687886999999</v>
      </c>
      <c r="K47" s="386">
        <v>303.74434749</v>
      </c>
      <c r="L47" s="386">
        <v>156.74646849000001</v>
      </c>
      <c r="M47" s="386">
        <v>59.993160472</v>
      </c>
      <c r="N47" s="386">
        <v>51.136814958000002</v>
      </c>
      <c r="O47" s="386">
        <v>33.861614109000001</v>
      </c>
      <c r="P47" s="386">
        <v>46.305033883999997</v>
      </c>
      <c r="Q47" s="386">
        <v>63.397226531000001</v>
      </c>
      <c r="R47" s="386">
        <v>97.913666164999995</v>
      </c>
      <c r="S47" s="386">
        <v>215.18196047000001</v>
      </c>
      <c r="T47" s="386">
        <v>361.55126011999999</v>
      </c>
      <c r="U47" s="386">
        <v>458.93509925000001</v>
      </c>
      <c r="V47" s="386">
        <v>427.95775106999997</v>
      </c>
      <c r="W47" s="386">
        <v>305.67234235000001</v>
      </c>
      <c r="X47" s="386">
        <v>155.27491803000001</v>
      </c>
      <c r="Y47" s="386">
        <v>66.072315325999995</v>
      </c>
      <c r="Z47" s="386">
        <v>51.036060290000002</v>
      </c>
      <c r="AA47" s="386">
        <v>33.136158213999998</v>
      </c>
      <c r="AB47" s="386">
        <v>49.748938776999999</v>
      </c>
      <c r="AC47" s="386">
        <v>70.201669197000001</v>
      </c>
      <c r="AD47" s="386">
        <v>100.62403797</v>
      </c>
      <c r="AE47" s="386">
        <v>217.28669905999999</v>
      </c>
      <c r="AF47" s="386">
        <v>356.15702692999997</v>
      </c>
      <c r="AG47" s="386">
        <v>466.24929102999999</v>
      </c>
      <c r="AH47" s="386">
        <v>437.05141813</v>
      </c>
      <c r="AI47" s="386">
        <v>309.20110720000002</v>
      </c>
      <c r="AJ47" s="386">
        <v>155.68017871999999</v>
      </c>
      <c r="AK47" s="386">
        <v>66.021815754000002</v>
      </c>
      <c r="AL47" s="386">
        <v>49.036303793999998</v>
      </c>
      <c r="AM47" s="386">
        <v>34.680421883000001</v>
      </c>
      <c r="AN47" s="386">
        <v>48.273514055</v>
      </c>
      <c r="AO47" s="386">
        <v>74.242606213000002</v>
      </c>
      <c r="AP47" s="386">
        <v>101.43006908</v>
      </c>
      <c r="AQ47" s="386">
        <v>223.62157295</v>
      </c>
      <c r="AR47" s="386">
        <v>361.08545050999999</v>
      </c>
      <c r="AS47" s="386">
        <v>476.60692254000003</v>
      </c>
      <c r="AT47" s="386">
        <v>442.64579113999997</v>
      </c>
      <c r="AU47" s="386">
        <v>312.01348073999998</v>
      </c>
      <c r="AV47" s="386">
        <v>157.81310181000001</v>
      </c>
      <c r="AW47" s="386">
        <v>71.414966687000003</v>
      </c>
      <c r="AX47" s="386">
        <v>49.025546790999996</v>
      </c>
      <c r="AY47" s="386">
        <v>33.077973192000002</v>
      </c>
      <c r="AZ47" s="878">
        <v>52.279498674999999</v>
      </c>
      <c r="BA47" s="878">
        <v>71.761983869999995</v>
      </c>
      <c r="BB47" s="878">
        <v>100.79758579</v>
      </c>
      <c r="BC47" s="878">
        <v>223.66184966</v>
      </c>
      <c r="BD47" s="358">
        <v>361.58179999999999</v>
      </c>
      <c r="BE47" s="358">
        <v>482.9205</v>
      </c>
      <c r="BF47" s="358">
        <v>439.74639999999999</v>
      </c>
      <c r="BG47" s="358">
        <v>311.07589999999999</v>
      </c>
      <c r="BH47" s="358">
        <v>157.9297</v>
      </c>
      <c r="BI47" s="358">
        <v>66.202789999999993</v>
      </c>
      <c r="BJ47" s="358">
        <v>43.691659999999999</v>
      </c>
      <c r="BK47" s="358">
        <v>33.496969999999997</v>
      </c>
      <c r="BL47" s="358">
        <v>52.125990000000002</v>
      </c>
      <c r="BM47" s="358">
        <v>72.642139999999998</v>
      </c>
      <c r="BN47" s="358">
        <v>104.42910000000001</v>
      </c>
      <c r="BO47" s="358">
        <v>228.90809999999999</v>
      </c>
      <c r="BP47" s="358">
        <v>357.83510000000001</v>
      </c>
      <c r="BQ47" s="358">
        <v>482.45400000000001</v>
      </c>
      <c r="BR47" s="358">
        <v>438.5831</v>
      </c>
      <c r="BS47" s="358">
        <v>307.8048</v>
      </c>
      <c r="BT47" s="358">
        <v>157.73070000000001</v>
      </c>
      <c r="BU47" s="358">
        <v>67.05641</v>
      </c>
      <c r="BV47" s="358">
        <v>41.52619</v>
      </c>
    </row>
    <row r="48" spans="1:74" ht="11.1" customHeight="1" x14ac:dyDescent="0.2">
      <c r="A48" s="6" t="s">
        <v>85</v>
      </c>
      <c r="B48" s="758" t="s">
        <v>1006</v>
      </c>
      <c r="C48" s="386">
        <v>7.1064224926000001</v>
      </c>
      <c r="D48" s="386">
        <v>7.2543443578</v>
      </c>
      <c r="E48" s="386">
        <v>29.257796328000001</v>
      </c>
      <c r="F48" s="386">
        <v>33.139582412999999</v>
      </c>
      <c r="G48" s="386">
        <v>161.82585648</v>
      </c>
      <c r="H48" s="386">
        <v>322.16240749999997</v>
      </c>
      <c r="I48" s="386">
        <v>420.45070634000001</v>
      </c>
      <c r="J48" s="386">
        <v>381.47351719</v>
      </c>
      <c r="K48" s="386">
        <v>254.54528235000001</v>
      </c>
      <c r="L48" s="386">
        <v>70.597607151999995</v>
      </c>
      <c r="M48" s="386">
        <v>5.3219556898000002</v>
      </c>
      <c r="N48" s="386">
        <v>7.4958698409000002</v>
      </c>
      <c r="O48" s="386">
        <v>6.1312158586000001</v>
      </c>
      <c r="P48" s="386">
        <v>6.8869421836000004</v>
      </c>
      <c r="Q48" s="386">
        <v>22.717923494000001</v>
      </c>
      <c r="R48" s="386">
        <v>31.075579464</v>
      </c>
      <c r="S48" s="386">
        <v>159.99783858000001</v>
      </c>
      <c r="T48" s="386">
        <v>328.83245957999998</v>
      </c>
      <c r="U48" s="386">
        <v>418.79573851999999</v>
      </c>
      <c r="V48" s="386">
        <v>383.99325095</v>
      </c>
      <c r="W48" s="386">
        <v>255.68258997000001</v>
      </c>
      <c r="X48" s="386">
        <v>70.455420580999998</v>
      </c>
      <c r="Y48" s="386">
        <v>5.6705318443000001</v>
      </c>
      <c r="Z48" s="386">
        <v>7.1539558760000004</v>
      </c>
      <c r="AA48" s="386">
        <v>7.1222861084</v>
      </c>
      <c r="AB48" s="386">
        <v>8.3506334253999999</v>
      </c>
      <c r="AC48" s="386">
        <v>25.187160077000001</v>
      </c>
      <c r="AD48" s="386">
        <v>32.050519373</v>
      </c>
      <c r="AE48" s="386">
        <v>162.88444082999999</v>
      </c>
      <c r="AF48" s="386">
        <v>324.03162311</v>
      </c>
      <c r="AG48" s="386">
        <v>428.06551390999999</v>
      </c>
      <c r="AH48" s="386">
        <v>391.71992233999998</v>
      </c>
      <c r="AI48" s="386">
        <v>256.91031117</v>
      </c>
      <c r="AJ48" s="386">
        <v>71.535017085999996</v>
      </c>
      <c r="AK48" s="386">
        <v>5.9700245497999997</v>
      </c>
      <c r="AL48" s="386">
        <v>7.2645644865000003</v>
      </c>
      <c r="AM48" s="386">
        <v>7.3295536834000004</v>
      </c>
      <c r="AN48" s="386">
        <v>9.2357224603999999</v>
      </c>
      <c r="AO48" s="386">
        <v>27.482332652</v>
      </c>
      <c r="AP48" s="386">
        <v>34.018980259000003</v>
      </c>
      <c r="AQ48" s="386">
        <v>170.05906415999999</v>
      </c>
      <c r="AR48" s="386">
        <v>326.81581274000001</v>
      </c>
      <c r="AS48" s="386">
        <v>441.81144657999999</v>
      </c>
      <c r="AT48" s="386">
        <v>395.31544597999999</v>
      </c>
      <c r="AU48" s="386">
        <v>258.34398668</v>
      </c>
      <c r="AV48" s="386">
        <v>73.345435836999997</v>
      </c>
      <c r="AW48" s="386">
        <v>8.6397706764999995</v>
      </c>
      <c r="AX48" s="386">
        <v>7.1752696192999998</v>
      </c>
      <c r="AY48" s="386">
        <v>7.1845102991000003</v>
      </c>
      <c r="AZ48" s="878">
        <v>9.9038822730000007</v>
      </c>
      <c r="BA48" s="878">
        <v>28.519791761</v>
      </c>
      <c r="BB48" s="878">
        <v>35.392621073000001</v>
      </c>
      <c r="BC48" s="878">
        <v>167.96824441000001</v>
      </c>
      <c r="BD48" s="358">
        <v>327.32780000000002</v>
      </c>
      <c r="BE48" s="358">
        <v>447.4803</v>
      </c>
      <c r="BF48" s="358">
        <v>397.62740000000002</v>
      </c>
      <c r="BG48" s="358">
        <v>260.26209999999998</v>
      </c>
      <c r="BH48" s="358">
        <v>74.803920000000005</v>
      </c>
      <c r="BI48" s="358">
        <v>7.8947149999999997</v>
      </c>
      <c r="BJ48" s="358">
        <v>5.0412090000000003</v>
      </c>
      <c r="BK48" s="358">
        <v>7.3947409999999998</v>
      </c>
      <c r="BL48" s="358">
        <v>10.13832</v>
      </c>
      <c r="BM48" s="358">
        <v>31.282889999999998</v>
      </c>
      <c r="BN48" s="358">
        <v>40.532760000000003</v>
      </c>
      <c r="BO48" s="358">
        <v>173.01249999999999</v>
      </c>
      <c r="BP48" s="358">
        <v>320.45069999999998</v>
      </c>
      <c r="BQ48" s="358">
        <v>446.33769999999998</v>
      </c>
      <c r="BR48" s="358">
        <v>394.6293</v>
      </c>
      <c r="BS48" s="358">
        <v>253.04089999999999</v>
      </c>
      <c r="BT48" s="358">
        <v>69.421419999999998</v>
      </c>
      <c r="BU48" s="358">
        <v>7.2579039999999999</v>
      </c>
      <c r="BV48" s="358">
        <v>4.9773379999999996</v>
      </c>
    </row>
    <row r="49" spans="1:74" ht="11.1" customHeight="1" x14ac:dyDescent="0.2">
      <c r="A49" s="6" t="s">
        <v>86</v>
      </c>
      <c r="B49" s="758" t="s">
        <v>1007</v>
      </c>
      <c r="C49" s="386">
        <v>16.175155213</v>
      </c>
      <c r="D49" s="386">
        <v>22.502454222000001</v>
      </c>
      <c r="E49" s="386">
        <v>74.133995851999998</v>
      </c>
      <c r="F49" s="386">
        <v>107.93704098000001</v>
      </c>
      <c r="G49" s="386">
        <v>272.80363401</v>
      </c>
      <c r="H49" s="386">
        <v>471.58180083000002</v>
      </c>
      <c r="I49" s="386">
        <v>567.19708097</v>
      </c>
      <c r="J49" s="386">
        <v>563.94757263999998</v>
      </c>
      <c r="K49" s="386">
        <v>405.84885502999998</v>
      </c>
      <c r="L49" s="386">
        <v>165.22638676</v>
      </c>
      <c r="M49" s="386">
        <v>39.560691384000002</v>
      </c>
      <c r="N49" s="386">
        <v>18.803965038000001</v>
      </c>
      <c r="O49" s="386">
        <v>14.253280873</v>
      </c>
      <c r="P49" s="386">
        <v>20.838837568999999</v>
      </c>
      <c r="Q49" s="386">
        <v>65.823582275000007</v>
      </c>
      <c r="R49" s="386">
        <v>105.89708147</v>
      </c>
      <c r="S49" s="386">
        <v>277.33372480000003</v>
      </c>
      <c r="T49" s="386">
        <v>477.51487206000002</v>
      </c>
      <c r="U49" s="386">
        <v>576.48764011000003</v>
      </c>
      <c r="V49" s="386">
        <v>564.37426579999999</v>
      </c>
      <c r="W49" s="386">
        <v>408.58541251999998</v>
      </c>
      <c r="X49" s="386">
        <v>166.20235081999999</v>
      </c>
      <c r="Y49" s="386">
        <v>37.952875562000003</v>
      </c>
      <c r="Z49" s="386">
        <v>18.361077486999999</v>
      </c>
      <c r="AA49" s="386">
        <v>15.928603719</v>
      </c>
      <c r="AB49" s="386">
        <v>21.333254112999999</v>
      </c>
      <c r="AC49" s="386">
        <v>71.243572263999994</v>
      </c>
      <c r="AD49" s="386">
        <v>108.86718027000001</v>
      </c>
      <c r="AE49" s="386">
        <v>283.53733262999998</v>
      </c>
      <c r="AF49" s="386">
        <v>479.97758883</v>
      </c>
      <c r="AG49" s="386">
        <v>589.37781407</v>
      </c>
      <c r="AH49" s="386">
        <v>579.05519107999999</v>
      </c>
      <c r="AI49" s="386">
        <v>416.12323107999998</v>
      </c>
      <c r="AJ49" s="386">
        <v>168.85676441000001</v>
      </c>
      <c r="AK49" s="386">
        <v>39.323723944999998</v>
      </c>
      <c r="AL49" s="386">
        <v>19.540992600999999</v>
      </c>
      <c r="AM49" s="386">
        <v>16.200049179000001</v>
      </c>
      <c r="AN49" s="386">
        <v>24.242137325000002</v>
      </c>
      <c r="AO49" s="386">
        <v>77.186481255999993</v>
      </c>
      <c r="AP49" s="386">
        <v>114.41456235</v>
      </c>
      <c r="AQ49" s="386">
        <v>298.22784367000003</v>
      </c>
      <c r="AR49" s="386">
        <v>487.00873313</v>
      </c>
      <c r="AS49" s="386">
        <v>594.47234763999995</v>
      </c>
      <c r="AT49" s="386">
        <v>586.45321949000004</v>
      </c>
      <c r="AU49" s="386">
        <v>418.23376502999997</v>
      </c>
      <c r="AV49" s="386">
        <v>175.65519180000001</v>
      </c>
      <c r="AW49" s="386">
        <v>47.403668185999997</v>
      </c>
      <c r="AX49" s="386">
        <v>21.031164693000001</v>
      </c>
      <c r="AY49" s="386">
        <v>16.221560597</v>
      </c>
      <c r="AZ49" s="878">
        <v>25.60936972</v>
      </c>
      <c r="BA49" s="878">
        <v>83.931910693999995</v>
      </c>
      <c r="BB49" s="878">
        <v>117.26220152</v>
      </c>
      <c r="BC49" s="878">
        <v>302.53037581000001</v>
      </c>
      <c r="BD49" s="358">
        <v>490.75029999999998</v>
      </c>
      <c r="BE49" s="358">
        <v>592.45219999999995</v>
      </c>
      <c r="BF49" s="358">
        <v>587.02689999999996</v>
      </c>
      <c r="BG49" s="358">
        <v>417.42410000000001</v>
      </c>
      <c r="BH49" s="358">
        <v>181.7004</v>
      </c>
      <c r="BI49" s="358">
        <v>50.994660000000003</v>
      </c>
      <c r="BJ49" s="358">
        <v>20.600380000000001</v>
      </c>
      <c r="BK49" s="358">
        <v>16.790700000000001</v>
      </c>
      <c r="BL49" s="358">
        <v>27.99746</v>
      </c>
      <c r="BM49" s="358">
        <v>90.809719999999999</v>
      </c>
      <c r="BN49" s="358">
        <v>124.21559999999999</v>
      </c>
      <c r="BO49" s="358">
        <v>307.07369999999997</v>
      </c>
      <c r="BP49" s="358">
        <v>489.96719999999999</v>
      </c>
      <c r="BQ49" s="358">
        <v>593.51800000000003</v>
      </c>
      <c r="BR49" s="358">
        <v>594.96280000000002</v>
      </c>
      <c r="BS49" s="358">
        <v>416.00709999999998</v>
      </c>
      <c r="BT49" s="358">
        <v>174.9365</v>
      </c>
      <c r="BU49" s="358">
        <v>47.127369999999999</v>
      </c>
      <c r="BV49" s="358">
        <v>20.012309999999999</v>
      </c>
    </row>
    <row r="50" spans="1:74" ht="11.1" customHeight="1" x14ac:dyDescent="0.2">
      <c r="A50" s="6" t="s">
        <v>87</v>
      </c>
      <c r="B50" s="758" t="s">
        <v>1008</v>
      </c>
      <c r="C50" s="386">
        <v>1.1028674257</v>
      </c>
      <c r="D50" s="386">
        <v>4.3546735532999996</v>
      </c>
      <c r="E50" s="386">
        <v>18.146399450000001</v>
      </c>
      <c r="F50" s="386">
        <v>50.485737514</v>
      </c>
      <c r="G50" s="386">
        <v>114.16841327</v>
      </c>
      <c r="H50" s="386">
        <v>298.52966406000002</v>
      </c>
      <c r="I50" s="386">
        <v>396.85878208999998</v>
      </c>
      <c r="J50" s="386">
        <v>348.72588266999998</v>
      </c>
      <c r="K50" s="386">
        <v>208.02547666000001</v>
      </c>
      <c r="L50" s="386">
        <v>71.780103580000002</v>
      </c>
      <c r="M50" s="386">
        <v>13.446080942</v>
      </c>
      <c r="N50" s="386">
        <v>0.11442005409</v>
      </c>
      <c r="O50" s="386">
        <v>0.95424799289999995</v>
      </c>
      <c r="P50" s="386">
        <v>4.2970054528999997</v>
      </c>
      <c r="Q50" s="386">
        <v>18.433242441000001</v>
      </c>
      <c r="R50" s="386">
        <v>50.471151921000001</v>
      </c>
      <c r="S50" s="386">
        <v>112.50280621</v>
      </c>
      <c r="T50" s="386">
        <v>296.87665487999999</v>
      </c>
      <c r="U50" s="386">
        <v>400.91163205999999</v>
      </c>
      <c r="V50" s="386">
        <v>347.02473751000002</v>
      </c>
      <c r="W50" s="386">
        <v>211.62393212000001</v>
      </c>
      <c r="X50" s="386">
        <v>70.876891293</v>
      </c>
      <c r="Y50" s="386">
        <v>12.058727263</v>
      </c>
      <c r="Z50" s="386">
        <v>0.11442005409</v>
      </c>
      <c r="AA50" s="386">
        <v>0.95424799289999995</v>
      </c>
      <c r="AB50" s="386">
        <v>4.2970054528999997</v>
      </c>
      <c r="AC50" s="386">
        <v>16.459823401000001</v>
      </c>
      <c r="AD50" s="386">
        <v>49.747554076</v>
      </c>
      <c r="AE50" s="386">
        <v>111.87418028</v>
      </c>
      <c r="AF50" s="386">
        <v>285.23750394000001</v>
      </c>
      <c r="AG50" s="386">
        <v>407.79995006000001</v>
      </c>
      <c r="AH50" s="386">
        <v>349.39100982000002</v>
      </c>
      <c r="AI50" s="386">
        <v>213.31204187</v>
      </c>
      <c r="AJ50" s="386">
        <v>75.479307921</v>
      </c>
      <c r="AK50" s="386">
        <v>12.393915331000001</v>
      </c>
      <c r="AL50" s="386">
        <v>0.11442005409</v>
      </c>
      <c r="AM50" s="386">
        <v>0.64694727175</v>
      </c>
      <c r="AN50" s="386">
        <v>3.7819824687999999</v>
      </c>
      <c r="AO50" s="386">
        <v>15.017759680999999</v>
      </c>
      <c r="AP50" s="386">
        <v>48.513637899999999</v>
      </c>
      <c r="AQ50" s="386">
        <v>111.23223425</v>
      </c>
      <c r="AR50" s="386">
        <v>291.95086803999999</v>
      </c>
      <c r="AS50" s="386">
        <v>413.10156179000001</v>
      </c>
      <c r="AT50" s="386">
        <v>360.26357565000001</v>
      </c>
      <c r="AU50" s="386">
        <v>217.96461156999999</v>
      </c>
      <c r="AV50" s="386">
        <v>79.201208843000003</v>
      </c>
      <c r="AW50" s="386">
        <v>11.793954756</v>
      </c>
      <c r="AX50" s="386">
        <v>0.28793613693999998</v>
      </c>
      <c r="AY50" s="386">
        <v>0.45465920746999999</v>
      </c>
      <c r="AZ50" s="878">
        <v>3.6314823410999999</v>
      </c>
      <c r="BA50" s="878">
        <v>13.148008954</v>
      </c>
      <c r="BB50" s="878">
        <v>48.717847145999997</v>
      </c>
      <c r="BC50" s="878">
        <v>116.16265968</v>
      </c>
      <c r="BD50" s="358">
        <v>289.87880000000001</v>
      </c>
      <c r="BE50" s="358">
        <v>419.71319999999997</v>
      </c>
      <c r="BF50" s="358">
        <v>362.59809999999999</v>
      </c>
      <c r="BG50" s="358">
        <v>216.44829999999999</v>
      </c>
      <c r="BH50" s="358">
        <v>78.303690000000003</v>
      </c>
      <c r="BI50" s="358">
        <v>13.364800000000001</v>
      </c>
      <c r="BJ50" s="358">
        <v>0.57743199999999995</v>
      </c>
      <c r="BK50" s="358">
        <v>0.72021290000000004</v>
      </c>
      <c r="BL50" s="358">
        <v>4.0107499999999998</v>
      </c>
      <c r="BM50" s="358">
        <v>18.99173</v>
      </c>
      <c r="BN50" s="358">
        <v>50.336620000000003</v>
      </c>
      <c r="BO50" s="358">
        <v>117.63979999999999</v>
      </c>
      <c r="BP50" s="358">
        <v>283.13549999999998</v>
      </c>
      <c r="BQ50" s="358">
        <v>421.9425</v>
      </c>
      <c r="BR50" s="358">
        <v>370.04809999999998</v>
      </c>
      <c r="BS50" s="358">
        <v>221.1525</v>
      </c>
      <c r="BT50" s="358">
        <v>75.777180000000001</v>
      </c>
      <c r="BU50" s="358">
        <v>13.020350000000001</v>
      </c>
      <c r="BV50" s="358">
        <v>0.57743199999999995</v>
      </c>
    </row>
    <row r="51" spans="1:74" ht="11.1" customHeight="1" x14ac:dyDescent="0.2">
      <c r="A51" s="6" t="s">
        <v>88</v>
      </c>
      <c r="B51" s="759" t="s">
        <v>1011</v>
      </c>
      <c r="C51" s="387">
        <v>9.9434921895000006</v>
      </c>
      <c r="D51" s="387">
        <v>8.6629651239999994</v>
      </c>
      <c r="E51" s="387">
        <v>12.657044941000001</v>
      </c>
      <c r="F51" s="387">
        <v>23.788783833</v>
      </c>
      <c r="G51" s="387">
        <v>47.133437719</v>
      </c>
      <c r="H51" s="387">
        <v>136.68787892</v>
      </c>
      <c r="I51" s="387">
        <v>248.36020479000001</v>
      </c>
      <c r="J51" s="387">
        <v>254.19791031</v>
      </c>
      <c r="K51" s="387">
        <v>161.63657304</v>
      </c>
      <c r="L51" s="387">
        <v>59.288153661999999</v>
      </c>
      <c r="M51" s="387">
        <v>16.933038343</v>
      </c>
      <c r="N51" s="387">
        <v>9.1832455581999994</v>
      </c>
      <c r="O51" s="387">
        <v>9.7935299061999999</v>
      </c>
      <c r="P51" s="387">
        <v>8.7194904046000001</v>
      </c>
      <c r="Q51" s="387">
        <v>13.192983668</v>
      </c>
      <c r="R51" s="387">
        <v>24.290433864000001</v>
      </c>
      <c r="S51" s="387">
        <v>46.296108988</v>
      </c>
      <c r="T51" s="387">
        <v>142.06571602</v>
      </c>
      <c r="U51" s="387">
        <v>254.87416458000001</v>
      </c>
      <c r="V51" s="387">
        <v>255.81799616999999</v>
      </c>
      <c r="W51" s="387">
        <v>164.88622615</v>
      </c>
      <c r="X51" s="387">
        <v>59.832116953000003</v>
      </c>
      <c r="Y51" s="387">
        <v>16.591048654000002</v>
      </c>
      <c r="Z51" s="387">
        <v>9.1995177803000008</v>
      </c>
      <c r="AA51" s="387">
        <v>9.8978373541</v>
      </c>
      <c r="AB51" s="387">
        <v>8.8357381806999999</v>
      </c>
      <c r="AC51" s="387">
        <v>12.876758924000001</v>
      </c>
      <c r="AD51" s="387">
        <v>23.501047367999998</v>
      </c>
      <c r="AE51" s="387">
        <v>43.933426543000003</v>
      </c>
      <c r="AF51" s="387">
        <v>134.51105113</v>
      </c>
      <c r="AG51" s="387">
        <v>257.77924335</v>
      </c>
      <c r="AH51" s="387">
        <v>259.38370510999999</v>
      </c>
      <c r="AI51" s="387">
        <v>160.57261510999999</v>
      </c>
      <c r="AJ51" s="387">
        <v>62.681008962999996</v>
      </c>
      <c r="AK51" s="387">
        <v>16.663304727</v>
      </c>
      <c r="AL51" s="387">
        <v>9.0924222573000009</v>
      </c>
      <c r="AM51" s="387">
        <v>9.1433591624999995</v>
      </c>
      <c r="AN51" s="387">
        <v>8.4797002257000003</v>
      </c>
      <c r="AO51" s="387">
        <v>12.071499553000001</v>
      </c>
      <c r="AP51" s="387">
        <v>22.318445636</v>
      </c>
      <c r="AQ51" s="387">
        <v>40.41862725</v>
      </c>
      <c r="AR51" s="387">
        <v>136.18930001000001</v>
      </c>
      <c r="AS51" s="387">
        <v>263.36056724000002</v>
      </c>
      <c r="AT51" s="387">
        <v>260.31705972999998</v>
      </c>
      <c r="AU51" s="387">
        <v>158.37275277000001</v>
      </c>
      <c r="AV51" s="387">
        <v>62.740818988000001</v>
      </c>
      <c r="AW51" s="387">
        <v>15.763667323</v>
      </c>
      <c r="AX51" s="387">
        <v>9.1107649343000006</v>
      </c>
      <c r="AY51" s="387">
        <v>8.7688414799000007</v>
      </c>
      <c r="AZ51" s="880">
        <v>8.1426096424000001</v>
      </c>
      <c r="BA51" s="880">
        <v>10.456522784000001</v>
      </c>
      <c r="BB51" s="880">
        <v>22.003883228999999</v>
      </c>
      <c r="BC51" s="880">
        <v>43.038973493999997</v>
      </c>
      <c r="BD51" s="360">
        <v>131.79400000000001</v>
      </c>
      <c r="BE51" s="360">
        <v>260.40570000000002</v>
      </c>
      <c r="BF51" s="360">
        <v>260.76889999999997</v>
      </c>
      <c r="BG51" s="360">
        <v>155.02209999999999</v>
      </c>
      <c r="BH51" s="360">
        <v>57.084380000000003</v>
      </c>
      <c r="BI51" s="360">
        <v>16.14649</v>
      </c>
      <c r="BJ51" s="360">
        <v>9.331277</v>
      </c>
      <c r="BK51" s="360">
        <v>9.1917659999999994</v>
      </c>
      <c r="BL51" s="360">
        <v>7.6279310000000002</v>
      </c>
      <c r="BM51" s="360">
        <v>14.686030000000001</v>
      </c>
      <c r="BN51" s="360">
        <v>21.367190000000001</v>
      </c>
      <c r="BO51" s="360">
        <v>42.298900000000003</v>
      </c>
      <c r="BP51" s="360">
        <v>126.9393</v>
      </c>
      <c r="BQ51" s="360">
        <v>263.52289999999999</v>
      </c>
      <c r="BR51" s="360">
        <v>264.65550000000002</v>
      </c>
      <c r="BS51" s="360">
        <v>159.73949999999999</v>
      </c>
      <c r="BT51" s="360">
        <v>57.775939999999999</v>
      </c>
      <c r="BU51" s="360">
        <v>15.896269999999999</v>
      </c>
      <c r="BV51" s="360">
        <v>9.3905580000000004</v>
      </c>
    </row>
    <row r="52" spans="1:74" s="291" customFormat="1" ht="12" customHeight="1" x14ac:dyDescent="0.25">
      <c r="A52" s="293"/>
      <c r="B52" s="773" t="s">
        <v>808</v>
      </c>
      <c r="C52" s="773"/>
      <c r="D52" s="773"/>
      <c r="E52" s="773"/>
      <c r="F52" s="773"/>
      <c r="G52" s="773"/>
      <c r="H52" s="774"/>
      <c r="I52" s="773"/>
      <c r="J52" s="773"/>
      <c r="K52" s="773"/>
      <c r="L52" s="773"/>
      <c r="M52" s="773"/>
      <c r="N52" s="773"/>
      <c r="O52" s="773"/>
      <c r="P52" s="773"/>
      <c r="Q52" s="773"/>
      <c r="R52" s="775"/>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s="191" customFormat="1" ht="12" customHeight="1" x14ac:dyDescent="0.2">
      <c r="A53" s="189"/>
      <c r="B53" s="976" t="str">
        <f>Dates!$G$2</f>
        <v>EIA completed modeling and analysis for this report on Thursday, June 4, 2026.</v>
      </c>
      <c r="C53" s="977"/>
      <c r="D53" s="977"/>
      <c r="E53" s="977"/>
      <c r="F53" s="977"/>
      <c r="G53" s="977"/>
      <c r="H53" s="977"/>
      <c r="I53" s="977"/>
      <c r="J53" s="977"/>
      <c r="K53" s="977"/>
      <c r="L53" s="977"/>
      <c r="M53" s="977"/>
      <c r="N53" s="977"/>
      <c r="O53" s="977"/>
      <c r="P53" s="977"/>
      <c r="Q53" s="977"/>
      <c r="R53" s="776"/>
      <c r="AY53" s="845"/>
      <c r="AZ53" s="845"/>
      <c r="BA53" s="845"/>
      <c r="BB53" s="845"/>
      <c r="BC53" s="714"/>
      <c r="BD53" s="714"/>
      <c r="BE53" s="714"/>
      <c r="BF53" s="714"/>
      <c r="BG53" s="845"/>
      <c r="BH53" s="845"/>
      <c r="BI53" s="845"/>
      <c r="BJ53" s="200"/>
    </row>
    <row r="54" spans="1:74" s="191" customFormat="1" ht="12" customHeight="1" x14ac:dyDescent="0.2">
      <c r="A54" s="189"/>
      <c r="B54" s="975" t="s">
        <v>481</v>
      </c>
      <c r="C54" s="968"/>
      <c r="D54" s="968"/>
      <c r="E54" s="968"/>
      <c r="F54" s="968"/>
      <c r="G54" s="968"/>
      <c r="H54" s="968"/>
      <c r="I54" s="968"/>
      <c r="J54" s="968"/>
      <c r="K54" s="968"/>
      <c r="L54" s="968"/>
      <c r="M54" s="968"/>
      <c r="N54" s="968"/>
      <c r="O54" s="968"/>
      <c r="P54" s="968"/>
      <c r="Q54" s="968"/>
      <c r="R54" s="95"/>
      <c r="AY54" s="845"/>
      <c r="AZ54" s="845"/>
      <c r="BA54" s="845"/>
      <c r="BB54" s="845"/>
      <c r="BC54" s="714"/>
      <c r="BD54" s="714"/>
      <c r="BE54" s="714"/>
      <c r="BF54" s="714"/>
      <c r="BG54" s="845"/>
      <c r="BH54" s="845"/>
      <c r="BI54" s="845"/>
      <c r="BJ54" s="200"/>
    </row>
    <row r="55" spans="1:74" s="191" customFormat="1" ht="12" customHeight="1" x14ac:dyDescent="0.2">
      <c r="A55" s="192"/>
      <c r="B55" s="967" t="s">
        <v>1402</v>
      </c>
      <c r="C55" s="968"/>
      <c r="D55" s="968"/>
      <c r="E55" s="968"/>
      <c r="F55" s="968"/>
      <c r="G55" s="968"/>
      <c r="H55" s="968"/>
      <c r="I55" s="968"/>
      <c r="J55" s="968"/>
      <c r="K55" s="968"/>
      <c r="L55" s="968"/>
      <c r="M55" s="968"/>
      <c r="N55" s="968"/>
      <c r="O55" s="968"/>
      <c r="P55" s="968"/>
      <c r="Q55" s="968"/>
      <c r="R55" s="95"/>
      <c r="AY55" s="845"/>
      <c r="AZ55" s="845"/>
      <c r="BA55" s="845"/>
      <c r="BB55" s="845"/>
      <c r="BC55" s="845"/>
      <c r="BD55" s="714"/>
      <c r="BE55" s="714"/>
      <c r="BF55" s="714"/>
      <c r="BG55" s="845"/>
      <c r="BH55" s="845"/>
      <c r="BI55" s="845"/>
      <c r="BJ55" s="200"/>
    </row>
    <row r="56" spans="1:74" s="191" customFormat="1" ht="12.75" x14ac:dyDescent="0.2">
      <c r="A56" s="192"/>
      <c r="B56" s="777" t="s">
        <v>746</v>
      </c>
      <c r="C56" s="809"/>
      <c r="D56" s="809"/>
      <c r="E56" s="809"/>
      <c r="F56" s="809"/>
      <c r="G56" s="809"/>
      <c r="H56" s="809"/>
      <c r="I56" s="809"/>
      <c r="J56" s="809"/>
      <c r="K56" s="809"/>
      <c r="L56" s="809"/>
      <c r="M56" s="809"/>
      <c r="N56" s="809"/>
      <c r="O56" s="809"/>
      <c r="P56" s="809"/>
      <c r="Q56" s="310"/>
      <c r="R56" s="95"/>
      <c r="AY56" s="845"/>
      <c r="AZ56" s="845"/>
      <c r="BA56" s="845"/>
      <c r="BB56" s="845"/>
      <c r="BC56" s="845"/>
      <c r="BD56" s="714"/>
      <c r="BE56" s="714"/>
      <c r="BF56" s="714"/>
      <c r="BG56" s="845"/>
      <c r="BH56" s="845"/>
      <c r="BI56" s="845"/>
      <c r="BJ56" s="200"/>
    </row>
    <row r="57" spans="1:74" s="191" customFormat="1" ht="12" customHeight="1" x14ac:dyDescent="0.2">
      <c r="A57" s="192"/>
      <c r="B57" s="962" t="s">
        <v>92</v>
      </c>
      <c r="C57" s="963"/>
      <c r="D57" s="963"/>
      <c r="E57" s="963"/>
      <c r="F57" s="963"/>
      <c r="G57" s="963"/>
      <c r="H57" s="963"/>
      <c r="I57" s="963"/>
      <c r="J57" s="963"/>
      <c r="K57" s="963"/>
      <c r="L57" s="963"/>
      <c r="M57" s="963"/>
      <c r="N57" s="963"/>
      <c r="O57" s="963"/>
      <c r="P57" s="963"/>
      <c r="Q57" s="964"/>
      <c r="R57" s="95"/>
      <c r="AY57" s="845"/>
      <c r="AZ57" s="845"/>
      <c r="BA57" s="845"/>
      <c r="BB57" s="845"/>
      <c r="BC57" s="845"/>
      <c r="BD57" s="714"/>
      <c r="BE57" s="714"/>
      <c r="BF57" s="714"/>
      <c r="BG57" s="845"/>
      <c r="BH57" s="845"/>
      <c r="BI57" s="845"/>
      <c r="BJ57" s="200"/>
    </row>
    <row r="58" spans="1:74" s="191" customFormat="1" ht="12" customHeight="1" x14ac:dyDescent="0.2">
      <c r="A58" s="192"/>
      <c r="B58" s="962" t="s">
        <v>196</v>
      </c>
      <c r="C58" s="963"/>
      <c r="D58" s="963"/>
      <c r="E58" s="963"/>
      <c r="F58" s="963"/>
      <c r="G58" s="963"/>
      <c r="H58" s="963"/>
      <c r="I58" s="963"/>
      <c r="J58" s="963"/>
      <c r="K58" s="963"/>
      <c r="L58" s="963"/>
      <c r="M58" s="963"/>
      <c r="N58" s="963"/>
      <c r="O58" s="963"/>
      <c r="P58" s="963"/>
      <c r="Q58" s="964"/>
      <c r="R58" s="95"/>
      <c r="AY58" s="845"/>
      <c r="AZ58" s="845"/>
      <c r="BA58" s="845"/>
      <c r="BB58" s="845"/>
      <c r="BC58" s="845"/>
      <c r="BD58" s="714"/>
      <c r="BE58" s="714"/>
      <c r="BF58" s="714"/>
      <c r="BG58" s="845"/>
      <c r="BH58" s="845"/>
      <c r="BI58" s="845"/>
      <c r="BJ58" s="200"/>
    </row>
    <row r="59" spans="1:74" s="191" customFormat="1" ht="12" customHeight="1" x14ac:dyDescent="0.2">
      <c r="A59" s="192"/>
      <c r="B59" s="962" t="s">
        <v>93</v>
      </c>
      <c r="C59" s="963"/>
      <c r="D59" s="963"/>
      <c r="E59" s="963"/>
      <c r="F59" s="963"/>
      <c r="G59" s="963"/>
      <c r="H59" s="963"/>
      <c r="I59" s="963"/>
      <c r="J59" s="963"/>
      <c r="K59" s="963"/>
      <c r="L59" s="963"/>
      <c r="M59" s="963"/>
      <c r="N59" s="963"/>
      <c r="O59" s="963"/>
      <c r="P59" s="963"/>
      <c r="Q59" s="964"/>
      <c r="R59" s="95"/>
      <c r="AY59" s="845"/>
      <c r="AZ59" s="845"/>
      <c r="BA59" s="845"/>
      <c r="BB59" s="845"/>
      <c r="BC59" s="845"/>
      <c r="BD59" s="714"/>
      <c r="BE59" s="714"/>
      <c r="BF59" s="714"/>
      <c r="BG59" s="845"/>
      <c r="BH59" s="845"/>
      <c r="BI59" s="845"/>
      <c r="BJ59" s="200"/>
    </row>
    <row r="60" spans="1:74" s="191" customFormat="1" ht="12" customHeight="1" x14ac:dyDescent="0.2">
      <c r="A60" s="158"/>
      <c r="B60" s="956" t="s">
        <v>821</v>
      </c>
      <c r="C60" s="956"/>
      <c r="D60" s="956"/>
      <c r="E60" s="956"/>
      <c r="F60" s="956"/>
      <c r="G60" s="956"/>
      <c r="H60" s="956"/>
      <c r="I60" s="956"/>
      <c r="J60" s="956"/>
      <c r="K60" s="956"/>
      <c r="L60" s="956"/>
      <c r="M60" s="956"/>
      <c r="N60" s="956"/>
      <c r="O60" s="956"/>
      <c r="P60" s="956"/>
      <c r="Q60" s="956"/>
      <c r="R60" s="956"/>
      <c r="AY60" s="845"/>
      <c r="AZ60" s="845"/>
      <c r="BA60" s="845"/>
      <c r="BB60" s="845"/>
      <c r="BC60" s="845"/>
      <c r="BD60" s="714"/>
      <c r="BE60" s="714"/>
      <c r="BF60" s="714"/>
      <c r="BG60" s="845"/>
      <c r="BH60" s="845"/>
      <c r="BI60" s="845"/>
      <c r="BJ60" s="200"/>
    </row>
    <row r="61" spans="1:74" ht="12.75" x14ac:dyDescent="0.2">
      <c r="A61" s="158"/>
      <c r="B61" s="962" t="s">
        <v>1552</v>
      </c>
      <c r="C61" s="963"/>
      <c r="D61" s="963"/>
      <c r="E61" s="963"/>
      <c r="F61" s="963"/>
      <c r="G61" s="963"/>
      <c r="H61" s="963"/>
      <c r="I61" s="963"/>
      <c r="J61" s="963"/>
      <c r="K61" s="963"/>
      <c r="L61" s="963"/>
      <c r="M61" s="963"/>
      <c r="N61" s="963"/>
      <c r="O61" s="963"/>
      <c r="P61" s="963"/>
      <c r="Q61" s="964"/>
      <c r="BK61" s="132"/>
      <c r="BL61" s="132"/>
      <c r="BM61" s="132"/>
      <c r="BN61" s="132"/>
      <c r="BO61" s="132"/>
      <c r="BP61" s="132"/>
      <c r="BQ61" s="132"/>
      <c r="BR61" s="132"/>
      <c r="BS61" s="132"/>
      <c r="BT61" s="132"/>
      <c r="BU61" s="132"/>
      <c r="BV61" s="132"/>
    </row>
    <row r="62" spans="1:74" ht="12.75" x14ac:dyDescent="0.2">
      <c r="A62" s="158"/>
      <c r="B62" s="986" t="s">
        <v>1444</v>
      </c>
      <c r="C62" s="964"/>
      <c r="D62" s="964"/>
      <c r="E62" s="964"/>
      <c r="F62" s="964"/>
      <c r="G62" s="964"/>
      <c r="H62" s="964"/>
      <c r="I62" s="964"/>
      <c r="J62" s="964"/>
      <c r="K62" s="964"/>
      <c r="L62" s="964"/>
      <c r="M62" s="964"/>
      <c r="N62" s="964"/>
      <c r="O62" s="964"/>
      <c r="P62" s="964"/>
      <c r="Q62" s="964"/>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tabSelected="1" zoomScaleNormal="100" workbookViewId="0">
      <pane xSplit="2" ySplit="4" topLeftCell="AQ46" activePane="bottomRight" state="frozen"/>
      <selection activeCell="BF63" sqref="BF63"/>
      <selection pane="topRight" activeCell="BF63" sqref="BF63"/>
      <selection pane="bottomLeft" activeCell="BF63" sqref="BF63"/>
      <selection pane="bottomRight" activeCell="BF56" sqref="BF56"/>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8" t="s">
        <v>477</v>
      </c>
      <c r="B1" s="1061" t="s">
        <v>1220</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55" customFormat="1" ht="13.35" customHeight="1"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6"/>
      <c r="B5" s="37" t="s">
        <v>1221</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45"/>
      <c r="BA5" s="945"/>
      <c r="BB5" s="945"/>
      <c r="BC5" s="945"/>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1222</v>
      </c>
      <c r="B6" s="554" t="s">
        <v>1073</v>
      </c>
      <c r="C6" s="347">
        <v>42.75</v>
      </c>
      <c r="D6" s="347">
        <v>46.5</v>
      </c>
      <c r="E6" s="347">
        <v>47.5</v>
      </c>
      <c r="F6" s="347">
        <v>48.8</v>
      </c>
      <c r="G6" s="347">
        <v>51</v>
      </c>
      <c r="H6" s="347">
        <v>51</v>
      </c>
      <c r="I6" s="347">
        <v>48.8</v>
      </c>
      <c r="J6" s="347">
        <v>47.25</v>
      </c>
      <c r="K6" s="347">
        <v>47.4</v>
      </c>
      <c r="L6" s="347">
        <v>52.25</v>
      </c>
      <c r="M6" s="347">
        <v>52.25</v>
      </c>
      <c r="N6" s="347">
        <v>52</v>
      </c>
      <c r="O6" s="347">
        <v>52</v>
      </c>
      <c r="P6" s="347">
        <v>51.25</v>
      </c>
      <c r="Q6" s="347">
        <v>50.8</v>
      </c>
      <c r="R6" s="347">
        <v>51.5</v>
      </c>
      <c r="S6" s="347">
        <v>50</v>
      </c>
      <c r="T6" s="347">
        <v>48.4</v>
      </c>
      <c r="U6" s="347">
        <v>47.5</v>
      </c>
      <c r="V6" s="347">
        <v>42.5</v>
      </c>
      <c r="W6" s="347">
        <v>40</v>
      </c>
      <c r="X6" s="347">
        <v>39</v>
      </c>
      <c r="Y6" s="347">
        <v>39.75</v>
      </c>
      <c r="Z6" s="347">
        <v>40.6</v>
      </c>
      <c r="AA6" s="347">
        <v>41</v>
      </c>
      <c r="AB6" s="347">
        <v>43.25</v>
      </c>
      <c r="AC6" s="347">
        <v>43</v>
      </c>
      <c r="AD6" s="347">
        <v>41.25</v>
      </c>
      <c r="AE6" s="347">
        <v>39</v>
      </c>
      <c r="AF6" s="347">
        <v>36</v>
      </c>
      <c r="AG6" s="347">
        <v>36.5</v>
      </c>
      <c r="AH6" s="347">
        <v>35</v>
      </c>
      <c r="AI6" s="347">
        <v>33</v>
      </c>
      <c r="AJ6" s="347">
        <v>32.5</v>
      </c>
      <c r="AK6" s="347">
        <v>34.4</v>
      </c>
      <c r="AL6" s="347">
        <v>34.25</v>
      </c>
      <c r="AM6" s="347">
        <v>34</v>
      </c>
      <c r="AN6" s="347">
        <v>34.5</v>
      </c>
      <c r="AO6" s="347">
        <v>35</v>
      </c>
      <c r="AP6" s="347">
        <v>36.75</v>
      </c>
      <c r="AQ6" s="347">
        <v>35.799999999999997</v>
      </c>
      <c r="AR6" s="347">
        <v>36</v>
      </c>
      <c r="AS6" s="347">
        <v>35.25</v>
      </c>
      <c r="AT6" s="347">
        <v>36</v>
      </c>
      <c r="AU6" s="347">
        <v>37</v>
      </c>
      <c r="AV6" s="347">
        <v>37</v>
      </c>
      <c r="AW6" s="347">
        <v>37.5</v>
      </c>
      <c r="AX6" s="347">
        <v>38.75</v>
      </c>
      <c r="AY6" s="347">
        <v>39</v>
      </c>
      <c r="AZ6" s="347">
        <v>39.75</v>
      </c>
      <c r="BA6" s="347">
        <v>38.5</v>
      </c>
      <c r="BB6" s="347">
        <v>37</v>
      </c>
      <c r="BC6" s="347">
        <v>36.4</v>
      </c>
      <c r="BD6" s="948">
        <v>0</v>
      </c>
      <c r="BE6" s="948">
        <v>0</v>
      </c>
      <c r="BF6" s="948">
        <v>0</v>
      </c>
      <c r="BG6" s="948">
        <v>0</v>
      </c>
      <c r="BH6" s="948">
        <v>0</v>
      </c>
      <c r="BI6" s="948">
        <v>0</v>
      </c>
      <c r="BJ6" s="948">
        <v>0</v>
      </c>
      <c r="BK6" s="948">
        <v>0</v>
      </c>
      <c r="BL6" s="948">
        <v>0</v>
      </c>
      <c r="BM6" s="948">
        <v>0</v>
      </c>
      <c r="BN6" s="948">
        <v>0</v>
      </c>
      <c r="BO6" s="948">
        <v>0</v>
      </c>
      <c r="BP6" s="948">
        <v>0</v>
      </c>
      <c r="BQ6" s="948">
        <v>0</v>
      </c>
      <c r="BR6" s="948">
        <v>0</v>
      </c>
      <c r="BS6" s="948">
        <v>0</v>
      </c>
      <c r="BT6" s="948">
        <v>0</v>
      </c>
      <c r="BU6" s="948">
        <v>0</v>
      </c>
      <c r="BV6" s="948">
        <v>0</v>
      </c>
    </row>
    <row r="7" spans="1:74" ht="11.1" customHeight="1" x14ac:dyDescent="0.2">
      <c r="A7" s="267" t="s">
        <v>1223</v>
      </c>
      <c r="B7" s="554" t="s">
        <v>1075</v>
      </c>
      <c r="C7" s="347">
        <v>27</v>
      </c>
      <c r="D7" s="347">
        <v>33.25</v>
      </c>
      <c r="E7" s="347">
        <v>33.75</v>
      </c>
      <c r="F7" s="347">
        <v>34.799999999999997</v>
      </c>
      <c r="G7" s="347">
        <v>37.75</v>
      </c>
      <c r="H7" s="347">
        <v>38</v>
      </c>
      <c r="I7" s="347">
        <v>38</v>
      </c>
      <c r="J7" s="347">
        <v>39</v>
      </c>
      <c r="K7" s="347">
        <v>40</v>
      </c>
      <c r="L7" s="347">
        <v>39.25</v>
      </c>
      <c r="M7" s="347">
        <v>40.5</v>
      </c>
      <c r="N7" s="347">
        <v>40.799999999999997</v>
      </c>
      <c r="O7" s="347">
        <v>41</v>
      </c>
      <c r="P7" s="347">
        <v>41</v>
      </c>
      <c r="Q7" s="347">
        <v>41</v>
      </c>
      <c r="R7" s="347">
        <v>39.75</v>
      </c>
      <c r="S7" s="347">
        <v>37.25</v>
      </c>
      <c r="T7" s="347">
        <v>35.4</v>
      </c>
      <c r="U7" s="347">
        <v>34.75</v>
      </c>
      <c r="V7" s="347">
        <v>34</v>
      </c>
      <c r="W7" s="347">
        <v>32.4</v>
      </c>
      <c r="X7" s="347">
        <v>32.75</v>
      </c>
      <c r="Y7" s="347">
        <v>32.5</v>
      </c>
      <c r="Z7" s="347">
        <v>32.4</v>
      </c>
      <c r="AA7" s="347">
        <v>33.5</v>
      </c>
      <c r="AB7" s="347">
        <v>34</v>
      </c>
      <c r="AC7" s="347">
        <v>34</v>
      </c>
      <c r="AD7" s="347">
        <v>34</v>
      </c>
      <c r="AE7" s="347">
        <v>34</v>
      </c>
      <c r="AF7" s="347">
        <v>34.5</v>
      </c>
      <c r="AG7" s="347">
        <v>35.25</v>
      </c>
      <c r="AH7" s="347">
        <v>35.200000000000003</v>
      </c>
      <c r="AI7" s="347">
        <v>34</v>
      </c>
      <c r="AJ7" s="347">
        <v>34</v>
      </c>
      <c r="AK7" s="347">
        <v>35</v>
      </c>
      <c r="AL7" s="347">
        <v>36.25</v>
      </c>
      <c r="AM7" s="347">
        <v>34.799999999999997</v>
      </c>
      <c r="AN7" s="347">
        <v>33.25</v>
      </c>
      <c r="AO7" s="347">
        <v>33.25</v>
      </c>
      <c r="AP7" s="347">
        <v>33</v>
      </c>
      <c r="AQ7" s="347">
        <v>32.200000000000003</v>
      </c>
      <c r="AR7" s="347">
        <v>31</v>
      </c>
      <c r="AS7" s="347">
        <v>31</v>
      </c>
      <c r="AT7" s="347">
        <v>30.4</v>
      </c>
      <c r="AU7" s="347">
        <v>29</v>
      </c>
      <c r="AV7" s="347">
        <v>29.8</v>
      </c>
      <c r="AW7" s="347">
        <v>29.25</v>
      </c>
      <c r="AX7" s="347">
        <v>29</v>
      </c>
      <c r="AY7" s="347">
        <v>28.4</v>
      </c>
      <c r="AZ7" s="347">
        <v>28.25</v>
      </c>
      <c r="BA7" s="347">
        <v>28</v>
      </c>
      <c r="BB7" s="347">
        <v>28.25</v>
      </c>
      <c r="BC7" s="347">
        <v>28</v>
      </c>
      <c r="BD7" s="948">
        <v>0</v>
      </c>
      <c r="BE7" s="948">
        <v>0</v>
      </c>
      <c r="BF7" s="948">
        <v>0</v>
      </c>
      <c r="BG7" s="948">
        <v>0</v>
      </c>
      <c r="BH7" s="948">
        <v>0</v>
      </c>
      <c r="BI7" s="948">
        <v>0</v>
      </c>
      <c r="BJ7" s="948">
        <v>0</v>
      </c>
      <c r="BK7" s="948">
        <v>0</v>
      </c>
      <c r="BL7" s="948">
        <v>0</v>
      </c>
      <c r="BM7" s="948">
        <v>0</v>
      </c>
      <c r="BN7" s="948">
        <v>0</v>
      </c>
      <c r="BO7" s="948">
        <v>0</v>
      </c>
      <c r="BP7" s="948">
        <v>0</v>
      </c>
      <c r="BQ7" s="948">
        <v>0</v>
      </c>
      <c r="BR7" s="948">
        <v>0</v>
      </c>
      <c r="BS7" s="948">
        <v>0</v>
      </c>
      <c r="BT7" s="948">
        <v>0</v>
      </c>
      <c r="BU7" s="948">
        <v>0</v>
      </c>
      <c r="BV7" s="948">
        <v>0</v>
      </c>
    </row>
    <row r="8" spans="1:74" ht="11.1" customHeight="1" x14ac:dyDescent="0.2">
      <c r="A8" s="267" t="s">
        <v>1224</v>
      </c>
      <c r="B8" s="554" t="s">
        <v>1077</v>
      </c>
      <c r="C8" s="347">
        <v>50.75</v>
      </c>
      <c r="D8" s="347">
        <v>56.75</v>
      </c>
      <c r="E8" s="347">
        <v>61.25</v>
      </c>
      <c r="F8" s="347">
        <v>65.599999999999994</v>
      </c>
      <c r="G8" s="347">
        <v>69.5</v>
      </c>
      <c r="H8" s="347">
        <v>73.25</v>
      </c>
      <c r="I8" s="347">
        <v>75.400000000000006</v>
      </c>
      <c r="J8" s="347">
        <v>77.5</v>
      </c>
      <c r="K8" s="347">
        <v>76</v>
      </c>
      <c r="L8" s="347">
        <v>75.75</v>
      </c>
      <c r="M8" s="347">
        <v>75.75</v>
      </c>
      <c r="N8" s="347">
        <v>76.2</v>
      </c>
      <c r="O8" s="347">
        <v>78</v>
      </c>
      <c r="P8" s="347">
        <v>78.25</v>
      </c>
      <c r="Q8" s="347">
        <v>77.400000000000006</v>
      </c>
      <c r="R8" s="347">
        <v>73.25</v>
      </c>
      <c r="S8" s="347">
        <v>65.75</v>
      </c>
      <c r="T8" s="347">
        <v>60.6</v>
      </c>
      <c r="U8" s="347">
        <v>58.25</v>
      </c>
      <c r="V8" s="347">
        <v>54.75</v>
      </c>
      <c r="W8" s="347">
        <v>53.2</v>
      </c>
      <c r="X8" s="347">
        <v>55.25</v>
      </c>
      <c r="Y8" s="347">
        <v>55</v>
      </c>
      <c r="Z8" s="347">
        <v>55.2</v>
      </c>
      <c r="AA8" s="347">
        <v>57</v>
      </c>
      <c r="AB8" s="347">
        <v>56.25</v>
      </c>
      <c r="AC8" s="347">
        <v>58.2</v>
      </c>
      <c r="AD8" s="347">
        <v>59.25</v>
      </c>
      <c r="AE8" s="347">
        <v>55.2</v>
      </c>
      <c r="AF8" s="347">
        <v>53.75</v>
      </c>
      <c r="AG8" s="347">
        <v>52</v>
      </c>
      <c r="AH8" s="347">
        <v>52.2</v>
      </c>
      <c r="AI8" s="347">
        <v>51.75</v>
      </c>
      <c r="AJ8" s="347">
        <v>51.75</v>
      </c>
      <c r="AK8" s="347">
        <v>51.6</v>
      </c>
      <c r="AL8" s="347">
        <v>51.25</v>
      </c>
      <c r="AM8" s="347">
        <v>49.4</v>
      </c>
      <c r="AN8" s="347">
        <v>52.5</v>
      </c>
      <c r="AO8" s="347">
        <v>53</v>
      </c>
      <c r="AP8" s="347">
        <v>52.75</v>
      </c>
      <c r="AQ8" s="347">
        <v>51.4</v>
      </c>
      <c r="AR8" s="347">
        <v>49</v>
      </c>
      <c r="AS8" s="347">
        <v>49.5</v>
      </c>
      <c r="AT8" s="347">
        <v>48.8</v>
      </c>
      <c r="AU8" s="347">
        <v>51.5</v>
      </c>
      <c r="AV8" s="347">
        <v>54.4</v>
      </c>
      <c r="AW8" s="347">
        <v>51</v>
      </c>
      <c r="AX8" s="347">
        <v>49</v>
      </c>
      <c r="AY8" s="347">
        <v>47.4</v>
      </c>
      <c r="AZ8" s="347">
        <v>48</v>
      </c>
      <c r="BA8" s="347">
        <v>49.75</v>
      </c>
      <c r="BB8" s="347">
        <v>49.5</v>
      </c>
      <c r="BC8" s="347">
        <v>51</v>
      </c>
      <c r="BD8" s="948">
        <v>0</v>
      </c>
      <c r="BE8" s="948">
        <v>0</v>
      </c>
      <c r="BF8" s="948">
        <v>0</v>
      </c>
      <c r="BG8" s="948">
        <v>0</v>
      </c>
      <c r="BH8" s="948">
        <v>0</v>
      </c>
      <c r="BI8" s="948">
        <v>0</v>
      </c>
      <c r="BJ8" s="948">
        <v>0</v>
      </c>
      <c r="BK8" s="948">
        <v>0</v>
      </c>
      <c r="BL8" s="948">
        <v>0</v>
      </c>
      <c r="BM8" s="948">
        <v>0</v>
      </c>
      <c r="BN8" s="948">
        <v>0</v>
      </c>
      <c r="BO8" s="948">
        <v>0</v>
      </c>
      <c r="BP8" s="948">
        <v>0</v>
      </c>
      <c r="BQ8" s="948">
        <v>0</v>
      </c>
      <c r="BR8" s="948">
        <v>0</v>
      </c>
      <c r="BS8" s="948">
        <v>0</v>
      </c>
      <c r="BT8" s="948">
        <v>0</v>
      </c>
      <c r="BU8" s="948">
        <v>0</v>
      </c>
      <c r="BV8" s="948">
        <v>0</v>
      </c>
    </row>
    <row r="9" spans="1:74" ht="11.1" customHeight="1" x14ac:dyDescent="0.2">
      <c r="A9" s="267" t="s">
        <v>1225</v>
      </c>
      <c r="B9" s="554" t="s">
        <v>1079</v>
      </c>
      <c r="C9" s="347">
        <v>56</v>
      </c>
      <c r="D9" s="347">
        <v>59.75</v>
      </c>
      <c r="E9" s="347">
        <v>68</v>
      </c>
      <c r="F9" s="347">
        <v>69.599999999999994</v>
      </c>
      <c r="G9" s="347">
        <v>70.75</v>
      </c>
      <c r="H9" s="347">
        <v>71.5</v>
      </c>
      <c r="I9" s="347">
        <v>72.2</v>
      </c>
      <c r="J9" s="347">
        <v>73.25</v>
      </c>
      <c r="K9" s="347">
        <v>75</v>
      </c>
      <c r="L9" s="347">
        <v>74</v>
      </c>
      <c r="M9" s="347">
        <v>72.75</v>
      </c>
      <c r="N9" s="347">
        <v>73.2</v>
      </c>
      <c r="O9" s="347">
        <v>71.75</v>
      </c>
      <c r="P9" s="347">
        <v>72.5</v>
      </c>
      <c r="Q9" s="347">
        <v>72.400000000000006</v>
      </c>
      <c r="R9" s="347">
        <v>70.25</v>
      </c>
      <c r="S9" s="347">
        <v>64.25</v>
      </c>
      <c r="T9" s="347">
        <v>55.6</v>
      </c>
      <c r="U9" s="347">
        <v>50.75</v>
      </c>
      <c r="V9" s="347">
        <v>50</v>
      </c>
      <c r="W9" s="347">
        <v>47.2</v>
      </c>
      <c r="X9" s="347">
        <v>45.25</v>
      </c>
      <c r="Y9" s="347">
        <v>44</v>
      </c>
      <c r="Z9" s="347">
        <v>47.6</v>
      </c>
      <c r="AA9" s="347">
        <v>46</v>
      </c>
      <c r="AB9" s="347">
        <v>44.5</v>
      </c>
      <c r="AC9" s="347">
        <v>39.6</v>
      </c>
      <c r="AD9" s="347">
        <v>35</v>
      </c>
      <c r="AE9" s="347">
        <v>36</v>
      </c>
      <c r="AF9" s="347">
        <v>36.75</v>
      </c>
      <c r="AG9" s="347">
        <v>36.5</v>
      </c>
      <c r="AH9" s="347">
        <v>34</v>
      </c>
      <c r="AI9" s="347">
        <v>33</v>
      </c>
      <c r="AJ9" s="347">
        <v>33.5</v>
      </c>
      <c r="AK9" s="347">
        <v>32.4</v>
      </c>
      <c r="AL9" s="347">
        <v>31.75</v>
      </c>
      <c r="AM9" s="347">
        <v>30.8</v>
      </c>
      <c r="AN9" s="347">
        <v>32.25</v>
      </c>
      <c r="AO9" s="347">
        <v>31.25</v>
      </c>
      <c r="AP9" s="347">
        <v>33.75</v>
      </c>
      <c r="AQ9" s="347">
        <v>36</v>
      </c>
      <c r="AR9" s="347">
        <v>38.5</v>
      </c>
      <c r="AS9" s="347">
        <v>41.5</v>
      </c>
      <c r="AT9" s="347">
        <v>44.8</v>
      </c>
      <c r="AU9" s="347">
        <v>45.75</v>
      </c>
      <c r="AV9" s="347">
        <v>45</v>
      </c>
      <c r="AW9" s="347">
        <v>45</v>
      </c>
      <c r="AX9" s="347">
        <v>48</v>
      </c>
      <c r="AY9" s="347">
        <v>47.4</v>
      </c>
      <c r="AZ9" s="347">
        <v>54.75</v>
      </c>
      <c r="BA9" s="347">
        <v>56</v>
      </c>
      <c r="BB9" s="347">
        <v>57.75</v>
      </c>
      <c r="BC9" s="347">
        <v>59</v>
      </c>
      <c r="BD9" s="948">
        <v>0</v>
      </c>
      <c r="BE9" s="948">
        <v>0</v>
      </c>
      <c r="BF9" s="948">
        <v>0</v>
      </c>
      <c r="BG9" s="948">
        <v>0</v>
      </c>
      <c r="BH9" s="948">
        <v>0</v>
      </c>
      <c r="BI9" s="948">
        <v>0</v>
      </c>
      <c r="BJ9" s="948">
        <v>0</v>
      </c>
      <c r="BK9" s="948">
        <v>0</v>
      </c>
      <c r="BL9" s="948">
        <v>0</v>
      </c>
      <c r="BM9" s="948">
        <v>0</v>
      </c>
      <c r="BN9" s="948">
        <v>0</v>
      </c>
      <c r="BO9" s="948">
        <v>0</v>
      </c>
      <c r="BP9" s="948">
        <v>0</v>
      </c>
      <c r="BQ9" s="948">
        <v>0</v>
      </c>
      <c r="BR9" s="948">
        <v>0</v>
      </c>
      <c r="BS9" s="948">
        <v>0</v>
      </c>
      <c r="BT9" s="948">
        <v>0</v>
      </c>
      <c r="BU9" s="948">
        <v>0</v>
      </c>
      <c r="BV9" s="948">
        <v>0</v>
      </c>
    </row>
    <row r="10" spans="1:74" ht="11.1" customHeight="1" x14ac:dyDescent="0.2">
      <c r="A10" s="267" t="s">
        <v>1226</v>
      </c>
      <c r="B10" s="554" t="s">
        <v>1081</v>
      </c>
      <c r="C10" s="347">
        <v>292</v>
      </c>
      <c r="D10" s="347">
        <v>301.75</v>
      </c>
      <c r="E10" s="347">
        <v>313.25</v>
      </c>
      <c r="F10" s="347">
        <v>329.6</v>
      </c>
      <c r="G10" s="347">
        <v>336.75</v>
      </c>
      <c r="H10" s="347">
        <v>344</v>
      </c>
      <c r="I10" s="347">
        <v>348.8</v>
      </c>
      <c r="J10" s="347">
        <v>346.25</v>
      </c>
      <c r="K10" s="347">
        <v>342.6</v>
      </c>
      <c r="L10" s="347">
        <v>345.75</v>
      </c>
      <c r="M10" s="347">
        <v>349</v>
      </c>
      <c r="N10" s="347">
        <v>350</v>
      </c>
      <c r="O10" s="347">
        <v>354.5</v>
      </c>
      <c r="P10" s="347">
        <v>352.75</v>
      </c>
      <c r="Q10" s="347">
        <v>349.4</v>
      </c>
      <c r="R10" s="347">
        <v>355.5</v>
      </c>
      <c r="S10" s="347">
        <v>349.25</v>
      </c>
      <c r="T10" s="347">
        <v>341.6</v>
      </c>
      <c r="U10" s="347">
        <v>334.5</v>
      </c>
      <c r="V10" s="347">
        <v>324.25</v>
      </c>
      <c r="W10" s="347">
        <v>318</v>
      </c>
      <c r="X10" s="347">
        <v>311.25</v>
      </c>
      <c r="Y10" s="347">
        <v>310.5</v>
      </c>
      <c r="Z10" s="347">
        <v>310.60000000000002</v>
      </c>
      <c r="AA10" s="347">
        <v>309.25</v>
      </c>
      <c r="AB10" s="347">
        <v>312.5</v>
      </c>
      <c r="AC10" s="347">
        <v>315</v>
      </c>
      <c r="AD10" s="347">
        <v>317</v>
      </c>
      <c r="AE10" s="347">
        <v>312.8</v>
      </c>
      <c r="AF10" s="347">
        <v>308</v>
      </c>
      <c r="AG10" s="347">
        <v>304.75</v>
      </c>
      <c r="AH10" s="347">
        <v>304.2</v>
      </c>
      <c r="AI10" s="347">
        <v>306.25</v>
      </c>
      <c r="AJ10" s="347">
        <v>304</v>
      </c>
      <c r="AK10" s="347">
        <v>303</v>
      </c>
      <c r="AL10" s="347">
        <v>304</v>
      </c>
      <c r="AM10" s="347">
        <v>302.60000000000002</v>
      </c>
      <c r="AN10" s="347">
        <v>304</v>
      </c>
      <c r="AO10" s="347">
        <v>300.5</v>
      </c>
      <c r="AP10" s="347">
        <v>290.25</v>
      </c>
      <c r="AQ10" s="347">
        <v>282.2</v>
      </c>
      <c r="AR10" s="347">
        <v>272.25</v>
      </c>
      <c r="AS10" s="347">
        <v>263.25</v>
      </c>
      <c r="AT10" s="347">
        <v>256</v>
      </c>
      <c r="AU10" s="347">
        <v>253.75</v>
      </c>
      <c r="AV10" s="347">
        <v>250.6</v>
      </c>
      <c r="AW10" s="347">
        <v>252.25</v>
      </c>
      <c r="AX10" s="347">
        <v>248.25</v>
      </c>
      <c r="AY10" s="347">
        <v>244.2</v>
      </c>
      <c r="AZ10" s="347">
        <v>239.5</v>
      </c>
      <c r="BA10" s="347">
        <v>241.5</v>
      </c>
      <c r="BB10" s="347">
        <v>242</v>
      </c>
      <c r="BC10" s="347">
        <v>246.8</v>
      </c>
      <c r="BD10" s="948">
        <v>0</v>
      </c>
      <c r="BE10" s="948">
        <v>0</v>
      </c>
      <c r="BF10" s="948">
        <v>0</v>
      </c>
      <c r="BG10" s="948">
        <v>0</v>
      </c>
      <c r="BH10" s="948">
        <v>0</v>
      </c>
      <c r="BI10" s="948">
        <v>0</v>
      </c>
      <c r="BJ10" s="948">
        <v>0</v>
      </c>
      <c r="BK10" s="948">
        <v>0</v>
      </c>
      <c r="BL10" s="948">
        <v>0</v>
      </c>
      <c r="BM10" s="948">
        <v>0</v>
      </c>
      <c r="BN10" s="948">
        <v>0</v>
      </c>
      <c r="BO10" s="948">
        <v>0</v>
      </c>
      <c r="BP10" s="948">
        <v>0</v>
      </c>
      <c r="BQ10" s="948">
        <v>0</v>
      </c>
      <c r="BR10" s="948">
        <v>0</v>
      </c>
      <c r="BS10" s="948">
        <v>0</v>
      </c>
      <c r="BT10" s="948">
        <v>0</v>
      </c>
      <c r="BU10" s="948">
        <v>0</v>
      </c>
      <c r="BV10" s="948">
        <v>0</v>
      </c>
    </row>
    <row r="11" spans="1:74" ht="11.1" customHeight="1" x14ac:dyDescent="0.2">
      <c r="A11" s="267" t="s">
        <v>1227</v>
      </c>
      <c r="B11" s="554" t="s">
        <v>1543</v>
      </c>
      <c r="C11" s="347">
        <v>109.5</v>
      </c>
      <c r="D11" s="347">
        <v>115.5</v>
      </c>
      <c r="E11" s="347">
        <v>116.75</v>
      </c>
      <c r="F11" s="347">
        <v>120</v>
      </c>
      <c r="G11" s="347">
        <v>129.25</v>
      </c>
      <c r="H11" s="347">
        <v>137</v>
      </c>
      <c r="I11" s="347">
        <v>149.19999999999999</v>
      </c>
      <c r="J11" s="347">
        <v>153.75</v>
      </c>
      <c r="K11" s="347">
        <v>157.4</v>
      </c>
      <c r="L11" s="347">
        <v>158.75</v>
      </c>
      <c r="M11" s="347">
        <v>163.25</v>
      </c>
      <c r="N11" s="347">
        <v>162.6</v>
      </c>
      <c r="O11" s="347">
        <v>151.5</v>
      </c>
      <c r="P11" s="347">
        <v>139.5</v>
      </c>
      <c r="Q11" s="347">
        <v>137.19999999999999</v>
      </c>
      <c r="R11" s="347">
        <v>134.5</v>
      </c>
      <c r="S11" s="347">
        <v>132.5</v>
      </c>
      <c r="T11" s="347">
        <v>118.6</v>
      </c>
      <c r="U11" s="347">
        <v>118.75</v>
      </c>
      <c r="V11" s="347">
        <v>115.5</v>
      </c>
      <c r="W11" s="347">
        <v>114.6</v>
      </c>
      <c r="X11" s="347">
        <v>109.5</v>
      </c>
      <c r="Y11" s="347">
        <v>110.5</v>
      </c>
      <c r="Z11" s="347">
        <v>109.6</v>
      </c>
      <c r="AA11" s="347">
        <v>105.75</v>
      </c>
      <c r="AB11" s="347">
        <v>105.25</v>
      </c>
      <c r="AC11" s="347">
        <v>102</v>
      </c>
      <c r="AD11" s="347">
        <v>100.5</v>
      </c>
      <c r="AE11" s="347">
        <v>98</v>
      </c>
      <c r="AF11" s="347">
        <v>91</v>
      </c>
      <c r="AG11" s="347">
        <v>91.5</v>
      </c>
      <c r="AH11" s="347">
        <v>98.4</v>
      </c>
      <c r="AI11" s="347">
        <v>100</v>
      </c>
      <c r="AJ11" s="347">
        <v>104.5</v>
      </c>
      <c r="AK11" s="347">
        <v>104</v>
      </c>
      <c r="AL11" s="347">
        <v>108.25</v>
      </c>
      <c r="AM11" s="347">
        <v>107.8</v>
      </c>
      <c r="AN11" s="347">
        <v>110.5</v>
      </c>
      <c r="AO11" s="347">
        <v>116.25</v>
      </c>
      <c r="AP11" s="347">
        <v>117.5</v>
      </c>
      <c r="AQ11" s="347">
        <v>115.8</v>
      </c>
      <c r="AR11" s="347">
        <v>107.5</v>
      </c>
      <c r="AS11" s="347">
        <v>100</v>
      </c>
      <c r="AT11" s="347">
        <v>104.4</v>
      </c>
      <c r="AU11" s="347">
        <v>106</v>
      </c>
      <c r="AV11" s="347">
        <v>112.6</v>
      </c>
      <c r="AW11" s="347">
        <v>112.5</v>
      </c>
      <c r="AX11" s="347">
        <v>114.25</v>
      </c>
      <c r="AY11" s="347">
        <v>121.6</v>
      </c>
      <c r="AZ11" s="347">
        <v>121</v>
      </c>
      <c r="BA11" s="347">
        <v>114.75</v>
      </c>
      <c r="BB11" s="347">
        <v>108.5</v>
      </c>
      <c r="BC11" s="347">
        <v>111.2</v>
      </c>
      <c r="BD11" s="948">
        <v>0</v>
      </c>
      <c r="BE11" s="948">
        <v>0</v>
      </c>
      <c r="BF11" s="948">
        <v>0</v>
      </c>
      <c r="BG11" s="948">
        <v>0</v>
      </c>
      <c r="BH11" s="948">
        <v>0</v>
      </c>
      <c r="BI11" s="948">
        <v>0</v>
      </c>
      <c r="BJ11" s="948">
        <v>0</v>
      </c>
      <c r="BK11" s="948">
        <v>0</v>
      </c>
      <c r="BL11" s="948">
        <v>0</v>
      </c>
      <c r="BM11" s="948">
        <v>0</v>
      </c>
      <c r="BN11" s="948">
        <v>0</v>
      </c>
      <c r="BO11" s="948">
        <v>0</v>
      </c>
      <c r="BP11" s="948">
        <v>0</v>
      </c>
      <c r="BQ11" s="948">
        <v>0</v>
      </c>
      <c r="BR11" s="948">
        <v>0</v>
      </c>
      <c r="BS11" s="948">
        <v>0</v>
      </c>
      <c r="BT11" s="948">
        <v>0</v>
      </c>
      <c r="BU11" s="948">
        <v>0</v>
      </c>
      <c r="BV11" s="948">
        <v>0</v>
      </c>
    </row>
    <row r="12" spans="1:74" ht="11.1" customHeight="1" x14ac:dyDescent="0.2">
      <c r="A12" s="267"/>
      <c r="B12" s="271"/>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1228</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1229</v>
      </c>
      <c r="B14" s="554" t="s">
        <v>1073</v>
      </c>
      <c r="C14" s="347">
        <v>77</v>
      </c>
      <c r="D14" s="347">
        <v>85</v>
      </c>
      <c r="E14" s="347">
        <v>87</v>
      </c>
      <c r="F14" s="347">
        <v>89</v>
      </c>
      <c r="G14" s="347">
        <v>94</v>
      </c>
      <c r="H14" s="347">
        <v>94</v>
      </c>
      <c r="I14" s="347">
        <v>89</v>
      </c>
      <c r="J14" s="347">
        <v>88</v>
      </c>
      <c r="K14" s="347">
        <v>86</v>
      </c>
      <c r="L14" s="347">
        <v>97</v>
      </c>
      <c r="M14" s="347">
        <v>96</v>
      </c>
      <c r="N14" s="347">
        <v>95</v>
      </c>
      <c r="O14" s="347">
        <v>96</v>
      </c>
      <c r="P14" s="347">
        <v>95</v>
      </c>
      <c r="Q14" s="347">
        <v>94</v>
      </c>
      <c r="R14" s="347">
        <v>96</v>
      </c>
      <c r="S14" s="347">
        <v>94</v>
      </c>
      <c r="T14" s="347">
        <v>90</v>
      </c>
      <c r="U14" s="347">
        <v>89</v>
      </c>
      <c r="V14" s="347">
        <v>80</v>
      </c>
      <c r="W14" s="347">
        <v>73</v>
      </c>
      <c r="X14" s="347">
        <v>71</v>
      </c>
      <c r="Y14" s="347">
        <v>73</v>
      </c>
      <c r="Z14" s="347">
        <v>75</v>
      </c>
      <c r="AA14" s="347">
        <v>76</v>
      </c>
      <c r="AB14" s="347">
        <v>81</v>
      </c>
      <c r="AC14" s="347">
        <v>81</v>
      </c>
      <c r="AD14" s="347">
        <v>76</v>
      </c>
      <c r="AE14" s="347">
        <v>73</v>
      </c>
      <c r="AF14" s="347">
        <v>68</v>
      </c>
      <c r="AG14" s="347">
        <v>69</v>
      </c>
      <c r="AH14" s="347">
        <v>64</v>
      </c>
      <c r="AI14" s="347">
        <v>61</v>
      </c>
      <c r="AJ14" s="347">
        <v>60</v>
      </c>
      <c r="AK14" s="347">
        <v>63</v>
      </c>
      <c r="AL14" s="347">
        <v>62</v>
      </c>
      <c r="AM14" s="347">
        <v>62</v>
      </c>
      <c r="AN14" s="347">
        <v>63</v>
      </c>
      <c r="AO14" s="347">
        <v>64</v>
      </c>
      <c r="AP14" s="347">
        <v>68</v>
      </c>
      <c r="AQ14" s="347">
        <v>65</v>
      </c>
      <c r="AR14" s="347">
        <v>67</v>
      </c>
      <c r="AS14" s="347">
        <v>65</v>
      </c>
      <c r="AT14" s="347">
        <v>67</v>
      </c>
      <c r="AU14" s="347">
        <v>68</v>
      </c>
      <c r="AV14" s="347">
        <v>68</v>
      </c>
      <c r="AW14" s="347">
        <v>69</v>
      </c>
      <c r="AX14" s="347">
        <v>71</v>
      </c>
      <c r="AY14" s="347">
        <v>71</v>
      </c>
      <c r="AZ14" s="347">
        <v>73</v>
      </c>
      <c r="BA14" s="347">
        <v>71</v>
      </c>
      <c r="BB14" s="347">
        <v>69</v>
      </c>
      <c r="BC14" s="347">
        <v>68</v>
      </c>
      <c r="BD14" s="948">
        <v>0</v>
      </c>
      <c r="BE14" s="948">
        <v>0</v>
      </c>
      <c r="BF14" s="948">
        <v>0</v>
      </c>
      <c r="BG14" s="948">
        <v>0</v>
      </c>
      <c r="BH14" s="948">
        <v>0</v>
      </c>
      <c r="BI14" s="948">
        <v>0</v>
      </c>
      <c r="BJ14" s="948">
        <v>0</v>
      </c>
      <c r="BK14" s="948">
        <v>0</v>
      </c>
      <c r="BL14" s="948">
        <v>0</v>
      </c>
      <c r="BM14" s="948">
        <v>0</v>
      </c>
      <c r="BN14" s="948">
        <v>0</v>
      </c>
      <c r="BO14" s="948">
        <v>0</v>
      </c>
      <c r="BP14" s="948">
        <v>0</v>
      </c>
      <c r="BQ14" s="948">
        <v>0</v>
      </c>
      <c r="BR14" s="948">
        <v>0</v>
      </c>
      <c r="BS14" s="948">
        <v>0</v>
      </c>
      <c r="BT14" s="948">
        <v>0</v>
      </c>
      <c r="BU14" s="948">
        <v>0</v>
      </c>
      <c r="BV14" s="948">
        <v>0</v>
      </c>
    </row>
    <row r="15" spans="1:74" s="539" customFormat="1" ht="11.1" customHeight="1" x14ac:dyDescent="0.2">
      <c r="A15" s="267" t="s">
        <v>1230</v>
      </c>
      <c r="B15" s="554" t="s">
        <v>1075</v>
      </c>
      <c r="C15" s="347">
        <v>53</v>
      </c>
      <c r="D15" s="347">
        <v>65</v>
      </c>
      <c r="E15" s="347">
        <v>67</v>
      </c>
      <c r="F15" s="347">
        <v>58</v>
      </c>
      <c r="G15" s="347">
        <v>75</v>
      </c>
      <c r="H15" s="347">
        <v>75</v>
      </c>
      <c r="I15" s="347">
        <v>75</v>
      </c>
      <c r="J15" s="347">
        <v>76</v>
      </c>
      <c r="K15" s="347">
        <v>78</v>
      </c>
      <c r="L15" s="347">
        <v>77</v>
      </c>
      <c r="M15" s="347">
        <v>80</v>
      </c>
      <c r="N15" s="347">
        <v>81</v>
      </c>
      <c r="O15" s="347">
        <v>81</v>
      </c>
      <c r="P15" s="347">
        <v>81</v>
      </c>
      <c r="Q15" s="347">
        <v>81</v>
      </c>
      <c r="R15" s="347">
        <v>80</v>
      </c>
      <c r="S15" s="347">
        <v>74</v>
      </c>
      <c r="T15" s="347">
        <v>70</v>
      </c>
      <c r="U15" s="347">
        <v>70</v>
      </c>
      <c r="V15" s="347">
        <v>68</v>
      </c>
      <c r="W15" s="347">
        <v>65</v>
      </c>
      <c r="X15" s="347">
        <v>66</v>
      </c>
      <c r="Y15" s="347">
        <v>66</v>
      </c>
      <c r="Z15" s="347">
        <v>66</v>
      </c>
      <c r="AA15" s="347">
        <v>68</v>
      </c>
      <c r="AB15" s="347">
        <v>69</v>
      </c>
      <c r="AC15" s="347">
        <v>69</v>
      </c>
      <c r="AD15" s="347">
        <v>69</v>
      </c>
      <c r="AE15" s="347">
        <v>69</v>
      </c>
      <c r="AF15" s="347">
        <v>70</v>
      </c>
      <c r="AG15" s="347">
        <v>72</v>
      </c>
      <c r="AH15" s="347">
        <v>72</v>
      </c>
      <c r="AI15" s="347">
        <v>69</v>
      </c>
      <c r="AJ15" s="347">
        <v>69</v>
      </c>
      <c r="AK15" s="347">
        <v>71</v>
      </c>
      <c r="AL15" s="347">
        <v>74</v>
      </c>
      <c r="AM15" s="347">
        <v>71</v>
      </c>
      <c r="AN15" s="347">
        <v>68</v>
      </c>
      <c r="AO15" s="347">
        <v>68</v>
      </c>
      <c r="AP15" s="347">
        <v>68</v>
      </c>
      <c r="AQ15" s="347">
        <v>66</v>
      </c>
      <c r="AR15" s="347">
        <v>64</v>
      </c>
      <c r="AS15" s="347">
        <v>64</v>
      </c>
      <c r="AT15" s="347">
        <v>63</v>
      </c>
      <c r="AU15" s="347">
        <v>60</v>
      </c>
      <c r="AV15" s="347">
        <v>63</v>
      </c>
      <c r="AW15" s="347">
        <v>62</v>
      </c>
      <c r="AX15" s="347">
        <v>62</v>
      </c>
      <c r="AY15" s="347">
        <v>60</v>
      </c>
      <c r="AZ15" s="347">
        <v>60</v>
      </c>
      <c r="BA15" s="347">
        <v>60</v>
      </c>
      <c r="BB15" s="347">
        <v>60</v>
      </c>
      <c r="BC15" s="347">
        <v>60</v>
      </c>
      <c r="BD15" s="948">
        <v>0</v>
      </c>
      <c r="BE15" s="948">
        <v>0</v>
      </c>
      <c r="BF15" s="948">
        <v>0</v>
      </c>
      <c r="BG15" s="948">
        <v>0</v>
      </c>
      <c r="BH15" s="948">
        <v>0</v>
      </c>
      <c r="BI15" s="948">
        <v>0</v>
      </c>
      <c r="BJ15" s="948">
        <v>0</v>
      </c>
      <c r="BK15" s="948">
        <v>0</v>
      </c>
      <c r="BL15" s="948">
        <v>0</v>
      </c>
      <c r="BM15" s="948">
        <v>0</v>
      </c>
      <c r="BN15" s="948">
        <v>0</v>
      </c>
      <c r="BO15" s="948">
        <v>0</v>
      </c>
      <c r="BP15" s="948">
        <v>0</v>
      </c>
      <c r="BQ15" s="948">
        <v>0</v>
      </c>
      <c r="BR15" s="948">
        <v>0</v>
      </c>
      <c r="BS15" s="948">
        <v>0</v>
      </c>
      <c r="BT15" s="948">
        <v>0</v>
      </c>
      <c r="BU15" s="948">
        <v>0</v>
      </c>
      <c r="BV15" s="948">
        <v>0</v>
      </c>
    </row>
    <row r="16" spans="1:74" ht="11.1" customHeight="1" x14ac:dyDescent="0.2">
      <c r="A16" s="267" t="s">
        <v>1231</v>
      </c>
      <c r="B16" s="554" t="s">
        <v>1077</v>
      </c>
      <c r="C16" s="347">
        <v>82</v>
      </c>
      <c r="D16" s="347">
        <v>92</v>
      </c>
      <c r="E16" s="347">
        <v>101</v>
      </c>
      <c r="F16" s="347">
        <v>106</v>
      </c>
      <c r="G16" s="347">
        <v>110</v>
      </c>
      <c r="H16" s="347">
        <v>114</v>
      </c>
      <c r="I16" s="347">
        <v>117</v>
      </c>
      <c r="J16" s="347">
        <v>117</v>
      </c>
      <c r="K16" s="347">
        <v>118</v>
      </c>
      <c r="L16" s="347">
        <v>118</v>
      </c>
      <c r="M16" s="347">
        <v>125</v>
      </c>
      <c r="N16" s="347">
        <v>122</v>
      </c>
      <c r="O16" s="347">
        <v>121</v>
      </c>
      <c r="P16" s="347">
        <v>118</v>
      </c>
      <c r="Q16" s="347">
        <v>117</v>
      </c>
      <c r="R16" s="347">
        <v>114</v>
      </c>
      <c r="S16" s="347">
        <v>106</v>
      </c>
      <c r="T16" s="347">
        <v>104</v>
      </c>
      <c r="U16" s="347">
        <v>100</v>
      </c>
      <c r="V16" s="347">
        <v>93</v>
      </c>
      <c r="W16" s="347">
        <v>93</v>
      </c>
      <c r="X16" s="347">
        <v>93</v>
      </c>
      <c r="Y16" s="347">
        <v>94</v>
      </c>
      <c r="Z16" s="347">
        <v>96</v>
      </c>
      <c r="AA16" s="347">
        <v>98</v>
      </c>
      <c r="AB16" s="347">
        <v>97</v>
      </c>
      <c r="AC16" s="347">
        <v>101</v>
      </c>
      <c r="AD16" s="347">
        <v>102</v>
      </c>
      <c r="AE16" s="347">
        <v>100</v>
      </c>
      <c r="AF16" s="347">
        <v>100</v>
      </c>
      <c r="AG16" s="347">
        <v>97</v>
      </c>
      <c r="AH16" s="347">
        <v>98</v>
      </c>
      <c r="AI16" s="347">
        <v>101</v>
      </c>
      <c r="AJ16" s="347">
        <v>102</v>
      </c>
      <c r="AK16" s="347">
        <v>104</v>
      </c>
      <c r="AL16" s="347">
        <v>104</v>
      </c>
      <c r="AM16" s="347">
        <v>101</v>
      </c>
      <c r="AN16" s="347">
        <v>106</v>
      </c>
      <c r="AO16" s="347">
        <v>107</v>
      </c>
      <c r="AP16" s="347">
        <v>107</v>
      </c>
      <c r="AQ16" s="347">
        <v>105</v>
      </c>
      <c r="AR16" s="347">
        <v>100</v>
      </c>
      <c r="AS16" s="347">
        <v>102</v>
      </c>
      <c r="AT16" s="347">
        <v>101</v>
      </c>
      <c r="AU16" s="347">
        <v>106</v>
      </c>
      <c r="AV16" s="347">
        <v>113</v>
      </c>
      <c r="AW16" s="347">
        <v>107</v>
      </c>
      <c r="AX16" s="347">
        <v>105</v>
      </c>
      <c r="AY16" s="347">
        <v>101</v>
      </c>
      <c r="AZ16" s="347">
        <v>102</v>
      </c>
      <c r="BA16" s="347">
        <v>106</v>
      </c>
      <c r="BB16" s="347">
        <v>106</v>
      </c>
      <c r="BC16" s="347">
        <v>109</v>
      </c>
      <c r="BD16" s="948">
        <v>0</v>
      </c>
      <c r="BE16" s="948">
        <v>0</v>
      </c>
      <c r="BF16" s="948">
        <v>0</v>
      </c>
      <c r="BG16" s="948">
        <v>0</v>
      </c>
      <c r="BH16" s="948">
        <v>0</v>
      </c>
      <c r="BI16" s="948">
        <v>0</v>
      </c>
      <c r="BJ16" s="948">
        <v>0</v>
      </c>
      <c r="BK16" s="948">
        <v>0</v>
      </c>
      <c r="BL16" s="948">
        <v>0</v>
      </c>
      <c r="BM16" s="948">
        <v>0</v>
      </c>
      <c r="BN16" s="948">
        <v>0</v>
      </c>
      <c r="BO16" s="948">
        <v>0</v>
      </c>
      <c r="BP16" s="948">
        <v>0</v>
      </c>
      <c r="BQ16" s="948">
        <v>0</v>
      </c>
      <c r="BR16" s="948">
        <v>0</v>
      </c>
      <c r="BS16" s="948">
        <v>0</v>
      </c>
      <c r="BT16" s="948">
        <v>0</v>
      </c>
      <c r="BU16" s="948">
        <v>0</v>
      </c>
      <c r="BV16" s="948">
        <v>0</v>
      </c>
    </row>
    <row r="17" spans="1:74" ht="11.1" customHeight="1" x14ac:dyDescent="0.2">
      <c r="A17" s="267" t="s">
        <v>1232</v>
      </c>
      <c r="B17" s="554" t="s">
        <v>1079</v>
      </c>
      <c r="C17" s="347">
        <v>55</v>
      </c>
      <c r="D17" s="347">
        <v>59</v>
      </c>
      <c r="E17" s="347">
        <v>68</v>
      </c>
      <c r="F17" s="347">
        <v>70</v>
      </c>
      <c r="G17" s="347">
        <v>72</v>
      </c>
      <c r="H17" s="347">
        <v>72</v>
      </c>
      <c r="I17" s="347">
        <v>73</v>
      </c>
      <c r="J17" s="347">
        <v>74</v>
      </c>
      <c r="K17" s="347">
        <v>76</v>
      </c>
      <c r="L17" s="347">
        <v>75</v>
      </c>
      <c r="M17" s="347">
        <v>73</v>
      </c>
      <c r="N17" s="347">
        <v>74</v>
      </c>
      <c r="O17" s="347">
        <v>73</v>
      </c>
      <c r="P17" s="347">
        <v>74</v>
      </c>
      <c r="Q17" s="347">
        <v>74</v>
      </c>
      <c r="R17" s="347">
        <v>71</v>
      </c>
      <c r="S17" s="347">
        <v>65</v>
      </c>
      <c r="T17" s="347">
        <v>56</v>
      </c>
      <c r="U17" s="347">
        <v>51</v>
      </c>
      <c r="V17" s="347">
        <v>50</v>
      </c>
      <c r="W17" s="347">
        <v>47</v>
      </c>
      <c r="X17" s="347">
        <v>45</v>
      </c>
      <c r="Y17" s="347">
        <v>43</v>
      </c>
      <c r="Z17" s="347">
        <v>45</v>
      </c>
      <c r="AA17" s="347">
        <v>44</v>
      </c>
      <c r="AB17" s="347">
        <v>42</v>
      </c>
      <c r="AC17" s="347">
        <v>38</v>
      </c>
      <c r="AD17" s="347">
        <v>34</v>
      </c>
      <c r="AE17" s="347">
        <v>34</v>
      </c>
      <c r="AF17" s="347">
        <v>35</v>
      </c>
      <c r="AG17" s="347">
        <v>35</v>
      </c>
      <c r="AH17" s="347">
        <v>33</v>
      </c>
      <c r="AI17" s="347">
        <v>31</v>
      </c>
      <c r="AJ17" s="347">
        <v>31</v>
      </c>
      <c r="AK17" s="347">
        <v>31</v>
      </c>
      <c r="AL17" s="347">
        <v>31</v>
      </c>
      <c r="AM17" s="347">
        <v>30</v>
      </c>
      <c r="AN17" s="347">
        <v>31</v>
      </c>
      <c r="AO17" s="347">
        <v>30</v>
      </c>
      <c r="AP17" s="347">
        <v>32</v>
      </c>
      <c r="AQ17" s="347">
        <v>34</v>
      </c>
      <c r="AR17" s="347">
        <v>36</v>
      </c>
      <c r="AS17" s="347">
        <v>38</v>
      </c>
      <c r="AT17" s="347">
        <v>41</v>
      </c>
      <c r="AU17" s="347">
        <v>42</v>
      </c>
      <c r="AV17" s="347">
        <v>42</v>
      </c>
      <c r="AW17" s="347">
        <v>42</v>
      </c>
      <c r="AX17" s="347">
        <v>45</v>
      </c>
      <c r="AY17" s="347">
        <v>44</v>
      </c>
      <c r="AZ17" s="347">
        <v>50</v>
      </c>
      <c r="BA17" s="347">
        <v>51</v>
      </c>
      <c r="BB17" s="347">
        <v>53</v>
      </c>
      <c r="BC17" s="347">
        <v>54</v>
      </c>
      <c r="BD17" s="948">
        <v>0</v>
      </c>
      <c r="BE17" s="948">
        <v>0</v>
      </c>
      <c r="BF17" s="948">
        <v>0</v>
      </c>
      <c r="BG17" s="948">
        <v>0</v>
      </c>
      <c r="BH17" s="948">
        <v>0</v>
      </c>
      <c r="BI17" s="948">
        <v>0</v>
      </c>
      <c r="BJ17" s="948">
        <v>0</v>
      </c>
      <c r="BK17" s="948">
        <v>0</v>
      </c>
      <c r="BL17" s="948">
        <v>0</v>
      </c>
      <c r="BM17" s="948">
        <v>0</v>
      </c>
      <c r="BN17" s="948">
        <v>0</v>
      </c>
      <c r="BO17" s="948">
        <v>0</v>
      </c>
      <c r="BP17" s="948">
        <v>0</v>
      </c>
      <c r="BQ17" s="948">
        <v>0</v>
      </c>
      <c r="BR17" s="948">
        <v>0</v>
      </c>
      <c r="BS17" s="948">
        <v>0</v>
      </c>
      <c r="BT17" s="948">
        <v>0</v>
      </c>
      <c r="BU17" s="948">
        <v>0</v>
      </c>
      <c r="BV17" s="948">
        <v>0</v>
      </c>
    </row>
    <row r="18" spans="1:74" ht="11.1" customHeight="1" x14ac:dyDescent="0.2">
      <c r="A18" s="267" t="s">
        <v>1233</v>
      </c>
      <c r="B18" s="554" t="s">
        <v>1081</v>
      </c>
      <c r="C18" s="347">
        <v>401</v>
      </c>
      <c r="D18" s="347">
        <v>417</v>
      </c>
      <c r="E18" s="347">
        <v>435</v>
      </c>
      <c r="F18" s="347">
        <v>465</v>
      </c>
      <c r="G18" s="347">
        <v>477</v>
      </c>
      <c r="H18" s="347">
        <v>487</v>
      </c>
      <c r="I18" s="347">
        <v>503</v>
      </c>
      <c r="J18" s="347">
        <v>497</v>
      </c>
      <c r="K18" s="347">
        <v>503</v>
      </c>
      <c r="L18" s="347">
        <v>508</v>
      </c>
      <c r="M18" s="347">
        <v>515</v>
      </c>
      <c r="N18" s="347">
        <v>521</v>
      </c>
      <c r="O18" s="347">
        <v>525</v>
      </c>
      <c r="P18" s="347">
        <v>525</v>
      </c>
      <c r="Q18" s="347">
        <v>521</v>
      </c>
      <c r="R18" s="347">
        <v>529</v>
      </c>
      <c r="S18" s="347">
        <v>521</v>
      </c>
      <c r="T18" s="347">
        <v>513</v>
      </c>
      <c r="U18" s="347">
        <v>501</v>
      </c>
      <c r="V18" s="347">
        <v>486</v>
      </c>
      <c r="W18" s="347">
        <v>476</v>
      </c>
      <c r="X18" s="347">
        <v>465</v>
      </c>
      <c r="Y18" s="347">
        <v>468</v>
      </c>
      <c r="Z18" s="347">
        <v>468</v>
      </c>
      <c r="AA18" s="347">
        <v>467</v>
      </c>
      <c r="AB18" s="347">
        <v>472</v>
      </c>
      <c r="AC18" s="347">
        <v>476</v>
      </c>
      <c r="AD18" s="347">
        <v>477</v>
      </c>
      <c r="AE18" s="347">
        <v>473</v>
      </c>
      <c r="AF18" s="347">
        <v>467</v>
      </c>
      <c r="AG18" s="347">
        <v>463</v>
      </c>
      <c r="AH18" s="347">
        <v>464</v>
      </c>
      <c r="AI18" s="347">
        <v>468</v>
      </c>
      <c r="AJ18" s="347">
        <v>468</v>
      </c>
      <c r="AK18" s="347">
        <v>469</v>
      </c>
      <c r="AL18" s="347">
        <v>472</v>
      </c>
      <c r="AM18" s="347">
        <v>473</v>
      </c>
      <c r="AN18" s="347">
        <v>479</v>
      </c>
      <c r="AO18" s="347">
        <v>487</v>
      </c>
      <c r="AP18" s="347">
        <v>475</v>
      </c>
      <c r="AQ18" s="347">
        <v>472</v>
      </c>
      <c r="AR18" s="347">
        <v>457</v>
      </c>
      <c r="AS18" s="347">
        <v>444</v>
      </c>
      <c r="AT18" s="347">
        <v>436</v>
      </c>
      <c r="AU18" s="347">
        <v>434</v>
      </c>
      <c r="AV18" s="347">
        <v>439</v>
      </c>
      <c r="AW18" s="347">
        <v>444</v>
      </c>
      <c r="AX18" s="347">
        <v>444</v>
      </c>
      <c r="AY18" s="347">
        <v>440</v>
      </c>
      <c r="AZ18" s="347">
        <v>436</v>
      </c>
      <c r="BA18" s="347">
        <v>442</v>
      </c>
      <c r="BB18" s="347">
        <v>444</v>
      </c>
      <c r="BC18" s="347">
        <v>457</v>
      </c>
      <c r="BD18" s="948">
        <v>0</v>
      </c>
      <c r="BE18" s="948">
        <v>0</v>
      </c>
      <c r="BF18" s="948">
        <v>0</v>
      </c>
      <c r="BG18" s="948">
        <v>0</v>
      </c>
      <c r="BH18" s="948">
        <v>0</v>
      </c>
      <c r="BI18" s="948">
        <v>0</v>
      </c>
      <c r="BJ18" s="948">
        <v>0</v>
      </c>
      <c r="BK18" s="948">
        <v>0</v>
      </c>
      <c r="BL18" s="948">
        <v>0</v>
      </c>
      <c r="BM18" s="948">
        <v>0</v>
      </c>
      <c r="BN18" s="948">
        <v>0</v>
      </c>
      <c r="BO18" s="948">
        <v>0</v>
      </c>
      <c r="BP18" s="948">
        <v>0</v>
      </c>
      <c r="BQ18" s="948">
        <v>0</v>
      </c>
      <c r="BR18" s="948">
        <v>0</v>
      </c>
      <c r="BS18" s="948">
        <v>0</v>
      </c>
      <c r="BT18" s="948">
        <v>0</v>
      </c>
      <c r="BU18" s="948">
        <v>0</v>
      </c>
      <c r="BV18" s="948">
        <v>0</v>
      </c>
    </row>
    <row r="19" spans="1:74" ht="11.1" customHeight="1" x14ac:dyDescent="0.2">
      <c r="A19" s="267" t="s">
        <v>1234</v>
      </c>
      <c r="B19" s="554" t="s">
        <v>1543</v>
      </c>
      <c r="C19" s="347">
        <v>215</v>
      </c>
      <c r="D19" s="347">
        <v>227</v>
      </c>
      <c r="E19" s="347">
        <v>231</v>
      </c>
      <c r="F19" s="347">
        <v>240</v>
      </c>
      <c r="G19" s="347">
        <v>257</v>
      </c>
      <c r="H19" s="347">
        <v>276</v>
      </c>
      <c r="I19" s="347">
        <v>301</v>
      </c>
      <c r="J19" s="347">
        <v>315</v>
      </c>
      <c r="K19" s="347">
        <v>323</v>
      </c>
      <c r="L19" s="347">
        <v>327</v>
      </c>
      <c r="M19" s="347">
        <v>335</v>
      </c>
      <c r="N19" s="347">
        <v>331</v>
      </c>
      <c r="O19" s="347">
        <v>296</v>
      </c>
      <c r="P19" s="347">
        <v>266</v>
      </c>
      <c r="Q19" s="347">
        <v>265</v>
      </c>
      <c r="R19" s="347">
        <v>266</v>
      </c>
      <c r="S19" s="347">
        <v>265</v>
      </c>
      <c r="T19" s="347">
        <v>242</v>
      </c>
      <c r="U19" s="347">
        <v>243</v>
      </c>
      <c r="V19" s="347">
        <v>241</v>
      </c>
      <c r="W19" s="347">
        <v>239</v>
      </c>
      <c r="X19" s="347">
        <v>227</v>
      </c>
      <c r="Y19" s="347">
        <v>224</v>
      </c>
      <c r="Z19" s="347">
        <v>219</v>
      </c>
      <c r="AA19" s="347">
        <v>208</v>
      </c>
      <c r="AB19" s="347">
        <v>206</v>
      </c>
      <c r="AC19" s="347">
        <v>199</v>
      </c>
      <c r="AD19" s="347">
        <v>195</v>
      </c>
      <c r="AE19" s="347">
        <v>188</v>
      </c>
      <c r="AF19" s="347">
        <v>179</v>
      </c>
      <c r="AG19" s="347">
        <v>182</v>
      </c>
      <c r="AH19" s="347">
        <v>193</v>
      </c>
      <c r="AI19" s="347">
        <v>191</v>
      </c>
      <c r="AJ19" s="347">
        <v>199</v>
      </c>
      <c r="AK19" s="347">
        <v>198</v>
      </c>
      <c r="AL19" s="347">
        <v>200</v>
      </c>
      <c r="AM19" s="347">
        <v>200</v>
      </c>
      <c r="AN19" s="347">
        <v>203</v>
      </c>
      <c r="AO19" s="347">
        <v>210</v>
      </c>
      <c r="AP19" s="347">
        <v>212</v>
      </c>
      <c r="AQ19" s="347">
        <v>207</v>
      </c>
      <c r="AR19" s="347">
        <v>195</v>
      </c>
      <c r="AS19" s="347">
        <v>180</v>
      </c>
      <c r="AT19" s="347">
        <v>189</v>
      </c>
      <c r="AU19" s="347">
        <v>195</v>
      </c>
      <c r="AV19" s="347">
        <v>209</v>
      </c>
      <c r="AW19" s="347">
        <v>210</v>
      </c>
      <c r="AX19" s="347">
        <v>217</v>
      </c>
      <c r="AY19" s="347">
        <v>229</v>
      </c>
      <c r="AZ19" s="347">
        <v>233</v>
      </c>
      <c r="BA19" s="347">
        <v>221</v>
      </c>
      <c r="BB19" s="347">
        <v>214</v>
      </c>
      <c r="BC19" s="347">
        <v>216</v>
      </c>
      <c r="BD19" s="948">
        <v>0</v>
      </c>
      <c r="BE19" s="948">
        <v>0</v>
      </c>
      <c r="BF19" s="948">
        <v>0</v>
      </c>
      <c r="BG19" s="948">
        <v>0</v>
      </c>
      <c r="BH19" s="948">
        <v>0</v>
      </c>
      <c r="BI19" s="948">
        <v>0</v>
      </c>
      <c r="BJ19" s="948">
        <v>0</v>
      </c>
      <c r="BK19" s="948">
        <v>0</v>
      </c>
      <c r="BL19" s="948">
        <v>0</v>
      </c>
      <c r="BM19" s="948">
        <v>0</v>
      </c>
      <c r="BN19" s="948">
        <v>0</v>
      </c>
      <c r="BO19" s="948">
        <v>0</v>
      </c>
      <c r="BP19" s="948">
        <v>0</v>
      </c>
      <c r="BQ19" s="948">
        <v>0</v>
      </c>
      <c r="BR19" s="948">
        <v>0</v>
      </c>
      <c r="BS19" s="948">
        <v>0</v>
      </c>
      <c r="BT19" s="948">
        <v>0</v>
      </c>
      <c r="BU19" s="948">
        <v>0</v>
      </c>
      <c r="BV19" s="948">
        <v>0</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1235</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1236</v>
      </c>
      <c r="B22" s="554" t="s">
        <v>1073</v>
      </c>
      <c r="C22" s="452">
        <v>1.8011999999999999</v>
      </c>
      <c r="D22" s="452">
        <v>1.8280000000000001</v>
      </c>
      <c r="E22" s="452">
        <v>1.8315999999999999</v>
      </c>
      <c r="F22" s="452">
        <v>1.8238000000000001</v>
      </c>
      <c r="G22" s="452">
        <v>1.8431</v>
      </c>
      <c r="H22" s="452">
        <v>1.8431</v>
      </c>
      <c r="I22" s="452">
        <v>1.8238000000000001</v>
      </c>
      <c r="J22" s="452">
        <v>1.8624000000000001</v>
      </c>
      <c r="K22" s="452">
        <v>1.8143</v>
      </c>
      <c r="L22" s="452">
        <v>1.8565</v>
      </c>
      <c r="M22" s="452">
        <v>1.8372999999999999</v>
      </c>
      <c r="N22" s="452">
        <v>1.8269</v>
      </c>
      <c r="O22" s="452">
        <v>1.8462000000000001</v>
      </c>
      <c r="P22" s="452">
        <v>1.8536999999999999</v>
      </c>
      <c r="Q22" s="452">
        <v>1.8504</v>
      </c>
      <c r="R22" s="452">
        <v>1.8641000000000001</v>
      </c>
      <c r="S22" s="452">
        <v>1.88</v>
      </c>
      <c r="T22" s="452">
        <v>1.8594999999999999</v>
      </c>
      <c r="U22" s="452">
        <v>1.8736999999999999</v>
      </c>
      <c r="V22" s="452">
        <v>1.8824000000000001</v>
      </c>
      <c r="W22" s="452">
        <v>1.825</v>
      </c>
      <c r="X22" s="452">
        <v>1.8205</v>
      </c>
      <c r="Y22" s="452">
        <v>1.8365</v>
      </c>
      <c r="Z22" s="452">
        <v>1.8472999999999999</v>
      </c>
      <c r="AA22" s="452">
        <v>1.8536999999999999</v>
      </c>
      <c r="AB22" s="452">
        <v>1.8728</v>
      </c>
      <c r="AC22" s="452">
        <v>1.8836999999999999</v>
      </c>
      <c r="AD22" s="452">
        <v>1.8424</v>
      </c>
      <c r="AE22" s="452">
        <v>1.8717999999999999</v>
      </c>
      <c r="AF22" s="452">
        <v>1.8889</v>
      </c>
      <c r="AG22" s="452">
        <v>1.8904000000000001</v>
      </c>
      <c r="AH22" s="452">
        <v>1.8286</v>
      </c>
      <c r="AI22" s="452">
        <v>1.8485</v>
      </c>
      <c r="AJ22" s="452">
        <v>1.8462000000000001</v>
      </c>
      <c r="AK22" s="452">
        <v>1.8313999999999999</v>
      </c>
      <c r="AL22" s="452">
        <v>1.8102</v>
      </c>
      <c r="AM22" s="452">
        <v>1.8234999999999999</v>
      </c>
      <c r="AN22" s="452">
        <v>1.8261000000000001</v>
      </c>
      <c r="AO22" s="452">
        <v>1.8286</v>
      </c>
      <c r="AP22" s="452">
        <v>1.8503000000000001</v>
      </c>
      <c r="AQ22" s="452">
        <v>1.8156000000000001</v>
      </c>
      <c r="AR22" s="452">
        <v>1.8611</v>
      </c>
      <c r="AS22" s="452">
        <v>1.8440000000000001</v>
      </c>
      <c r="AT22" s="452">
        <v>1.8611</v>
      </c>
      <c r="AU22" s="452">
        <v>1.8378000000000001</v>
      </c>
      <c r="AV22" s="452">
        <v>1.8378000000000001</v>
      </c>
      <c r="AW22" s="452">
        <v>1.84</v>
      </c>
      <c r="AX22" s="452">
        <v>1.8323</v>
      </c>
      <c r="AY22" s="452">
        <v>1.8205</v>
      </c>
      <c r="AZ22" s="452">
        <v>1.8365</v>
      </c>
      <c r="BA22" s="452">
        <v>1.8442000000000001</v>
      </c>
      <c r="BB22" s="452">
        <v>1.8649</v>
      </c>
      <c r="BC22" s="452">
        <v>1.8681000000000001</v>
      </c>
      <c r="BD22" s="948">
        <v>0</v>
      </c>
      <c r="BE22" s="948">
        <v>0</v>
      </c>
      <c r="BF22" s="948">
        <v>0</v>
      </c>
      <c r="BG22" s="948">
        <v>0</v>
      </c>
      <c r="BH22" s="948">
        <v>0</v>
      </c>
      <c r="BI22" s="948">
        <v>0</v>
      </c>
      <c r="BJ22" s="948">
        <v>0</v>
      </c>
      <c r="BK22" s="948">
        <v>0</v>
      </c>
      <c r="BL22" s="948">
        <v>0</v>
      </c>
      <c r="BM22" s="948">
        <v>0</v>
      </c>
      <c r="BN22" s="948">
        <v>0</v>
      </c>
      <c r="BO22" s="948">
        <v>0</v>
      </c>
      <c r="BP22" s="948">
        <v>0</v>
      </c>
      <c r="BQ22" s="948">
        <v>0</v>
      </c>
      <c r="BR22" s="948">
        <v>0</v>
      </c>
      <c r="BS22" s="948">
        <v>0</v>
      </c>
      <c r="BT22" s="948">
        <v>0</v>
      </c>
      <c r="BU22" s="948">
        <v>0</v>
      </c>
      <c r="BV22" s="948">
        <v>0</v>
      </c>
    </row>
    <row r="23" spans="1:74" ht="11.1" customHeight="1" x14ac:dyDescent="0.2">
      <c r="A23" s="267" t="s">
        <v>1237</v>
      </c>
      <c r="B23" s="554" t="s">
        <v>1075</v>
      </c>
      <c r="C23" s="452">
        <v>1.9630000000000001</v>
      </c>
      <c r="D23" s="452">
        <v>1.9549000000000001</v>
      </c>
      <c r="E23" s="452">
        <v>1.9852000000000001</v>
      </c>
      <c r="F23" s="452">
        <v>1.6667000000000001</v>
      </c>
      <c r="G23" s="452">
        <v>1.9867999999999999</v>
      </c>
      <c r="H23" s="452">
        <v>1.9737</v>
      </c>
      <c r="I23" s="452">
        <v>1.9737</v>
      </c>
      <c r="J23" s="452">
        <v>1.9487000000000001</v>
      </c>
      <c r="K23" s="452">
        <v>1.95</v>
      </c>
      <c r="L23" s="452">
        <v>1.9618</v>
      </c>
      <c r="M23" s="452">
        <v>1.9753000000000001</v>
      </c>
      <c r="N23" s="452">
        <v>1.9853000000000001</v>
      </c>
      <c r="O23" s="452">
        <v>1.9756</v>
      </c>
      <c r="P23" s="452">
        <v>1.9756</v>
      </c>
      <c r="Q23" s="452">
        <v>1.9756</v>
      </c>
      <c r="R23" s="452">
        <v>2.0125999999999999</v>
      </c>
      <c r="S23" s="452">
        <v>1.9865999999999999</v>
      </c>
      <c r="T23" s="452">
        <v>1.9774</v>
      </c>
      <c r="U23" s="452">
        <v>2.0144000000000002</v>
      </c>
      <c r="V23" s="452">
        <v>2</v>
      </c>
      <c r="W23" s="452">
        <v>2.0062000000000002</v>
      </c>
      <c r="X23" s="452">
        <v>2.0152999999999999</v>
      </c>
      <c r="Y23" s="452">
        <v>2.0308000000000002</v>
      </c>
      <c r="Z23" s="452">
        <v>2.0369999999999999</v>
      </c>
      <c r="AA23" s="452">
        <v>2.0299</v>
      </c>
      <c r="AB23" s="452">
        <v>2.0293999999999999</v>
      </c>
      <c r="AC23" s="452">
        <v>2.0293999999999999</v>
      </c>
      <c r="AD23" s="452">
        <v>2.0293999999999999</v>
      </c>
      <c r="AE23" s="452">
        <v>2.0293999999999999</v>
      </c>
      <c r="AF23" s="452">
        <v>2.0289999999999999</v>
      </c>
      <c r="AG23" s="452">
        <v>2.0426000000000002</v>
      </c>
      <c r="AH23" s="452">
        <v>2.0455000000000001</v>
      </c>
      <c r="AI23" s="452">
        <v>2.0293999999999999</v>
      </c>
      <c r="AJ23" s="452">
        <v>2.0293999999999999</v>
      </c>
      <c r="AK23" s="452">
        <v>2.0286</v>
      </c>
      <c r="AL23" s="452">
        <v>2.0413999999999999</v>
      </c>
      <c r="AM23" s="452">
        <v>2.0402</v>
      </c>
      <c r="AN23" s="452">
        <v>2.0451000000000001</v>
      </c>
      <c r="AO23" s="452">
        <v>2.0451000000000001</v>
      </c>
      <c r="AP23" s="452">
        <v>2.0606</v>
      </c>
      <c r="AQ23" s="452">
        <v>2.0497000000000001</v>
      </c>
      <c r="AR23" s="452">
        <v>2.0644999999999998</v>
      </c>
      <c r="AS23" s="452">
        <v>2.0644999999999998</v>
      </c>
      <c r="AT23" s="452">
        <v>2.0724</v>
      </c>
      <c r="AU23" s="452">
        <v>2.069</v>
      </c>
      <c r="AV23" s="452">
        <v>2.1141000000000001</v>
      </c>
      <c r="AW23" s="452">
        <v>2.1196999999999999</v>
      </c>
      <c r="AX23" s="452">
        <v>2.1379000000000001</v>
      </c>
      <c r="AY23" s="452">
        <v>2.1126999999999998</v>
      </c>
      <c r="AZ23" s="452">
        <v>2.1238999999999999</v>
      </c>
      <c r="BA23" s="452">
        <v>2.1429</v>
      </c>
      <c r="BB23" s="452">
        <v>2.1238999999999999</v>
      </c>
      <c r="BC23" s="452">
        <v>2.1429</v>
      </c>
      <c r="BD23" s="948">
        <v>0</v>
      </c>
      <c r="BE23" s="948">
        <v>0</v>
      </c>
      <c r="BF23" s="948">
        <v>0</v>
      </c>
      <c r="BG23" s="948">
        <v>0</v>
      </c>
      <c r="BH23" s="948">
        <v>0</v>
      </c>
      <c r="BI23" s="948">
        <v>0</v>
      </c>
      <c r="BJ23" s="948">
        <v>0</v>
      </c>
      <c r="BK23" s="948">
        <v>0</v>
      </c>
      <c r="BL23" s="948">
        <v>0</v>
      </c>
      <c r="BM23" s="948">
        <v>0</v>
      </c>
      <c r="BN23" s="948">
        <v>0</v>
      </c>
      <c r="BO23" s="948">
        <v>0</v>
      </c>
      <c r="BP23" s="948">
        <v>0</v>
      </c>
      <c r="BQ23" s="948">
        <v>0</v>
      </c>
      <c r="BR23" s="948">
        <v>0</v>
      </c>
      <c r="BS23" s="948">
        <v>0</v>
      </c>
      <c r="BT23" s="948">
        <v>0</v>
      </c>
      <c r="BU23" s="948">
        <v>0</v>
      </c>
      <c r="BV23" s="948">
        <v>0</v>
      </c>
    </row>
    <row r="24" spans="1:74" ht="11.1" customHeight="1" x14ac:dyDescent="0.2">
      <c r="A24" s="267" t="s">
        <v>1238</v>
      </c>
      <c r="B24" s="554" t="s">
        <v>1077</v>
      </c>
      <c r="C24" s="452">
        <v>1.6157999999999999</v>
      </c>
      <c r="D24" s="452">
        <v>1.6211</v>
      </c>
      <c r="E24" s="452">
        <v>1.649</v>
      </c>
      <c r="F24" s="452">
        <v>1.6158999999999999</v>
      </c>
      <c r="G24" s="452">
        <v>1.5827</v>
      </c>
      <c r="H24" s="452">
        <v>1.5563</v>
      </c>
      <c r="I24" s="452">
        <v>1.5517000000000001</v>
      </c>
      <c r="J24" s="452">
        <v>1.5097</v>
      </c>
      <c r="K24" s="452">
        <v>1.5526</v>
      </c>
      <c r="L24" s="452">
        <v>1.5578000000000001</v>
      </c>
      <c r="M24" s="452">
        <v>1.6501999999999999</v>
      </c>
      <c r="N24" s="452">
        <v>1.601</v>
      </c>
      <c r="O24" s="452">
        <v>1.5512999999999999</v>
      </c>
      <c r="P24" s="452">
        <v>1.508</v>
      </c>
      <c r="Q24" s="452">
        <v>1.5116000000000001</v>
      </c>
      <c r="R24" s="452">
        <v>1.5563</v>
      </c>
      <c r="S24" s="452">
        <v>1.6122000000000001</v>
      </c>
      <c r="T24" s="452">
        <v>1.7161999999999999</v>
      </c>
      <c r="U24" s="452">
        <v>1.7166999999999999</v>
      </c>
      <c r="V24" s="452">
        <v>1.6986000000000001</v>
      </c>
      <c r="W24" s="452">
        <v>1.7481</v>
      </c>
      <c r="X24" s="452">
        <v>1.6833</v>
      </c>
      <c r="Y24" s="452">
        <v>1.7091000000000001</v>
      </c>
      <c r="Z24" s="452">
        <v>1.7391000000000001</v>
      </c>
      <c r="AA24" s="452">
        <v>1.7193000000000001</v>
      </c>
      <c r="AB24" s="452">
        <v>1.7243999999999999</v>
      </c>
      <c r="AC24" s="452">
        <v>1.7354000000000001</v>
      </c>
      <c r="AD24" s="452">
        <v>1.7215</v>
      </c>
      <c r="AE24" s="452">
        <v>1.8116000000000001</v>
      </c>
      <c r="AF24" s="452">
        <v>1.8605</v>
      </c>
      <c r="AG24" s="452">
        <v>1.8653999999999999</v>
      </c>
      <c r="AH24" s="452">
        <v>1.8774</v>
      </c>
      <c r="AI24" s="452">
        <v>1.9517</v>
      </c>
      <c r="AJ24" s="452">
        <v>1.9710000000000001</v>
      </c>
      <c r="AK24" s="452">
        <v>2.0154999999999998</v>
      </c>
      <c r="AL24" s="452">
        <v>2.0293000000000001</v>
      </c>
      <c r="AM24" s="452">
        <v>2.0445000000000002</v>
      </c>
      <c r="AN24" s="452">
        <v>2.0190000000000001</v>
      </c>
      <c r="AO24" s="452">
        <v>2.0188999999999999</v>
      </c>
      <c r="AP24" s="452">
        <v>2.0284</v>
      </c>
      <c r="AQ24" s="452">
        <v>2.0428000000000002</v>
      </c>
      <c r="AR24" s="452">
        <v>2.0407999999999999</v>
      </c>
      <c r="AS24" s="452">
        <v>2.0606</v>
      </c>
      <c r="AT24" s="452">
        <v>2.0697000000000001</v>
      </c>
      <c r="AU24" s="452">
        <v>2.0583</v>
      </c>
      <c r="AV24" s="452">
        <v>2.0771999999999999</v>
      </c>
      <c r="AW24" s="452">
        <v>2.0979999999999999</v>
      </c>
      <c r="AX24" s="452">
        <v>2.1429</v>
      </c>
      <c r="AY24" s="452">
        <v>2.1307999999999998</v>
      </c>
      <c r="AZ24" s="452">
        <v>2.125</v>
      </c>
      <c r="BA24" s="452">
        <v>2.1307</v>
      </c>
      <c r="BB24" s="452">
        <v>2.1414</v>
      </c>
      <c r="BC24" s="452">
        <v>2.1373000000000002</v>
      </c>
      <c r="BD24" s="948">
        <v>0</v>
      </c>
      <c r="BE24" s="948">
        <v>0</v>
      </c>
      <c r="BF24" s="948">
        <v>0</v>
      </c>
      <c r="BG24" s="948">
        <v>0</v>
      </c>
      <c r="BH24" s="948">
        <v>0</v>
      </c>
      <c r="BI24" s="948">
        <v>0</v>
      </c>
      <c r="BJ24" s="948">
        <v>0</v>
      </c>
      <c r="BK24" s="948">
        <v>0</v>
      </c>
      <c r="BL24" s="948">
        <v>0</v>
      </c>
      <c r="BM24" s="948">
        <v>0</v>
      </c>
      <c r="BN24" s="948">
        <v>0</v>
      </c>
      <c r="BO24" s="948">
        <v>0</v>
      </c>
      <c r="BP24" s="948">
        <v>0</v>
      </c>
      <c r="BQ24" s="948">
        <v>0</v>
      </c>
      <c r="BR24" s="948">
        <v>0</v>
      </c>
      <c r="BS24" s="948">
        <v>0</v>
      </c>
      <c r="BT24" s="948">
        <v>0</v>
      </c>
      <c r="BU24" s="948">
        <v>0</v>
      </c>
      <c r="BV24" s="948">
        <v>0</v>
      </c>
    </row>
    <row r="25" spans="1:74" ht="11.1" customHeight="1" x14ac:dyDescent="0.2">
      <c r="A25" s="267" t="s">
        <v>1239</v>
      </c>
      <c r="B25" s="554" t="s">
        <v>1079</v>
      </c>
      <c r="C25" s="452">
        <v>0.98209999999999997</v>
      </c>
      <c r="D25" s="452">
        <v>0.98740000000000006</v>
      </c>
      <c r="E25" s="452">
        <v>1</v>
      </c>
      <c r="F25" s="452">
        <v>1.0057</v>
      </c>
      <c r="G25" s="452">
        <v>1.0177</v>
      </c>
      <c r="H25" s="452">
        <v>1.0069999999999999</v>
      </c>
      <c r="I25" s="452">
        <v>1.0111000000000001</v>
      </c>
      <c r="J25" s="452">
        <v>1.0102</v>
      </c>
      <c r="K25" s="452">
        <v>1.0133000000000001</v>
      </c>
      <c r="L25" s="452">
        <v>1.0135000000000001</v>
      </c>
      <c r="M25" s="452">
        <v>1.0034000000000001</v>
      </c>
      <c r="N25" s="452">
        <v>1.0108999999999999</v>
      </c>
      <c r="O25" s="452">
        <v>1.0174000000000001</v>
      </c>
      <c r="P25" s="452">
        <v>1.0206999999999999</v>
      </c>
      <c r="Q25" s="452">
        <v>1.0221</v>
      </c>
      <c r="R25" s="452">
        <v>1.0106999999999999</v>
      </c>
      <c r="S25" s="452">
        <v>1.0117</v>
      </c>
      <c r="T25" s="452">
        <v>1.0072000000000001</v>
      </c>
      <c r="U25" s="452">
        <v>1.0048999999999999</v>
      </c>
      <c r="V25" s="452">
        <v>1</v>
      </c>
      <c r="W25" s="452">
        <v>0.99580000000000002</v>
      </c>
      <c r="X25" s="452">
        <v>0.99450000000000005</v>
      </c>
      <c r="Y25" s="452">
        <v>0.97729999999999995</v>
      </c>
      <c r="Z25" s="452">
        <v>0.94540000000000002</v>
      </c>
      <c r="AA25" s="452">
        <v>0.95650000000000002</v>
      </c>
      <c r="AB25" s="452">
        <v>0.94379999999999997</v>
      </c>
      <c r="AC25" s="452">
        <v>0.95960000000000001</v>
      </c>
      <c r="AD25" s="452">
        <v>0.97140000000000004</v>
      </c>
      <c r="AE25" s="452">
        <v>0.94440000000000002</v>
      </c>
      <c r="AF25" s="452">
        <v>0.95240000000000002</v>
      </c>
      <c r="AG25" s="452">
        <v>0.95889999999999997</v>
      </c>
      <c r="AH25" s="452">
        <v>0.97060000000000002</v>
      </c>
      <c r="AI25" s="452">
        <v>0.93940000000000001</v>
      </c>
      <c r="AJ25" s="452">
        <v>0.9254</v>
      </c>
      <c r="AK25" s="452">
        <v>0.95679999999999998</v>
      </c>
      <c r="AL25" s="452">
        <v>0.97640000000000005</v>
      </c>
      <c r="AM25" s="452">
        <v>0.97399999999999998</v>
      </c>
      <c r="AN25" s="452">
        <v>0.96120000000000005</v>
      </c>
      <c r="AO25" s="452">
        <v>0.96</v>
      </c>
      <c r="AP25" s="452">
        <v>0.94810000000000005</v>
      </c>
      <c r="AQ25" s="452">
        <v>0.94440000000000002</v>
      </c>
      <c r="AR25" s="452">
        <v>0.93510000000000004</v>
      </c>
      <c r="AS25" s="452">
        <v>0.91569999999999996</v>
      </c>
      <c r="AT25" s="452">
        <v>0.91520000000000001</v>
      </c>
      <c r="AU25" s="452">
        <v>0.91800000000000004</v>
      </c>
      <c r="AV25" s="452">
        <v>0.93330000000000002</v>
      </c>
      <c r="AW25" s="452">
        <v>0.93330000000000002</v>
      </c>
      <c r="AX25" s="452">
        <v>0.9375</v>
      </c>
      <c r="AY25" s="452">
        <v>0.92830000000000001</v>
      </c>
      <c r="AZ25" s="452">
        <v>0.91320000000000001</v>
      </c>
      <c r="BA25" s="452">
        <v>0.91069999999999995</v>
      </c>
      <c r="BB25" s="452">
        <v>0.91769999999999996</v>
      </c>
      <c r="BC25" s="452">
        <v>0.9153</v>
      </c>
      <c r="BD25" s="948">
        <v>0</v>
      </c>
      <c r="BE25" s="948">
        <v>0</v>
      </c>
      <c r="BF25" s="948">
        <v>0</v>
      </c>
      <c r="BG25" s="948">
        <v>0</v>
      </c>
      <c r="BH25" s="948">
        <v>0</v>
      </c>
      <c r="BI25" s="948">
        <v>0</v>
      </c>
      <c r="BJ25" s="948">
        <v>0</v>
      </c>
      <c r="BK25" s="948">
        <v>0</v>
      </c>
      <c r="BL25" s="948">
        <v>0</v>
      </c>
      <c r="BM25" s="948">
        <v>0</v>
      </c>
      <c r="BN25" s="948">
        <v>0</v>
      </c>
      <c r="BO25" s="948">
        <v>0</v>
      </c>
      <c r="BP25" s="948">
        <v>0</v>
      </c>
      <c r="BQ25" s="948">
        <v>0</v>
      </c>
      <c r="BR25" s="948">
        <v>0</v>
      </c>
      <c r="BS25" s="948">
        <v>0</v>
      </c>
      <c r="BT25" s="948">
        <v>0</v>
      </c>
      <c r="BU25" s="948">
        <v>0</v>
      </c>
      <c r="BV25" s="948">
        <v>0</v>
      </c>
    </row>
    <row r="26" spans="1:74" s="539" customFormat="1" ht="11.1" customHeight="1" x14ac:dyDescent="0.2">
      <c r="A26" s="267" t="s">
        <v>1240</v>
      </c>
      <c r="B26" s="554" t="s">
        <v>1081</v>
      </c>
      <c r="C26" s="452">
        <v>1.3733</v>
      </c>
      <c r="D26" s="452">
        <v>1.3818999999999999</v>
      </c>
      <c r="E26" s="452">
        <v>1.3887</v>
      </c>
      <c r="F26" s="452">
        <v>1.4108000000000001</v>
      </c>
      <c r="G26" s="452">
        <v>1.4165000000000001</v>
      </c>
      <c r="H26" s="452">
        <v>1.4157</v>
      </c>
      <c r="I26" s="452">
        <v>1.4420999999999999</v>
      </c>
      <c r="J26" s="452">
        <v>1.4354</v>
      </c>
      <c r="K26" s="452">
        <v>1.4681999999999999</v>
      </c>
      <c r="L26" s="452">
        <v>1.4693000000000001</v>
      </c>
      <c r="M26" s="452">
        <v>1.4756</v>
      </c>
      <c r="N26" s="452">
        <v>1.4885999999999999</v>
      </c>
      <c r="O26" s="452">
        <v>1.4810000000000001</v>
      </c>
      <c r="P26" s="452">
        <v>1.4883</v>
      </c>
      <c r="Q26" s="452">
        <v>1.4911000000000001</v>
      </c>
      <c r="R26" s="452">
        <v>1.488</v>
      </c>
      <c r="S26" s="452">
        <v>1.4918</v>
      </c>
      <c r="T26" s="452">
        <v>1.5018</v>
      </c>
      <c r="U26" s="452">
        <v>1.4978</v>
      </c>
      <c r="V26" s="452">
        <v>1.4987999999999999</v>
      </c>
      <c r="W26" s="452">
        <v>1.4968999999999999</v>
      </c>
      <c r="X26" s="452">
        <v>1.494</v>
      </c>
      <c r="Y26" s="452">
        <v>1.5072000000000001</v>
      </c>
      <c r="Z26" s="452">
        <v>1.5067999999999999</v>
      </c>
      <c r="AA26" s="452">
        <v>1.5101</v>
      </c>
      <c r="AB26" s="452">
        <v>1.5104</v>
      </c>
      <c r="AC26" s="452">
        <v>1.5111000000000001</v>
      </c>
      <c r="AD26" s="452">
        <v>1.5046999999999999</v>
      </c>
      <c r="AE26" s="452">
        <v>1.5121</v>
      </c>
      <c r="AF26" s="452">
        <v>1.5162</v>
      </c>
      <c r="AG26" s="452">
        <v>1.5193000000000001</v>
      </c>
      <c r="AH26" s="452">
        <v>1.5253000000000001</v>
      </c>
      <c r="AI26" s="452">
        <v>1.5282</v>
      </c>
      <c r="AJ26" s="452">
        <v>1.5395000000000001</v>
      </c>
      <c r="AK26" s="452">
        <v>1.5479000000000001</v>
      </c>
      <c r="AL26" s="452">
        <v>1.5526</v>
      </c>
      <c r="AM26" s="452">
        <v>1.5630999999999999</v>
      </c>
      <c r="AN26" s="452">
        <v>1.5757000000000001</v>
      </c>
      <c r="AO26" s="452">
        <v>1.6206</v>
      </c>
      <c r="AP26" s="452">
        <v>1.6365000000000001</v>
      </c>
      <c r="AQ26" s="452">
        <v>1.6726000000000001</v>
      </c>
      <c r="AR26" s="452">
        <v>1.6786000000000001</v>
      </c>
      <c r="AS26" s="452">
        <v>1.6866000000000001</v>
      </c>
      <c r="AT26" s="452">
        <v>1.7031000000000001</v>
      </c>
      <c r="AU26" s="452">
        <v>1.7102999999999999</v>
      </c>
      <c r="AV26" s="452">
        <v>1.7518</v>
      </c>
      <c r="AW26" s="452">
        <v>1.7602</v>
      </c>
      <c r="AX26" s="452">
        <v>1.7885</v>
      </c>
      <c r="AY26" s="452">
        <v>1.8018000000000001</v>
      </c>
      <c r="AZ26" s="452">
        <v>1.8205</v>
      </c>
      <c r="BA26" s="452">
        <v>1.8302</v>
      </c>
      <c r="BB26" s="452">
        <v>1.8347</v>
      </c>
      <c r="BC26" s="452">
        <v>1.8516999999999999</v>
      </c>
      <c r="BD26" s="948">
        <v>0</v>
      </c>
      <c r="BE26" s="948">
        <v>0</v>
      </c>
      <c r="BF26" s="948">
        <v>0</v>
      </c>
      <c r="BG26" s="948">
        <v>0</v>
      </c>
      <c r="BH26" s="948">
        <v>0</v>
      </c>
      <c r="BI26" s="948">
        <v>0</v>
      </c>
      <c r="BJ26" s="948">
        <v>0</v>
      </c>
      <c r="BK26" s="948">
        <v>0</v>
      </c>
      <c r="BL26" s="948">
        <v>0</v>
      </c>
      <c r="BM26" s="948">
        <v>0</v>
      </c>
      <c r="BN26" s="948">
        <v>0</v>
      </c>
      <c r="BO26" s="948">
        <v>0</v>
      </c>
      <c r="BP26" s="948">
        <v>0</v>
      </c>
      <c r="BQ26" s="948">
        <v>0</v>
      </c>
      <c r="BR26" s="948">
        <v>0</v>
      </c>
      <c r="BS26" s="948">
        <v>0</v>
      </c>
      <c r="BT26" s="948">
        <v>0</v>
      </c>
      <c r="BU26" s="948">
        <v>0</v>
      </c>
      <c r="BV26" s="948">
        <v>0</v>
      </c>
    </row>
    <row r="27" spans="1:74" ht="11.1" customHeight="1" x14ac:dyDescent="0.2">
      <c r="A27" s="267" t="s">
        <v>1241</v>
      </c>
      <c r="B27" s="554" t="s">
        <v>1543</v>
      </c>
      <c r="C27" s="452">
        <v>1.9635</v>
      </c>
      <c r="D27" s="452">
        <v>1.9654</v>
      </c>
      <c r="E27" s="452">
        <v>1.9785999999999999</v>
      </c>
      <c r="F27" s="452">
        <v>2</v>
      </c>
      <c r="G27" s="452">
        <v>1.9883999999999999</v>
      </c>
      <c r="H27" s="452">
        <v>2.0146000000000002</v>
      </c>
      <c r="I27" s="452">
        <v>2.0173999999999999</v>
      </c>
      <c r="J27" s="452">
        <v>2.0488</v>
      </c>
      <c r="K27" s="452">
        <v>2.0520999999999998</v>
      </c>
      <c r="L27" s="452">
        <v>2.0598000000000001</v>
      </c>
      <c r="M27" s="452">
        <v>2.0520999999999998</v>
      </c>
      <c r="N27" s="452">
        <v>2.0356999999999998</v>
      </c>
      <c r="O27" s="452">
        <v>1.9538</v>
      </c>
      <c r="P27" s="452">
        <v>1.9068000000000001</v>
      </c>
      <c r="Q27" s="452">
        <v>1.9315</v>
      </c>
      <c r="R27" s="452">
        <v>1.9777</v>
      </c>
      <c r="S27" s="452">
        <v>2</v>
      </c>
      <c r="T27" s="452">
        <v>2.0405000000000002</v>
      </c>
      <c r="U27" s="452">
        <v>2.0463</v>
      </c>
      <c r="V27" s="452">
        <v>2.0865999999999998</v>
      </c>
      <c r="W27" s="452">
        <v>2.0855000000000001</v>
      </c>
      <c r="X27" s="452">
        <v>2.0731000000000002</v>
      </c>
      <c r="Y27" s="452">
        <v>2.0270999999999999</v>
      </c>
      <c r="Z27" s="452">
        <v>1.9982</v>
      </c>
      <c r="AA27" s="452">
        <v>1.9669000000000001</v>
      </c>
      <c r="AB27" s="452">
        <v>1.9572000000000001</v>
      </c>
      <c r="AC27" s="452">
        <v>1.9510000000000001</v>
      </c>
      <c r="AD27" s="452">
        <v>1.9402999999999999</v>
      </c>
      <c r="AE27" s="452">
        <v>1.9184000000000001</v>
      </c>
      <c r="AF27" s="452">
        <v>1.9670000000000001</v>
      </c>
      <c r="AG27" s="452">
        <v>1.9891000000000001</v>
      </c>
      <c r="AH27" s="452">
        <v>1.9614</v>
      </c>
      <c r="AI27" s="452">
        <v>1.91</v>
      </c>
      <c r="AJ27" s="452">
        <v>1.9043000000000001</v>
      </c>
      <c r="AK27" s="452">
        <v>1.9037999999999999</v>
      </c>
      <c r="AL27" s="452">
        <v>1.8475999999999999</v>
      </c>
      <c r="AM27" s="452">
        <v>1.8552999999999999</v>
      </c>
      <c r="AN27" s="452">
        <v>1.8371</v>
      </c>
      <c r="AO27" s="452">
        <v>1.8065</v>
      </c>
      <c r="AP27" s="452">
        <v>1.8043</v>
      </c>
      <c r="AQ27" s="452">
        <v>1.7876000000000001</v>
      </c>
      <c r="AR27" s="452">
        <v>1.8140000000000001</v>
      </c>
      <c r="AS27" s="452">
        <v>1.8</v>
      </c>
      <c r="AT27" s="452">
        <v>1.8103</v>
      </c>
      <c r="AU27" s="452">
        <v>1.8395999999999999</v>
      </c>
      <c r="AV27" s="452">
        <v>1.8561000000000001</v>
      </c>
      <c r="AW27" s="452">
        <v>1.8667</v>
      </c>
      <c r="AX27" s="452">
        <v>1.8993</v>
      </c>
      <c r="AY27" s="452">
        <v>1.8832</v>
      </c>
      <c r="AZ27" s="452">
        <v>1.9256</v>
      </c>
      <c r="BA27" s="452">
        <v>1.9258999999999999</v>
      </c>
      <c r="BB27" s="452">
        <v>1.9723999999999999</v>
      </c>
      <c r="BC27" s="452">
        <v>1.9423999999999999</v>
      </c>
      <c r="BD27" s="948">
        <v>0</v>
      </c>
      <c r="BE27" s="948">
        <v>0</v>
      </c>
      <c r="BF27" s="948">
        <v>0</v>
      </c>
      <c r="BG27" s="948">
        <v>0</v>
      </c>
      <c r="BH27" s="948">
        <v>0</v>
      </c>
      <c r="BI27" s="948">
        <v>0</v>
      </c>
      <c r="BJ27" s="948">
        <v>0</v>
      </c>
      <c r="BK27" s="948">
        <v>0</v>
      </c>
      <c r="BL27" s="948">
        <v>0</v>
      </c>
      <c r="BM27" s="948">
        <v>0</v>
      </c>
      <c r="BN27" s="948">
        <v>0</v>
      </c>
      <c r="BO27" s="948">
        <v>0</v>
      </c>
      <c r="BP27" s="948">
        <v>0</v>
      </c>
      <c r="BQ27" s="948">
        <v>0</v>
      </c>
      <c r="BR27" s="948">
        <v>0</v>
      </c>
      <c r="BS27" s="948">
        <v>0</v>
      </c>
      <c r="BT27" s="948">
        <v>0</v>
      </c>
      <c r="BU27" s="948">
        <v>0</v>
      </c>
      <c r="BV27" s="948">
        <v>0</v>
      </c>
    </row>
    <row r="28" spans="1:74" ht="11.1" customHeight="1" x14ac:dyDescent="0.2">
      <c r="A28" s="267"/>
      <c r="B28" s="271"/>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624"/>
      <c r="BB28" s="624"/>
      <c r="BC28" s="624"/>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1242</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625"/>
      <c r="BB29" s="625"/>
      <c r="BC29" s="625"/>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1243</v>
      </c>
      <c r="B30" s="554" t="s">
        <v>1073</v>
      </c>
      <c r="C30" s="347">
        <v>59</v>
      </c>
      <c r="D30" s="347">
        <v>61</v>
      </c>
      <c r="E30" s="347">
        <v>86</v>
      </c>
      <c r="F30" s="347">
        <v>62</v>
      </c>
      <c r="G30" s="347">
        <v>96</v>
      </c>
      <c r="H30" s="347">
        <v>68</v>
      </c>
      <c r="I30" s="347">
        <v>76</v>
      </c>
      <c r="J30" s="347">
        <v>90</v>
      </c>
      <c r="K30" s="347">
        <v>98</v>
      </c>
      <c r="L30" s="347">
        <v>71</v>
      </c>
      <c r="M30" s="347">
        <v>86</v>
      </c>
      <c r="N30" s="347">
        <v>59</v>
      </c>
      <c r="O30" s="347">
        <v>95</v>
      </c>
      <c r="P30" s="347">
        <v>80</v>
      </c>
      <c r="Q30" s="347">
        <v>90</v>
      </c>
      <c r="R30" s="347">
        <v>87</v>
      </c>
      <c r="S30" s="347">
        <v>79</v>
      </c>
      <c r="T30" s="347">
        <v>78</v>
      </c>
      <c r="U30" s="347">
        <v>89</v>
      </c>
      <c r="V30" s="347">
        <v>50</v>
      </c>
      <c r="W30" s="347">
        <v>80</v>
      </c>
      <c r="X30" s="347">
        <v>74</v>
      </c>
      <c r="Y30" s="347">
        <v>65</v>
      </c>
      <c r="Z30" s="347">
        <v>49</v>
      </c>
      <c r="AA30" s="347">
        <v>61</v>
      </c>
      <c r="AB30" s="347">
        <v>73</v>
      </c>
      <c r="AC30" s="347">
        <v>76</v>
      </c>
      <c r="AD30" s="347">
        <v>72</v>
      </c>
      <c r="AE30" s="347">
        <v>59</v>
      </c>
      <c r="AF30" s="347">
        <v>57</v>
      </c>
      <c r="AG30" s="347">
        <v>64</v>
      </c>
      <c r="AH30" s="347">
        <v>52</v>
      </c>
      <c r="AI30" s="347">
        <v>47</v>
      </c>
      <c r="AJ30" s="347">
        <v>53</v>
      </c>
      <c r="AK30" s="347">
        <v>52</v>
      </c>
      <c r="AL30" s="347">
        <v>62</v>
      </c>
      <c r="AM30" s="347">
        <v>44</v>
      </c>
      <c r="AN30" s="347">
        <v>61</v>
      </c>
      <c r="AO30" s="347">
        <v>91</v>
      </c>
      <c r="AP30" s="347">
        <v>70</v>
      </c>
      <c r="AQ30" s="347">
        <v>53</v>
      </c>
      <c r="AR30" s="347">
        <v>82</v>
      </c>
      <c r="AS30" s="347">
        <v>75</v>
      </c>
      <c r="AT30" s="347">
        <v>71</v>
      </c>
      <c r="AU30" s="347">
        <v>68</v>
      </c>
      <c r="AV30" s="347">
        <v>92</v>
      </c>
      <c r="AW30" s="347">
        <v>72</v>
      </c>
      <c r="AX30" s="347">
        <v>80</v>
      </c>
      <c r="AY30" s="347">
        <v>78</v>
      </c>
      <c r="AZ30" s="347">
        <v>74</v>
      </c>
      <c r="BA30" s="347">
        <v>87</v>
      </c>
      <c r="BB30" s="347">
        <v>74</v>
      </c>
      <c r="BC30" s="347">
        <v>74</v>
      </c>
      <c r="BD30" s="948">
        <v>0</v>
      </c>
      <c r="BE30" s="948">
        <v>0</v>
      </c>
      <c r="BF30" s="948">
        <v>0</v>
      </c>
      <c r="BG30" s="948">
        <v>0</v>
      </c>
      <c r="BH30" s="948">
        <v>0</v>
      </c>
      <c r="BI30" s="948">
        <v>0</v>
      </c>
      <c r="BJ30" s="948">
        <v>0</v>
      </c>
      <c r="BK30" s="948">
        <v>0</v>
      </c>
      <c r="BL30" s="948">
        <v>0</v>
      </c>
      <c r="BM30" s="948">
        <v>0</v>
      </c>
      <c r="BN30" s="948">
        <v>0</v>
      </c>
      <c r="BO30" s="948">
        <v>0</v>
      </c>
      <c r="BP30" s="948">
        <v>0</v>
      </c>
      <c r="BQ30" s="948">
        <v>0</v>
      </c>
      <c r="BR30" s="948">
        <v>0</v>
      </c>
      <c r="BS30" s="948">
        <v>0</v>
      </c>
      <c r="BT30" s="948">
        <v>0</v>
      </c>
      <c r="BU30" s="948">
        <v>0</v>
      </c>
      <c r="BV30" s="948">
        <v>0</v>
      </c>
    </row>
    <row r="31" spans="1:74" ht="11.1" customHeight="1" x14ac:dyDescent="0.2">
      <c r="A31" s="267" t="s">
        <v>1244</v>
      </c>
      <c r="B31" s="554" t="s">
        <v>1075</v>
      </c>
      <c r="C31" s="347">
        <v>35</v>
      </c>
      <c r="D31" s="347">
        <v>49</v>
      </c>
      <c r="E31" s="347">
        <v>71</v>
      </c>
      <c r="F31" s="347">
        <v>40</v>
      </c>
      <c r="G31" s="347">
        <v>65</v>
      </c>
      <c r="H31" s="347">
        <v>84</v>
      </c>
      <c r="I31" s="347">
        <v>92</v>
      </c>
      <c r="J31" s="347">
        <v>93</v>
      </c>
      <c r="K31" s="347">
        <v>82</v>
      </c>
      <c r="L31" s="347">
        <v>95</v>
      </c>
      <c r="M31" s="347">
        <v>78</v>
      </c>
      <c r="N31" s="347">
        <v>40</v>
      </c>
      <c r="O31" s="347">
        <v>89</v>
      </c>
      <c r="P31" s="347">
        <v>83</v>
      </c>
      <c r="Q31" s="347">
        <v>86</v>
      </c>
      <c r="R31" s="347">
        <v>100</v>
      </c>
      <c r="S31" s="347">
        <v>99</v>
      </c>
      <c r="T31" s="347">
        <v>112</v>
      </c>
      <c r="U31" s="347">
        <v>115</v>
      </c>
      <c r="V31" s="347">
        <v>104</v>
      </c>
      <c r="W31" s="347">
        <v>87</v>
      </c>
      <c r="X31" s="347">
        <v>60</v>
      </c>
      <c r="Y31" s="347">
        <v>79</v>
      </c>
      <c r="Z31" s="347">
        <v>77</v>
      </c>
      <c r="AA31" s="347">
        <v>40</v>
      </c>
      <c r="AB31" s="347">
        <v>73</v>
      </c>
      <c r="AC31" s="347">
        <v>57</v>
      </c>
      <c r="AD31" s="347">
        <v>79</v>
      </c>
      <c r="AE31" s="347">
        <v>102</v>
      </c>
      <c r="AF31" s="347">
        <v>81</v>
      </c>
      <c r="AG31" s="347">
        <v>93</v>
      </c>
      <c r="AH31" s="347">
        <v>99</v>
      </c>
      <c r="AI31" s="347">
        <v>87</v>
      </c>
      <c r="AJ31" s="347">
        <v>81</v>
      </c>
      <c r="AK31" s="347">
        <v>55</v>
      </c>
      <c r="AL31" s="347">
        <v>69</v>
      </c>
      <c r="AM31" s="347">
        <v>40</v>
      </c>
      <c r="AN31" s="347">
        <v>37</v>
      </c>
      <c r="AO31" s="347">
        <v>69</v>
      </c>
      <c r="AP31" s="347">
        <v>83</v>
      </c>
      <c r="AQ31" s="347">
        <v>73</v>
      </c>
      <c r="AR31" s="347">
        <v>84</v>
      </c>
      <c r="AS31" s="347">
        <v>73</v>
      </c>
      <c r="AT31" s="347">
        <v>74</v>
      </c>
      <c r="AU31" s="347">
        <v>77</v>
      </c>
      <c r="AV31" s="347">
        <v>79</v>
      </c>
      <c r="AW31" s="347">
        <v>67</v>
      </c>
      <c r="AX31" s="347">
        <v>62</v>
      </c>
      <c r="AY31" s="347">
        <v>55</v>
      </c>
      <c r="AZ31" s="347">
        <v>65</v>
      </c>
      <c r="BA31" s="347">
        <v>71</v>
      </c>
      <c r="BB31" s="347">
        <v>77</v>
      </c>
      <c r="BC31" s="347">
        <v>77</v>
      </c>
      <c r="BD31" s="948">
        <v>0</v>
      </c>
      <c r="BE31" s="948">
        <v>0</v>
      </c>
      <c r="BF31" s="948">
        <v>0</v>
      </c>
      <c r="BG31" s="948">
        <v>0</v>
      </c>
      <c r="BH31" s="948">
        <v>0</v>
      </c>
      <c r="BI31" s="948">
        <v>0</v>
      </c>
      <c r="BJ31" s="948">
        <v>0</v>
      </c>
      <c r="BK31" s="948">
        <v>0</v>
      </c>
      <c r="BL31" s="948">
        <v>0</v>
      </c>
      <c r="BM31" s="948">
        <v>0</v>
      </c>
      <c r="BN31" s="948">
        <v>0</v>
      </c>
      <c r="BO31" s="948">
        <v>0</v>
      </c>
      <c r="BP31" s="948">
        <v>0</v>
      </c>
      <c r="BQ31" s="948">
        <v>0</v>
      </c>
      <c r="BR31" s="948">
        <v>0</v>
      </c>
      <c r="BS31" s="948">
        <v>0</v>
      </c>
      <c r="BT31" s="948">
        <v>0</v>
      </c>
      <c r="BU31" s="948">
        <v>0</v>
      </c>
      <c r="BV31" s="948">
        <v>0</v>
      </c>
    </row>
    <row r="32" spans="1:74" ht="11.1" customHeight="1" x14ac:dyDescent="0.2">
      <c r="A32" s="267" t="s">
        <v>1245</v>
      </c>
      <c r="B32" s="554" t="s">
        <v>1077</v>
      </c>
      <c r="C32" s="347">
        <v>98</v>
      </c>
      <c r="D32" s="347">
        <v>116</v>
      </c>
      <c r="E32" s="347">
        <v>118</v>
      </c>
      <c r="F32" s="347">
        <v>151</v>
      </c>
      <c r="G32" s="347">
        <v>131</v>
      </c>
      <c r="H32" s="347">
        <v>112</v>
      </c>
      <c r="I32" s="347">
        <v>138</v>
      </c>
      <c r="J32" s="347">
        <v>165</v>
      </c>
      <c r="K32" s="347">
        <v>146</v>
      </c>
      <c r="L32" s="347">
        <v>133</v>
      </c>
      <c r="M32" s="347">
        <v>146</v>
      </c>
      <c r="N32" s="347">
        <v>142</v>
      </c>
      <c r="O32" s="347">
        <v>152</v>
      </c>
      <c r="P32" s="347">
        <v>146</v>
      </c>
      <c r="Q32" s="347">
        <v>162</v>
      </c>
      <c r="R32" s="347">
        <v>147</v>
      </c>
      <c r="S32" s="347">
        <v>128</v>
      </c>
      <c r="T32" s="347">
        <v>147</v>
      </c>
      <c r="U32" s="347">
        <v>135</v>
      </c>
      <c r="V32" s="347">
        <v>125</v>
      </c>
      <c r="W32" s="347">
        <v>111</v>
      </c>
      <c r="X32" s="347">
        <v>125</v>
      </c>
      <c r="Y32" s="347">
        <v>119</v>
      </c>
      <c r="Z32" s="347">
        <v>66</v>
      </c>
      <c r="AA32" s="347">
        <v>134</v>
      </c>
      <c r="AB32" s="347">
        <v>136</v>
      </c>
      <c r="AC32" s="347">
        <v>132</v>
      </c>
      <c r="AD32" s="347">
        <v>136</v>
      </c>
      <c r="AE32" s="347">
        <v>124</v>
      </c>
      <c r="AF32" s="347">
        <v>123</v>
      </c>
      <c r="AG32" s="347">
        <v>133</v>
      </c>
      <c r="AH32" s="347">
        <v>116</v>
      </c>
      <c r="AI32" s="347">
        <v>126</v>
      </c>
      <c r="AJ32" s="347">
        <v>93</v>
      </c>
      <c r="AK32" s="347">
        <v>89</v>
      </c>
      <c r="AL32" s="347">
        <v>91</v>
      </c>
      <c r="AM32" s="347">
        <v>129</v>
      </c>
      <c r="AN32" s="347">
        <v>101</v>
      </c>
      <c r="AO32" s="347">
        <v>139</v>
      </c>
      <c r="AP32" s="347">
        <v>126</v>
      </c>
      <c r="AQ32" s="347">
        <v>123</v>
      </c>
      <c r="AR32" s="347">
        <v>113</v>
      </c>
      <c r="AS32" s="347">
        <v>105</v>
      </c>
      <c r="AT32" s="347">
        <v>75</v>
      </c>
      <c r="AU32" s="347">
        <v>115</v>
      </c>
      <c r="AV32" s="347">
        <v>105</v>
      </c>
      <c r="AW32" s="347">
        <v>102</v>
      </c>
      <c r="AX32" s="347">
        <v>102</v>
      </c>
      <c r="AY32" s="347">
        <v>95</v>
      </c>
      <c r="AZ32" s="347">
        <v>100</v>
      </c>
      <c r="BA32" s="347">
        <v>100</v>
      </c>
      <c r="BB32" s="347">
        <v>103</v>
      </c>
      <c r="BC32" s="347">
        <v>105</v>
      </c>
      <c r="BD32" s="948">
        <v>0</v>
      </c>
      <c r="BE32" s="948">
        <v>0</v>
      </c>
      <c r="BF32" s="948">
        <v>0</v>
      </c>
      <c r="BG32" s="948">
        <v>0</v>
      </c>
      <c r="BH32" s="948">
        <v>0</v>
      </c>
      <c r="BI32" s="948">
        <v>0</v>
      </c>
      <c r="BJ32" s="948">
        <v>0</v>
      </c>
      <c r="BK32" s="948">
        <v>0</v>
      </c>
      <c r="BL32" s="948">
        <v>0</v>
      </c>
      <c r="BM32" s="948">
        <v>0</v>
      </c>
      <c r="BN32" s="948">
        <v>0</v>
      </c>
      <c r="BO32" s="948">
        <v>0</v>
      </c>
      <c r="BP32" s="948">
        <v>0</v>
      </c>
      <c r="BQ32" s="948">
        <v>0</v>
      </c>
      <c r="BR32" s="948">
        <v>0</v>
      </c>
      <c r="BS32" s="948">
        <v>0</v>
      </c>
      <c r="BT32" s="948">
        <v>0</v>
      </c>
      <c r="BU32" s="948">
        <v>0</v>
      </c>
      <c r="BV32" s="948">
        <v>0</v>
      </c>
    </row>
    <row r="33" spans="1:74" ht="11.1" customHeight="1" x14ac:dyDescent="0.2">
      <c r="A33" s="267" t="s">
        <v>1246</v>
      </c>
      <c r="B33" s="554" t="s">
        <v>1079</v>
      </c>
      <c r="C33" s="347">
        <v>43</v>
      </c>
      <c r="D33" s="347">
        <v>38</v>
      </c>
      <c r="E33" s="347">
        <v>57</v>
      </c>
      <c r="F33" s="347">
        <v>40</v>
      </c>
      <c r="G33" s="347">
        <v>57</v>
      </c>
      <c r="H33" s="347">
        <v>54</v>
      </c>
      <c r="I33" s="347">
        <v>61</v>
      </c>
      <c r="J33" s="347">
        <v>46</v>
      </c>
      <c r="K33" s="347">
        <v>59</v>
      </c>
      <c r="L33" s="347">
        <v>64</v>
      </c>
      <c r="M33" s="347">
        <v>47</v>
      </c>
      <c r="N33" s="347">
        <v>60</v>
      </c>
      <c r="O33" s="347">
        <v>54</v>
      </c>
      <c r="P33" s="347">
        <v>56</v>
      </c>
      <c r="Q33" s="347">
        <v>64</v>
      </c>
      <c r="R33" s="347">
        <v>57</v>
      </c>
      <c r="S33" s="347">
        <v>41</v>
      </c>
      <c r="T33" s="347">
        <v>33</v>
      </c>
      <c r="U33" s="347">
        <v>46</v>
      </c>
      <c r="V33" s="347">
        <v>41</v>
      </c>
      <c r="W33" s="347">
        <v>53</v>
      </c>
      <c r="X33" s="347">
        <v>44</v>
      </c>
      <c r="Y33" s="347">
        <v>46</v>
      </c>
      <c r="Z33" s="347">
        <v>38</v>
      </c>
      <c r="AA33" s="347">
        <v>37</v>
      </c>
      <c r="AB33" s="347">
        <v>40</v>
      </c>
      <c r="AC33" s="347">
        <v>37</v>
      </c>
      <c r="AD33" s="347">
        <v>41</v>
      </c>
      <c r="AE33" s="347">
        <v>36</v>
      </c>
      <c r="AF33" s="347">
        <v>38</v>
      </c>
      <c r="AG33" s="347">
        <v>26</v>
      </c>
      <c r="AH33" s="347">
        <v>32</v>
      </c>
      <c r="AI33" s="347">
        <v>38</v>
      </c>
      <c r="AJ33" s="347">
        <v>36</v>
      </c>
      <c r="AK33" s="347">
        <v>30</v>
      </c>
      <c r="AL33" s="347">
        <v>24</v>
      </c>
      <c r="AM33" s="347">
        <v>32</v>
      </c>
      <c r="AN33" s="347">
        <v>19</v>
      </c>
      <c r="AO33" s="347">
        <v>44</v>
      </c>
      <c r="AP33" s="347">
        <v>36</v>
      </c>
      <c r="AQ33" s="347">
        <v>49</v>
      </c>
      <c r="AR33" s="347">
        <v>43</v>
      </c>
      <c r="AS33" s="347">
        <v>52</v>
      </c>
      <c r="AT33" s="347">
        <v>55</v>
      </c>
      <c r="AU33" s="347">
        <v>54</v>
      </c>
      <c r="AV33" s="347">
        <v>46</v>
      </c>
      <c r="AW33" s="347">
        <v>60</v>
      </c>
      <c r="AX33" s="347">
        <v>47</v>
      </c>
      <c r="AY33" s="347">
        <v>60</v>
      </c>
      <c r="AZ33" s="347">
        <v>57</v>
      </c>
      <c r="BA33" s="347">
        <v>58</v>
      </c>
      <c r="BB33" s="347">
        <v>59</v>
      </c>
      <c r="BC33" s="347">
        <v>59</v>
      </c>
      <c r="BD33" s="948">
        <v>0</v>
      </c>
      <c r="BE33" s="948">
        <v>0</v>
      </c>
      <c r="BF33" s="948">
        <v>0</v>
      </c>
      <c r="BG33" s="948">
        <v>0</v>
      </c>
      <c r="BH33" s="948">
        <v>0</v>
      </c>
      <c r="BI33" s="948">
        <v>0</v>
      </c>
      <c r="BJ33" s="948">
        <v>0</v>
      </c>
      <c r="BK33" s="948">
        <v>0</v>
      </c>
      <c r="BL33" s="948">
        <v>0</v>
      </c>
      <c r="BM33" s="948">
        <v>0</v>
      </c>
      <c r="BN33" s="948">
        <v>0</v>
      </c>
      <c r="BO33" s="948">
        <v>0</v>
      </c>
      <c r="BP33" s="948">
        <v>0</v>
      </c>
      <c r="BQ33" s="948">
        <v>0</v>
      </c>
      <c r="BR33" s="948">
        <v>0</v>
      </c>
      <c r="BS33" s="948">
        <v>0</v>
      </c>
      <c r="BT33" s="948">
        <v>0</v>
      </c>
      <c r="BU33" s="948">
        <v>0</v>
      </c>
      <c r="BV33" s="948">
        <v>0</v>
      </c>
    </row>
    <row r="34" spans="1:74" ht="11.1" customHeight="1" x14ac:dyDescent="0.2">
      <c r="A34" s="267" t="s">
        <v>1247</v>
      </c>
      <c r="B34" s="554" t="s">
        <v>1081</v>
      </c>
      <c r="C34" s="347">
        <v>454</v>
      </c>
      <c r="D34" s="347">
        <v>435</v>
      </c>
      <c r="E34" s="347">
        <v>477</v>
      </c>
      <c r="F34" s="347">
        <v>512</v>
      </c>
      <c r="G34" s="347">
        <v>503</v>
      </c>
      <c r="H34" s="347">
        <v>538</v>
      </c>
      <c r="I34" s="347">
        <v>554</v>
      </c>
      <c r="J34" s="347">
        <v>564</v>
      </c>
      <c r="K34" s="347">
        <v>523</v>
      </c>
      <c r="L34" s="347">
        <v>585</v>
      </c>
      <c r="M34" s="347">
        <v>531</v>
      </c>
      <c r="N34" s="347">
        <v>506</v>
      </c>
      <c r="O34" s="347">
        <v>554</v>
      </c>
      <c r="P34" s="347">
        <v>449</v>
      </c>
      <c r="Q34" s="347">
        <v>590</v>
      </c>
      <c r="R34" s="347">
        <v>542</v>
      </c>
      <c r="S34" s="347">
        <v>561</v>
      </c>
      <c r="T34" s="347">
        <v>472</v>
      </c>
      <c r="U34" s="347">
        <v>529</v>
      </c>
      <c r="V34" s="347">
        <v>522</v>
      </c>
      <c r="W34" s="347">
        <v>477</v>
      </c>
      <c r="X34" s="347">
        <v>565</v>
      </c>
      <c r="Y34" s="347">
        <v>453</v>
      </c>
      <c r="Z34" s="347">
        <v>454</v>
      </c>
      <c r="AA34" s="347">
        <v>495</v>
      </c>
      <c r="AB34" s="347">
        <v>551</v>
      </c>
      <c r="AC34" s="347">
        <v>517</v>
      </c>
      <c r="AD34" s="347">
        <v>555</v>
      </c>
      <c r="AE34" s="347">
        <v>524</v>
      </c>
      <c r="AF34" s="347">
        <v>482</v>
      </c>
      <c r="AG34" s="347">
        <v>592</v>
      </c>
      <c r="AH34" s="347">
        <v>532</v>
      </c>
      <c r="AI34" s="347">
        <v>482</v>
      </c>
      <c r="AJ34" s="347">
        <v>526</v>
      </c>
      <c r="AK34" s="347">
        <v>512</v>
      </c>
      <c r="AL34" s="347">
        <v>456</v>
      </c>
      <c r="AM34" s="347">
        <v>527</v>
      </c>
      <c r="AN34" s="347">
        <v>524</v>
      </c>
      <c r="AO34" s="347">
        <v>506</v>
      </c>
      <c r="AP34" s="347">
        <v>579</v>
      </c>
      <c r="AQ34" s="347">
        <v>492</v>
      </c>
      <c r="AR34" s="347">
        <v>458</v>
      </c>
      <c r="AS34" s="347">
        <v>430</v>
      </c>
      <c r="AT34" s="347">
        <v>550</v>
      </c>
      <c r="AU34" s="347">
        <v>490</v>
      </c>
      <c r="AV34" s="347">
        <v>470</v>
      </c>
      <c r="AW34" s="347">
        <v>525</v>
      </c>
      <c r="AX34" s="347">
        <v>467</v>
      </c>
      <c r="AY34" s="347">
        <v>452</v>
      </c>
      <c r="AZ34" s="347">
        <v>451</v>
      </c>
      <c r="BA34" s="347">
        <v>454</v>
      </c>
      <c r="BB34" s="347">
        <v>458</v>
      </c>
      <c r="BC34" s="347">
        <v>462</v>
      </c>
      <c r="BD34" s="948">
        <v>0</v>
      </c>
      <c r="BE34" s="948">
        <v>0</v>
      </c>
      <c r="BF34" s="948">
        <v>0</v>
      </c>
      <c r="BG34" s="948">
        <v>0</v>
      </c>
      <c r="BH34" s="948">
        <v>0</v>
      </c>
      <c r="BI34" s="948">
        <v>0</v>
      </c>
      <c r="BJ34" s="948">
        <v>0</v>
      </c>
      <c r="BK34" s="948">
        <v>0</v>
      </c>
      <c r="BL34" s="948">
        <v>0</v>
      </c>
      <c r="BM34" s="948">
        <v>0</v>
      </c>
      <c r="BN34" s="948">
        <v>0</v>
      </c>
      <c r="BO34" s="948">
        <v>0</v>
      </c>
      <c r="BP34" s="948">
        <v>0</v>
      </c>
      <c r="BQ34" s="948">
        <v>0</v>
      </c>
      <c r="BR34" s="948">
        <v>0</v>
      </c>
      <c r="BS34" s="948">
        <v>0</v>
      </c>
      <c r="BT34" s="948">
        <v>0</v>
      </c>
      <c r="BU34" s="948">
        <v>0</v>
      </c>
      <c r="BV34" s="948">
        <v>0</v>
      </c>
    </row>
    <row r="35" spans="1:74" ht="11.1" customHeight="1" x14ac:dyDescent="0.2">
      <c r="A35" s="267" t="s">
        <v>1248</v>
      </c>
      <c r="B35" s="554" t="s">
        <v>1543</v>
      </c>
      <c r="C35" s="347">
        <v>201</v>
      </c>
      <c r="D35" s="347">
        <v>204</v>
      </c>
      <c r="E35" s="347">
        <v>254</v>
      </c>
      <c r="F35" s="347">
        <v>235</v>
      </c>
      <c r="G35" s="347">
        <v>255</v>
      </c>
      <c r="H35" s="347">
        <v>302</v>
      </c>
      <c r="I35" s="347">
        <v>244</v>
      </c>
      <c r="J35" s="347">
        <v>279</v>
      </c>
      <c r="K35" s="347">
        <v>326</v>
      </c>
      <c r="L35" s="347">
        <v>364</v>
      </c>
      <c r="M35" s="347">
        <v>221</v>
      </c>
      <c r="N35" s="347">
        <v>241</v>
      </c>
      <c r="O35" s="347">
        <v>252</v>
      </c>
      <c r="P35" s="347">
        <v>216</v>
      </c>
      <c r="Q35" s="347">
        <v>255</v>
      </c>
      <c r="R35" s="347">
        <v>281</v>
      </c>
      <c r="S35" s="347">
        <v>257</v>
      </c>
      <c r="T35" s="347">
        <v>272</v>
      </c>
      <c r="U35" s="347">
        <v>226</v>
      </c>
      <c r="V35" s="347">
        <v>225</v>
      </c>
      <c r="W35" s="347">
        <v>283</v>
      </c>
      <c r="X35" s="347">
        <v>260</v>
      </c>
      <c r="Y35" s="347">
        <v>200</v>
      </c>
      <c r="Z35" s="347">
        <v>192</v>
      </c>
      <c r="AA35" s="347">
        <v>181</v>
      </c>
      <c r="AB35" s="347">
        <v>184</v>
      </c>
      <c r="AC35" s="347">
        <v>185</v>
      </c>
      <c r="AD35" s="347">
        <v>184</v>
      </c>
      <c r="AE35" s="347">
        <v>194</v>
      </c>
      <c r="AF35" s="347">
        <v>206</v>
      </c>
      <c r="AG35" s="347">
        <v>208</v>
      </c>
      <c r="AH35" s="347">
        <v>204</v>
      </c>
      <c r="AI35" s="347">
        <v>179</v>
      </c>
      <c r="AJ35" s="347">
        <v>163</v>
      </c>
      <c r="AK35" s="347">
        <v>170</v>
      </c>
      <c r="AL35" s="347">
        <v>178</v>
      </c>
      <c r="AM35" s="347">
        <v>180</v>
      </c>
      <c r="AN35" s="347">
        <v>165</v>
      </c>
      <c r="AO35" s="347">
        <v>180</v>
      </c>
      <c r="AP35" s="347">
        <v>192</v>
      </c>
      <c r="AQ35" s="347">
        <v>226</v>
      </c>
      <c r="AR35" s="347">
        <v>191</v>
      </c>
      <c r="AS35" s="347">
        <v>183</v>
      </c>
      <c r="AT35" s="347">
        <v>231</v>
      </c>
      <c r="AU35" s="347">
        <v>208</v>
      </c>
      <c r="AV35" s="347">
        <v>217</v>
      </c>
      <c r="AW35" s="347">
        <v>216</v>
      </c>
      <c r="AX35" s="347">
        <v>236</v>
      </c>
      <c r="AY35" s="347">
        <v>220</v>
      </c>
      <c r="AZ35" s="347">
        <v>213</v>
      </c>
      <c r="BA35" s="347">
        <v>210</v>
      </c>
      <c r="BB35" s="347">
        <v>211</v>
      </c>
      <c r="BC35" s="347">
        <v>224</v>
      </c>
      <c r="BD35" s="948">
        <v>0</v>
      </c>
      <c r="BE35" s="948">
        <v>0</v>
      </c>
      <c r="BF35" s="948">
        <v>0</v>
      </c>
      <c r="BG35" s="948">
        <v>0</v>
      </c>
      <c r="BH35" s="948">
        <v>0</v>
      </c>
      <c r="BI35" s="948">
        <v>0</v>
      </c>
      <c r="BJ35" s="948">
        <v>0</v>
      </c>
      <c r="BK35" s="948">
        <v>0</v>
      </c>
      <c r="BL35" s="948">
        <v>0</v>
      </c>
      <c r="BM35" s="948">
        <v>0</v>
      </c>
      <c r="BN35" s="948">
        <v>0</v>
      </c>
      <c r="BO35" s="948">
        <v>0</v>
      </c>
      <c r="BP35" s="948">
        <v>0</v>
      </c>
      <c r="BQ35" s="948">
        <v>0</v>
      </c>
      <c r="BR35" s="948">
        <v>0</v>
      </c>
      <c r="BS35" s="948">
        <v>0</v>
      </c>
      <c r="BT35" s="948">
        <v>0</v>
      </c>
      <c r="BU35" s="948">
        <v>0</v>
      </c>
      <c r="BV35" s="948">
        <v>0</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1249</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1250</v>
      </c>
      <c r="B38" s="554" t="s">
        <v>1073</v>
      </c>
      <c r="C38" s="347">
        <v>419</v>
      </c>
      <c r="D38" s="347">
        <v>444</v>
      </c>
      <c r="E38" s="347">
        <v>445</v>
      </c>
      <c r="F38" s="347">
        <v>473</v>
      </c>
      <c r="G38" s="347">
        <v>471</v>
      </c>
      <c r="H38" s="347">
        <v>497</v>
      </c>
      <c r="I38" s="347">
        <v>510</v>
      </c>
      <c r="J38" s="347">
        <v>508</v>
      </c>
      <c r="K38" s="347">
        <v>496</v>
      </c>
      <c r="L38" s="347">
        <v>522</v>
      </c>
      <c r="M38" s="347">
        <v>532</v>
      </c>
      <c r="N38" s="347">
        <v>568</v>
      </c>
      <c r="O38" s="347">
        <v>569</v>
      </c>
      <c r="P38" s="347">
        <v>584</v>
      </c>
      <c r="Q38" s="347">
        <v>588</v>
      </c>
      <c r="R38" s="347">
        <v>597</v>
      </c>
      <c r="S38" s="347">
        <v>612</v>
      </c>
      <c r="T38" s="347">
        <v>624</v>
      </c>
      <c r="U38" s="347">
        <v>623</v>
      </c>
      <c r="V38" s="347">
        <v>652</v>
      </c>
      <c r="W38" s="347">
        <v>646</v>
      </c>
      <c r="X38" s="347">
        <v>644</v>
      </c>
      <c r="Y38" s="347">
        <v>652</v>
      </c>
      <c r="Z38" s="347">
        <v>678</v>
      </c>
      <c r="AA38" s="347">
        <v>693</v>
      </c>
      <c r="AB38" s="347">
        <v>700</v>
      </c>
      <c r="AC38" s="347">
        <v>705</v>
      </c>
      <c r="AD38" s="347">
        <v>709</v>
      </c>
      <c r="AE38" s="347">
        <v>723</v>
      </c>
      <c r="AF38" s="347">
        <v>734</v>
      </c>
      <c r="AG38" s="347">
        <v>738</v>
      </c>
      <c r="AH38" s="347">
        <v>751</v>
      </c>
      <c r="AI38" s="347">
        <v>765</v>
      </c>
      <c r="AJ38" s="347">
        <v>773</v>
      </c>
      <c r="AK38" s="347">
        <v>784</v>
      </c>
      <c r="AL38" s="347">
        <v>784</v>
      </c>
      <c r="AM38" s="347">
        <v>802</v>
      </c>
      <c r="AN38" s="347">
        <v>805</v>
      </c>
      <c r="AO38" s="347">
        <v>778</v>
      </c>
      <c r="AP38" s="347">
        <v>776</v>
      </c>
      <c r="AQ38" s="347">
        <v>788</v>
      </c>
      <c r="AR38" s="347">
        <v>773</v>
      </c>
      <c r="AS38" s="347">
        <v>762</v>
      </c>
      <c r="AT38" s="347">
        <v>758</v>
      </c>
      <c r="AU38" s="347">
        <v>759</v>
      </c>
      <c r="AV38" s="347">
        <v>733</v>
      </c>
      <c r="AW38" s="347">
        <v>730</v>
      </c>
      <c r="AX38" s="347">
        <v>722</v>
      </c>
      <c r="AY38" s="347">
        <v>715</v>
      </c>
      <c r="AZ38" s="347">
        <v>714</v>
      </c>
      <c r="BA38" s="347">
        <v>698</v>
      </c>
      <c r="BB38" s="347">
        <v>692</v>
      </c>
      <c r="BC38" s="347">
        <v>686</v>
      </c>
      <c r="BD38" s="948">
        <v>0</v>
      </c>
      <c r="BE38" s="948">
        <v>0</v>
      </c>
      <c r="BF38" s="948">
        <v>0</v>
      </c>
      <c r="BG38" s="948">
        <v>0</v>
      </c>
      <c r="BH38" s="948">
        <v>0</v>
      </c>
      <c r="BI38" s="948">
        <v>0</v>
      </c>
      <c r="BJ38" s="948">
        <v>0</v>
      </c>
      <c r="BK38" s="948">
        <v>0</v>
      </c>
      <c r="BL38" s="948">
        <v>0</v>
      </c>
      <c r="BM38" s="948">
        <v>0</v>
      </c>
      <c r="BN38" s="948">
        <v>0</v>
      </c>
      <c r="BO38" s="948">
        <v>0</v>
      </c>
      <c r="BP38" s="948">
        <v>0</v>
      </c>
      <c r="BQ38" s="948">
        <v>0</v>
      </c>
      <c r="BR38" s="948">
        <v>0</v>
      </c>
      <c r="BS38" s="948">
        <v>0</v>
      </c>
      <c r="BT38" s="948">
        <v>0</v>
      </c>
      <c r="BU38" s="948">
        <v>0</v>
      </c>
      <c r="BV38" s="948">
        <v>0</v>
      </c>
    </row>
    <row r="39" spans="1:74" ht="11.1" customHeight="1" x14ac:dyDescent="0.2">
      <c r="A39" s="602" t="s">
        <v>1251</v>
      </c>
      <c r="B39" s="554" t="s">
        <v>1075</v>
      </c>
      <c r="C39" s="347">
        <v>601</v>
      </c>
      <c r="D39" s="347">
        <v>617</v>
      </c>
      <c r="E39" s="347">
        <v>613</v>
      </c>
      <c r="F39" s="347">
        <v>631</v>
      </c>
      <c r="G39" s="347">
        <v>642</v>
      </c>
      <c r="H39" s="347">
        <v>633</v>
      </c>
      <c r="I39" s="347">
        <v>616</v>
      </c>
      <c r="J39" s="347">
        <v>600</v>
      </c>
      <c r="K39" s="347">
        <v>596</v>
      </c>
      <c r="L39" s="347">
        <v>578</v>
      </c>
      <c r="M39" s="347">
        <v>580</v>
      </c>
      <c r="N39" s="347">
        <v>621</v>
      </c>
      <c r="O39" s="347">
        <v>612</v>
      </c>
      <c r="P39" s="347">
        <v>610</v>
      </c>
      <c r="Q39" s="347">
        <v>605</v>
      </c>
      <c r="R39" s="347">
        <v>584</v>
      </c>
      <c r="S39" s="347">
        <v>559</v>
      </c>
      <c r="T39" s="347">
        <v>517</v>
      </c>
      <c r="U39" s="347">
        <v>472</v>
      </c>
      <c r="V39" s="347">
        <v>436</v>
      </c>
      <c r="W39" s="347">
        <v>414</v>
      </c>
      <c r="X39" s="347">
        <v>420</v>
      </c>
      <c r="Y39" s="347">
        <v>406</v>
      </c>
      <c r="Z39" s="347">
        <v>395</v>
      </c>
      <c r="AA39" s="347">
        <v>423</v>
      </c>
      <c r="AB39" s="347">
        <v>419</v>
      </c>
      <c r="AC39" s="347">
        <v>431</v>
      </c>
      <c r="AD39" s="347">
        <v>421</v>
      </c>
      <c r="AE39" s="347">
        <v>388</v>
      </c>
      <c r="AF39" s="347">
        <v>377</v>
      </c>
      <c r="AG39" s="347">
        <v>356</v>
      </c>
      <c r="AH39" s="347">
        <v>329</v>
      </c>
      <c r="AI39" s="347">
        <v>311</v>
      </c>
      <c r="AJ39" s="347">
        <v>299</v>
      </c>
      <c r="AK39" s="347">
        <v>315</v>
      </c>
      <c r="AL39" s="347">
        <v>320</v>
      </c>
      <c r="AM39" s="347">
        <v>352</v>
      </c>
      <c r="AN39" s="347">
        <v>382</v>
      </c>
      <c r="AO39" s="347">
        <v>381</v>
      </c>
      <c r="AP39" s="347">
        <v>366</v>
      </c>
      <c r="AQ39" s="347">
        <v>359</v>
      </c>
      <c r="AR39" s="347">
        <v>339</v>
      </c>
      <c r="AS39" s="347">
        <v>329</v>
      </c>
      <c r="AT39" s="347">
        <v>318</v>
      </c>
      <c r="AU39" s="347">
        <v>301</v>
      </c>
      <c r="AV39" s="347">
        <v>285</v>
      </c>
      <c r="AW39" s="347">
        <v>279</v>
      </c>
      <c r="AX39" s="347">
        <v>279</v>
      </c>
      <c r="AY39" s="347">
        <v>284</v>
      </c>
      <c r="AZ39" s="347">
        <v>280</v>
      </c>
      <c r="BA39" s="347">
        <v>269</v>
      </c>
      <c r="BB39" s="347">
        <v>253</v>
      </c>
      <c r="BC39" s="347">
        <v>236</v>
      </c>
      <c r="BD39" s="948">
        <v>0</v>
      </c>
      <c r="BE39" s="948">
        <v>0</v>
      </c>
      <c r="BF39" s="948">
        <v>0</v>
      </c>
      <c r="BG39" s="948">
        <v>0</v>
      </c>
      <c r="BH39" s="948">
        <v>0</v>
      </c>
      <c r="BI39" s="948">
        <v>0</v>
      </c>
      <c r="BJ39" s="948">
        <v>0</v>
      </c>
      <c r="BK39" s="948">
        <v>0</v>
      </c>
      <c r="BL39" s="948">
        <v>0</v>
      </c>
      <c r="BM39" s="948">
        <v>0</v>
      </c>
      <c r="BN39" s="948">
        <v>0</v>
      </c>
      <c r="BO39" s="948">
        <v>0</v>
      </c>
      <c r="BP39" s="948">
        <v>0</v>
      </c>
      <c r="BQ39" s="948">
        <v>0</v>
      </c>
      <c r="BR39" s="948">
        <v>0</v>
      </c>
      <c r="BS39" s="948">
        <v>0</v>
      </c>
      <c r="BT39" s="948">
        <v>0</v>
      </c>
      <c r="BU39" s="948">
        <v>0</v>
      </c>
      <c r="BV39" s="948">
        <v>0</v>
      </c>
    </row>
    <row r="40" spans="1:74" ht="11.1" customHeight="1" x14ac:dyDescent="0.2">
      <c r="A40" s="267" t="s">
        <v>1252</v>
      </c>
      <c r="B40" s="554" t="s">
        <v>1077</v>
      </c>
      <c r="C40" s="347">
        <v>1241</v>
      </c>
      <c r="D40" s="347">
        <v>1217</v>
      </c>
      <c r="E40" s="347">
        <v>1200</v>
      </c>
      <c r="F40" s="347">
        <v>1155</v>
      </c>
      <c r="G40" s="347">
        <v>1134</v>
      </c>
      <c r="H40" s="347">
        <v>1136</v>
      </c>
      <c r="I40" s="347">
        <v>1115</v>
      </c>
      <c r="J40" s="347">
        <v>1067</v>
      </c>
      <c r="K40" s="347">
        <v>1039</v>
      </c>
      <c r="L40" s="347">
        <v>1024</v>
      </c>
      <c r="M40" s="347">
        <v>1003</v>
      </c>
      <c r="N40" s="347">
        <v>983</v>
      </c>
      <c r="O40" s="347">
        <v>951</v>
      </c>
      <c r="P40" s="347">
        <v>923</v>
      </c>
      <c r="Q40" s="347">
        <v>878</v>
      </c>
      <c r="R40" s="347">
        <v>845</v>
      </c>
      <c r="S40" s="347">
        <v>824</v>
      </c>
      <c r="T40" s="347">
        <v>780</v>
      </c>
      <c r="U40" s="347">
        <v>745</v>
      </c>
      <c r="V40" s="347">
        <v>712</v>
      </c>
      <c r="W40" s="347">
        <v>694</v>
      </c>
      <c r="X40" s="347">
        <v>662</v>
      </c>
      <c r="Y40" s="347">
        <v>637</v>
      </c>
      <c r="Z40" s="347">
        <v>667</v>
      </c>
      <c r="AA40" s="347">
        <v>631</v>
      </c>
      <c r="AB40" s="347">
        <v>592</v>
      </c>
      <c r="AC40" s="347">
        <v>561</v>
      </c>
      <c r="AD40" s="347">
        <v>527</v>
      </c>
      <c r="AE40" s="347">
        <v>503</v>
      </c>
      <c r="AF40" s="347">
        <v>479</v>
      </c>
      <c r="AG40" s="347">
        <v>443</v>
      </c>
      <c r="AH40" s="347">
        <v>425</v>
      </c>
      <c r="AI40" s="347">
        <v>400</v>
      </c>
      <c r="AJ40" s="347">
        <v>409</v>
      </c>
      <c r="AK40" s="347">
        <v>424</v>
      </c>
      <c r="AL40" s="347">
        <v>436</v>
      </c>
      <c r="AM40" s="347">
        <v>408</v>
      </c>
      <c r="AN40" s="347">
        <v>413</v>
      </c>
      <c r="AO40" s="347">
        <v>382</v>
      </c>
      <c r="AP40" s="347">
        <v>363</v>
      </c>
      <c r="AQ40" s="347">
        <v>345</v>
      </c>
      <c r="AR40" s="347">
        <v>332</v>
      </c>
      <c r="AS40" s="347">
        <v>329</v>
      </c>
      <c r="AT40" s="347">
        <v>355</v>
      </c>
      <c r="AU40" s="347">
        <v>346</v>
      </c>
      <c r="AV40" s="347">
        <v>354</v>
      </c>
      <c r="AW40" s="347">
        <v>359</v>
      </c>
      <c r="AX40" s="347">
        <v>363</v>
      </c>
      <c r="AY40" s="347">
        <v>369</v>
      </c>
      <c r="AZ40" s="347">
        <v>371</v>
      </c>
      <c r="BA40" s="347">
        <v>377</v>
      </c>
      <c r="BB40" s="347">
        <v>380</v>
      </c>
      <c r="BC40" s="347">
        <v>384</v>
      </c>
      <c r="BD40" s="948">
        <v>0</v>
      </c>
      <c r="BE40" s="948">
        <v>0</v>
      </c>
      <c r="BF40" s="948">
        <v>0</v>
      </c>
      <c r="BG40" s="948">
        <v>0</v>
      </c>
      <c r="BH40" s="948">
        <v>0</v>
      </c>
      <c r="BI40" s="948">
        <v>0</v>
      </c>
      <c r="BJ40" s="948">
        <v>0</v>
      </c>
      <c r="BK40" s="948">
        <v>0</v>
      </c>
      <c r="BL40" s="948">
        <v>0</v>
      </c>
      <c r="BM40" s="948">
        <v>0</v>
      </c>
      <c r="BN40" s="948">
        <v>0</v>
      </c>
      <c r="BO40" s="948">
        <v>0</v>
      </c>
      <c r="BP40" s="948">
        <v>0</v>
      </c>
      <c r="BQ40" s="948">
        <v>0</v>
      </c>
      <c r="BR40" s="948">
        <v>0</v>
      </c>
      <c r="BS40" s="948">
        <v>0</v>
      </c>
      <c r="BT40" s="948">
        <v>0</v>
      </c>
      <c r="BU40" s="948">
        <v>0</v>
      </c>
      <c r="BV40" s="948">
        <v>0</v>
      </c>
    </row>
    <row r="41" spans="1:74" ht="11.1" customHeight="1" x14ac:dyDescent="0.2">
      <c r="A41" s="267" t="s">
        <v>1253</v>
      </c>
      <c r="B41" s="554" t="s">
        <v>1079</v>
      </c>
      <c r="C41" s="347">
        <v>393</v>
      </c>
      <c r="D41" s="347">
        <v>415</v>
      </c>
      <c r="E41" s="347">
        <v>426</v>
      </c>
      <c r="F41" s="347">
        <v>455</v>
      </c>
      <c r="G41" s="347">
        <v>470</v>
      </c>
      <c r="H41" s="347">
        <v>488</v>
      </c>
      <c r="I41" s="347">
        <v>500</v>
      </c>
      <c r="J41" s="347">
        <v>528</v>
      </c>
      <c r="K41" s="347">
        <v>545</v>
      </c>
      <c r="L41" s="347">
        <v>555</v>
      </c>
      <c r="M41" s="347">
        <v>581</v>
      </c>
      <c r="N41" s="347">
        <v>595</v>
      </c>
      <c r="O41" s="347">
        <v>614</v>
      </c>
      <c r="P41" s="347">
        <v>632</v>
      </c>
      <c r="Q41" s="347">
        <v>642</v>
      </c>
      <c r="R41" s="347">
        <v>655</v>
      </c>
      <c r="S41" s="347">
        <v>679</v>
      </c>
      <c r="T41" s="347">
        <v>702</v>
      </c>
      <c r="U41" s="347">
        <v>708</v>
      </c>
      <c r="V41" s="347">
        <v>717</v>
      </c>
      <c r="W41" s="347">
        <v>711</v>
      </c>
      <c r="X41" s="347">
        <v>712</v>
      </c>
      <c r="Y41" s="347">
        <v>709</v>
      </c>
      <c r="Z41" s="347">
        <v>716</v>
      </c>
      <c r="AA41" s="347">
        <v>724</v>
      </c>
      <c r="AB41" s="347">
        <v>726</v>
      </c>
      <c r="AC41" s="347">
        <v>727</v>
      </c>
      <c r="AD41" s="347">
        <v>719</v>
      </c>
      <c r="AE41" s="347">
        <v>717</v>
      </c>
      <c r="AF41" s="347">
        <v>714</v>
      </c>
      <c r="AG41" s="347">
        <v>723</v>
      </c>
      <c r="AH41" s="347">
        <v>724</v>
      </c>
      <c r="AI41" s="347">
        <v>717</v>
      </c>
      <c r="AJ41" s="347">
        <v>711</v>
      </c>
      <c r="AK41" s="347">
        <v>712</v>
      </c>
      <c r="AL41" s="347">
        <v>719</v>
      </c>
      <c r="AM41" s="347">
        <v>717</v>
      </c>
      <c r="AN41" s="347">
        <v>728</v>
      </c>
      <c r="AO41" s="347">
        <v>714</v>
      </c>
      <c r="AP41" s="347">
        <v>710</v>
      </c>
      <c r="AQ41" s="347">
        <v>695</v>
      </c>
      <c r="AR41" s="347">
        <v>688</v>
      </c>
      <c r="AS41" s="347">
        <v>674</v>
      </c>
      <c r="AT41" s="347">
        <v>660</v>
      </c>
      <c r="AU41" s="347">
        <v>648</v>
      </c>
      <c r="AV41" s="347">
        <v>644</v>
      </c>
      <c r="AW41" s="347">
        <v>626</v>
      </c>
      <c r="AX41" s="347">
        <v>624</v>
      </c>
      <c r="AY41" s="347">
        <v>608</v>
      </c>
      <c r="AZ41" s="347">
        <v>601</v>
      </c>
      <c r="BA41" s="347">
        <v>595</v>
      </c>
      <c r="BB41" s="347">
        <v>589</v>
      </c>
      <c r="BC41" s="347">
        <v>584</v>
      </c>
      <c r="BD41" s="948">
        <v>0</v>
      </c>
      <c r="BE41" s="948">
        <v>0</v>
      </c>
      <c r="BF41" s="948">
        <v>0</v>
      </c>
      <c r="BG41" s="948">
        <v>0</v>
      </c>
      <c r="BH41" s="948">
        <v>0</v>
      </c>
      <c r="BI41" s="948">
        <v>0</v>
      </c>
      <c r="BJ41" s="948">
        <v>0</v>
      </c>
      <c r="BK41" s="948">
        <v>0</v>
      </c>
      <c r="BL41" s="948">
        <v>0</v>
      </c>
      <c r="BM41" s="948">
        <v>0</v>
      </c>
      <c r="BN41" s="948">
        <v>0</v>
      </c>
      <c r="BO41" s="948">
        <v>0</v>
      </c>
      <c r="BP41" s="948">
        <v>0</v>
      </c>
      <c r="BQ41" s="948">
        <v>0</v>
      </c>
      <c r="BR41" s="948">
        <v>0</v>
      </c>
      <c r="BS41" s="948">
        <v>0</v>
      </c>
      <c r="BT41" s="948">
        <v>0</v>
      </c>
      <c r="BU41" s="948">
        <v>0</v>
      </c>
      <c r="BV41" s="948">
        <v>0</v>
      </c>
    </row>
    <row r="42" spans="1:74" ht="11.1" customHeight="1" x14ac:dyDescent="0.2">
      <c r="A42" s="267" t="s">
        <v>1254</v>
      </c>
      <c r="B42" s="554" t="s">
        <v>1081</v>
      </c>
      <c r="C42" s="347">
        <v>2537</v>
      </c>
      <c r="D42" s="347">
        <v>2518</v>
      </c>
      <c r="E42" s="347">
        <v>2476</v>
      </c>
      <c r="F42" s="347">
        <v>2429</v>
      </c>
      <c r="G42" s="347">
        <v>2403</v>
      </c>
      <c r="H42" s="347">
        <v>2352</v>
      </c>
      <c r="I42" s="347">
        <v>2301</v>
      </c>
      <c r="J42" s="347">
        <v>2234</v>
      </c>
      <c r="K42" s="347">
        <v>2214</v>
      </c>
      <c r="L42" s="347">
        <v>2137</v>
      </c>
      <c r="M42" s="347">
        <v>2121</v>
      </c>
      <c r="N42" s="347">
        <v>2136</v>
      </c>
      <c r="O42" s="347">
        <v>2107</v>
      </c>
      <c r="P42" s="347">
        <v>2183</v>
      </c>
      <c r="Q42" s="347">
        <v>2114</v>
      </c>
      <c r="R42" s="347">
        <v>2101</v>
      </c>
      <c r="S42" s="347">
        <v>2061</v>
      </c>
      <c r="T42" s="347">
        <v>2102</v>
      </c>
      <c r="U42" s="347">
        <v>2073</v>
      </c>
      <c r="V42" s="347">
        <v>2037</v>
      </c>
      <c r="W42" s="347">
        <v>2036</v>
      </c>
      <c r="X42" s="347">
        <v>1937</v>
      </c>
      <c r="Y42" s="347">
        <v>1951</v>
      </c>
      <c r="Z42" s="347">
        <v>1965</v>
      </c>
      <c r="AA42" s="347">
        <v>1936</v>
      </c>
      <c r="AB42" s="347">
        <v>1857</v>
      </c>
      <c r="AC42" s="347">
        <v>1816</v>
      </c>
      <c r="AD42" s="347">
        <v>1738</v>
      </c>
      <c r="AE42" s="347">
        <v>1687</v>
      </c>
      <c r="AF42" s="347">
        <v>1672</v>
      </c>
      <c r="AG42" s="347">
        <v>1543</v>
      </c>
      <c r="AH42" s="347">
        <v>1476</v>
      </c>
      <c r="AI42" s="347">
        <v>1461</v>
      </c>
      <c r="AJ42" s="347">
        <v>1403</v>
      </c>
      <c r="AK42" s="347">
        <v>1359</v>
      </c>
      <c r="AL42" s="347">
        <v>1375</v>
      </c>
      <c r="AM42" s="347">
        <v>1321</v>
      </c>
      <c r="AN42" s="347">
        <v>1276</v>
      </c>
      <c r="AO42" s="347">
        <v>1257</v>
      </c>
      <c r="AP42" s="347">
        <v>1153</v>
      </c>
      <c r="AQ42" s="347">
        <v>1133</v>
      </c>
      <c r="AR42" s="347">
        <v>1132</v>
      </c>
      <c r="AS42" s="347">
        <v>1146</v>
      </c>
      <c r="AT42" s="347">
        <v>1032</v>
      </c>
      <c r="AU42" s="347">
        <v>975</v>
      </c>
      <c r="AV42" s="347">
        <v>944</v>
      </c>
      <c r="AW42" s="347">
        <v>864</v>
      </c>
      <c r="AX42" s="347">
        <v>841</v>
      </c>
      <c r="AY42" s="347">
        <v>829</v>
      </c>
      <c r="AZ42" s="347">
        <v>813</v>
      </c>
      <c r="BA42" s="347">
        <v>801</v>
      </c>
      <c r="BB42" s="347">
        <v>788</v>
      </c>
      <c r="BC42" s="347">
        <v>783</v>
      </c>
      <c r="BD42" s="948">
        <v>0</v>
      </c>
      <c r="BE42" s="948">
        <v>0</v>
      </c>
      <c r="BF42" s="948">
        <v>0</v>
      </c>
      <c r="BG42" s="948">
        <v>0</v>
      </c>
      <c r="BH42" s="948">
        <v>0</v>
      </c>
      <c r="BI42" s="948">
        <v>0</v>
      </c>
      <c r="BJ42" s="948">
        <v>0</v>
      </c>
      <c r="BK42" s="948">
        <v>0</v>
      </c>
      <c r="BL42" s="948">
        <v>0</v>
      </c>
      <c r="BM42" s="948">
        <v>0</v>
      </c>
      <c r="BN42" s="948">
        <v>0</v>
      </c>
      <c r="BO42" s="948">
        <v>0</v>
      </c>
      <c r="BP42" s="948">
        <v>0</v>
      </c>
      <c r="BQ42" s="948">
        <v>0</v>
      </c>
      <c r="BR42" s="948">
        <v>0</v>
      </c>
      <c r="BS42" s="948">
        <v>0</v>
      </c>
      <c r="BT42" s="948">
        <v>0</v>
      </c>
      <c r="BU42" s="948">
        <v>0</v>
      </c>
      <c r="BV42" s="948">
        <v>0</v>
      </c>
    </row>
    <row r="43" spans="1:74" ht="11.1" customHeight="1" x14ac:dyDescent="0.2">
      <c r="A43" s="267" t="s">
        <v>1255</v>
      </c>
      <c r="B43" s="554" t="s">
        <v>1543</v>
      </c>
      <c r="C43" s="347">
        <v>1823</v>
      </c>
      <c r="D43" s="347">
        <v>1846</v>
      </c>
      <c r="E43" s="347">
        <v>1823</v>
      </c>
      <c r="F43" s="347">
        <v>1828</v>
      </c>
      <c r="G43" s="347">
        <v>1830</v>
      </c>
      <c r="H43" s="347">
        <v>1807</v>
      </c>
      <c r="I43" s="347">
        <v>1864</v>
      </c>
      <c r="J43" s="347">
        <v>1900</v>
      </c>
      <c r="K43" s="347">
        <v>1896</v>
      </c>
      <c r="L43" s="347">
        <v>1859</v>
      </c>
      <c r="M43" s="347">
        <v>1974</v>
      </c>
      <c r="N43" s="347">
        <v>2062</v>
      </c>
      <c r="O43" s="347">
        <v>2105</v>
      </c>
      <c r="P43" s="347">
        <v>2155</v>
      </c>
      <c r="Q43" s="347">
        <v>2166</v>
      </c>
      <c r="R43" s="347">
        <v>2151</v>
      </c>
      <c r="S43" s="347">
        <v>2158</v>
      </c>
      <c r="T43" s="347">
        <v>2128</v>
      </c>
      <c r="U43" s="347">
        <v>2145</v>
      </c>
      <c r="V43" s="347">
        <v>2162</v>
      </c>
      <c r="W43" s="347">
        <v>2118</v>
      </c>
      <c r="X43" s="347">
        <v>2084</v>
      </c>
      <c r="Y43" s="347">
        <v>2110</v>
      </c>
      <c r="Z43" s="347">
        <v>2138</v>
      </c>
      <c r="AA43" s="347">
        <v>2165</v>
      </c>
      <c r="AB43" s="347">
        <v>2187</v>
      </c>
      <c r="AC43" s="347">
        <v>2201</v>
      </c>
      <c r="AD43" s="347">
        <v>2211</v>
      </c>
      <c r="AE43" s="347">
        <v>2205</v>
      </c>
      <c r="AF43" s="347">
        <v>2178</v>
      </c>
      <c r="AG43" s="347">
        <v>2152</v>
      </c>
      <c r="AH43" s="347">
        <v>2140</v>
      </c>
      <c r="AI43" s="347">
        <v>2152</v>
      </c>
      <c r="AJ43" s="347">
        <v>2188</v>
      </c>
      <c r="AK43" s="347">
        <v>2216</v>
      </c>
      <c r="AL43" s="347">
        <v>2239</v>
      </c>
      <c r="AM43" s="347">
        <v>2260</v>
      </c>
      <c r="AN43" s="347">
        <v>2298</v>
      </c>
      <c r="AO43" s="347">
        <v>2329</v>
      </c>
      <c r="AP43" s="347">
        <v>2349</v>
      </c>
      <c r="AQ43" s="347">
        <v>2331</v>
      </c>
      <c r="AR43" s="347">
        <v>2334</v>
      </c>
      <c r="AS43" s="347">
        <v>2333</v>
      </c>
      <c r="AT43" s="347">
        <v>2291</v>
      </c>
      <c r="AU43" s="347">
        <v>2278</v>
      </c>
      <c r="AV43" s="347">
        <v>2270</v>
      </c>
      <c r="AW43" s="347">
        <v>2264</v>
      </c>
      <c r="AX43" s="347">
        <v>2245</v>
      </c>
      <c r="AY43" s="347">
        <v>2253</v>
      </c>
      <c r="AZ43" s="347">
        <v>2273</v>
      </c>
      <c r="BA43" s="347">
        <v>2285</v>
      </c>
      <c r="BB43" s="347">
        <v>2287</v>
      </c>
      <c r="BC43" s="347">
        <v>2279</v>
      </c>
      <c r="BD43" s="948">
        <v>0</v>
      </c>
      <c r="BE43" s="948">
        <v>0</v>
      </c>
      <c r="BF43" s="948">
        <v>0</v>
      </c>
      <c r="BG43" s="948">
        <v>0</v>
      </c>
      <c r="BH43" s="948">
        <v>0</v>
      </c>
      <c r="BI43" s="948">
        <v>0</v>
      </c>
      <c r="BJ43" s="948">
        <v>0</v>
      </c>
      <c r="BK43" s="948">
        <v>0</v>
      </c>
      <c r="BL43" s="948">
        <v>0</v>
      </c>
      <c r="BM43" s="948">
        <v>0</v>
      </c>
      <c r="BN43" s="948">
        <v>0</v>
      </c>
      <c r="BO43" s="948">
        <v>0</v>
      </c>
      <c r="BP43" s="948">
        <v>0</v>
      </c>
      <c r="BQ43" s="948">
        <v>0</v>
      </c>
      <c r="BR43" s="948">
        <v>0</v>
      </c>
      <c r="BS43" s="948">
        <v>0</v>
      </c>
      <c r="BT43" s="948">
        <v>0</v>
      </c>
      <c r="BU43" s="948">
        <v>0</v>
      </c>
      <c r="BV43" s="948">
        <v>0</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1256</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1257</v>
      </c>
      <c r="B46" s="554" t="s">
        <v>1073</v>
      </c>
      <c r="C46" s="347">
        <v>7.9978465671999999</v>
      </c>
      <c r="D46" s="347">
        <v>8.4199244318000002</v>
      </c>
      <c r="E46" s="347">
        <v>8.6606532766999997</v>
      </c>
      <c r="F46" s="347">
        <v>8.9566759326999996</v>
      </c>
      <c r="G46" s="347">
        <v>9.2933266133999997</v>
      </c>
      <c r="H46" s="347">
        <v>9.6863547688999994</v>
      </c>
      <c r="I46" s="347">
        <v>10.036392885</v>
      </c>
      <c r="J46" s="347">
        <v>10.081482646</v>
      </c>
      <c r="K46" s="347">
        <v>10.317212413</v>
      </c>
      <c r="L46" s="347">
        <v>11.025593683</v>
      </c>
      <c r="M46" s="347">
        <v>11.848514063</v>
      </c>
      <c r="N46" s="347">
        <v>12.463413344999999</v>
      </c>
      <c r="O46" s="347">
        <v>12.999516004</v>
      </c>
      <c r="P46" s="347">
        <v>13.45928357</v>
      </c>
      <c r="Q46" s="347">
        <v>13.506292562000001</v>
      </c>
      <c r="R46" s="347">
        <v>13.335194223</v>
      </c>
      <c r="S46" s="347">
        <v>13.131734359999999</v>
      </c>
      <c r="T46" s="347">
        <v>12.987322410999999</v>
      </c>
      <c r="U46" s="347">
        <v>13.018649007</v>
      </c>
      <c r="V46" s="347">
        <v>13.067569975</v>
      </c>
      <c r="W46" s="347">
        <v>12.955040148</v>
      </c>
      <c r="X46" s="347">
        <v>12.962776393</v>
      </c>
      <c r="Y46" s="347">
        <v>11.889726937000001</v>
      </c>
      <c r="Z46" s="347">
        <v>11.516484195</v>
      </c>
      <c r="AA46" s="347">
        <v>11.554066557000001</v>
      </c>
      <c r="AB46" s="347">
        <v>11.661366049</v>
      </c>
      <c r="AC46" s="347">
        <v>11.734744943999999</v>
      </c>
      <c r="AD46" s="347">
        <v>11.822863345</v>
      </c>
      <c r="AE46" s="347">
        <v>12.417164321</v>
      </c>
      <c r="AF46" s="347">
        <v>13.755397872</v>
      </c>
      <c r="AG46" s="347">
        <v>14.254193471000001</v>
      </c>
      <c r="AH46" s="347">
        <v>14.754649387000001</v>
      </c>
      <c r="AI46" s="347">
        <v>14.738663452999999</v>
      </c>
      <c r="AJ46" s="347">
        <v>14.850687289</v>
      </c>
      <c r="AK46" s="347">
        <v>15.161012752</v>
      </c>
      <c r="AL46" s="347">
        <v>15.798189954</v>
      </c>
      <c r="AM46" s="347">
        <v>16.728047915000001</v>
      </c>
      <c r="AN46" s="347">
        <v>17.321918147000002</v>
      </c>
      <c r="AO46" s="347">
        <v>17.408334211</v>
      </c>
      <c r="AP46" s="347">
        <v>17.598896746000001</v>
      </c>
      <c r="AQ46" s="347">
        <v>18.074913539000001</v>
      </c>
      <c r="AR46" s="347">
        <v>18.308153197999999</v>
      </c>
      <c r="AS46" s="347">
        <v>18.038584817</v>
      </c>
      <c r="AT46" s="347">
        <v>17.484694242</v>
      </c>
      <c r="AU46" s="347">
        <v>16.938218099</v>
      </c>
      <c r="AV46" s="347">
        <v>17.031496090000001</v>
      </c>
      <c r="AW46" s="347">
        <v>17.405515089000001</v>
      </c>
      <c r="AX46" s="347">
        <v>17.534747509999999</v>
      </c>
      <c r="AY46" s="347">
        <v>17.681717043999999</v>
      </c>
      <c r="AZ46" s="347">
        <v>17.885057943</v>
      </c>
      <c r="BA46" s="347">
        <v>18.126152995000002</v>
      </c>
      <c r="BB46" s="347">
        <v>18.42083852</v>
      </c>
      <c r="BC46" s="347">
        <v>18.706263091</v>
      </c>
      <c r="BD46" s="948">
        <v>0</v>
      </c>
      <c r="BE46" s="948">
        <v>0</v>
      </c>
      <c r="BF46" s="948">
        <v>0</v>
      </c>
      <c r="BG46" s="948">
        <v>0</v>
      </c>
      <c r="BH46" s="948">
        <v>0</v>
      </c>
      <c r="BI46" s="948">
        <v>0</v>
      </c>
      <c r="BJ46" s="948">
        <v>0</v>
      </c>
      <c r="BK46" s="948">
        <v>0</v>
      </c>
      <c r="BL46" s="948">
        <v>0</v>
      </c>
      <c r="BM46" s="948">
        <v>0</v>
      </c>
      <c r="BN46" s="948">
        <v>0</v>
      </c>
      <c r="BO46" s="948">
        <v>0</v>
      </c>
      <c r="BP46" s="948">
        <v>0</v>
      </c>
      <c r="BQ46" s="948">
        <v>0</v>
      </c>
      <c r="BR46" s="948">
        <v>0</v>
      </c>
      <c r="BS46" s="948">
        <v>0</v>
      </c>
      <c r="BT46" s="948">
        <v>0</v>
      </c>
      <c r="BU46" s="948">
        <v>0</v>
      </c>
      <c r="BV46" s="948">
        <v>0</v>
      </c>
    </row>
    <row r="47" spans="1:74" ht="11.1" customHeight="1" x14ac:dyDescent="0.2">
      <c r="A47" s="267" t="s">
        <v>1258</v>
      </c>
      <c r="B47" s="554" t="s">
        <v>1075</v>
      </c>
      <c r="C47" s="347">
        <v>40.814452993000003</v>
      </c>
      <c r="D47" s="347">
        <v>38.916623229000002</v>
      </c>
      <c r="E47" s="347">
        <v>36.827882265</v>
      </c>
      <c r="F47" s="347">
        <v>35.429319866999997</v>
      </c>
      <c r="G47" s="347">
        <v>36.789706088000003</v>
      </c>
      <c r="H47" s="347">
        <v>40.263409490000001</v>
      </c>
      <c r="I47" s="347">
        <v>43.657596040999998</v>
      </c>
      <c r="J47" s="347">
        <v>46.106860820000001</v>
      </c>
      <c r="K47" s="347">
        <v>47.648817516000001</v>
      </c>
      <c r="L47" s="347">
        <v>48.699562471999997</v>
      </c>
      <c r="M47" s="347">
        <v>49.266194855999998</v>
      </c>
      <c r="N47" s="347">
        <v>49.586625273999999</v>
      </c>
      <c r="O47" s="347">
        <v>49.805412087999997</v>
      </c>
      <c r="P47" s="347">
        <v>50.444514331999997</v>
      </c>
      <c r="Q47" s="347">
        <v>52.175384311999998</v>
      </c>
      <c r="R47" s="347">
        <v>55.417107612999999</v>
      </c>
      <c r="S47" s="347">
        <v>59.799325797999998</v>
      </c>
      <c r="T47" s="347">
        <v>64.205889690999996</v>
      </c>
      <c r="U47" s="347">
        <v>66.882966154000002</v>
      </c>
      <c r="V47" s="347">
        <v>67.677127330000005</v>
      </c>
      <c r="W47" s="347">
        <v>66.407602788000005</v>
      </c>
      <c r="X47" s="347">
        <v>65.986268640999995</v>
      </c>
      <c r="Y47" s="347">
        <v>62.358303206000002</v>
      </c>
      <c r="Z47" s="347">
        <v>58.419293172000003</v>
      </c>
      <c r="AA47" s="347">
        <v>55.727239486000002</v>
      </c>
      <c r="AB47" s="347">
        <v>52.781325662999997</v>
      </c>
      <c r="AC47" s="347">
        <v>52.209182798999997</v>
      </c>
      <c r="AD47" s="347">
        <v>52.681480837000002</v>
      </c>
      <c r="AE47" s="347">
        <v>56.153498212000002</v>
      </c>
      <c r="AF47" s="347">
        <v>58.500500443999996</v>
      </c>
      <c r="AG47" s="347">
        <v>61.697237117</v>
      </c>
      <c r="AH47" s="347">
        <v>63.305691117000002</v>
      </c>
      <c r="AI47" s="347">
        <v>63.589974746000003</v>
      </c>
      <c r="AJ47" s="347">
        <v>61.891669331000003</v>
      </c>
      <c r="AK47" s="347">
        <v>59.209899280999998</v>
      </c>
      <c r="AL47" s="347">
        <v>56.244153286</v>
      </c>
      <c r="AM47" s="347">
        <v>53.657878328000002</v>
      </c>
      <c r="AN47" s="347">
        <v>52.333965540000001</v>
      </c>
      <c r="AO47" s="347">
        <v>53.117836691999997</v>
      </c>
      <c r="AP47" s="347">
        <v>56.303125598000001</v>
      </c>
      <c r="AQ47" s="347">
        <v>60.327982878</v>
      </c>
      <c r="AR47" s="347">
        <v>63.947714314999999</v>
      </c>
      <c r="AS47" s="347">
        <v>66.748112112000001</v>
      </c>
      <c r="AT47" s="347">
        <v>68.487534374999996</v>
      </c>
      <c r="AU47" s="347">
        <v>68.631869734999995</v>
      </c>
      <c r="AV47" s="347">
        <v>67.352305995999998</v>
      </c>
      <c r="AW47" s="347">
        <v>65.420504390000005</v>
      </c>
      <c r="AX47" s="347">
        <v>63.909561551000003</v>
      </c>
      <c r="AY47" s="347">
        <v>63.64216802</v>
      </c>
      <c r="AZ47" s="347">
        <v>63.320556754999998</v>
      </c>
      <c r="BA47" s="347">
        <v>63.082027906</v>
      </c>
      <c r="BB47" s="347">
        <v>62.943233327000002</v>
      </c>
      <c r="BC47" s="347">
        <v>62.959819547000002</v>
      </c>
      <c r="BD47" s="948">
        <v>0</v>
      </c>
      <c r="BE47" s="948">
        <v>0</v>
      </c>
      <c r="BF47" s="948">
        <v>0</v>
      </c>
      <c r="BG47" s="948">
        <v>0</v>
      </c>
      <c r="BH47" s="948">
        <v>0</v>
      </c>
      <c r="BI47" s="948">
        <v>0</v>
      </c>
      <c r="BJ47" s="948">
        <v>0</v>
      </c>
      <c r="BK47" s="948">
        <v>0</v>
      </c>
      <c r="BL47" s="948">
        <v>0</v>
      </c>
      <c r="BM47" s="948">
        <v>0</v>
      </c>
      <c r="BN47" s="948">
        <v>0</v>
      </c>
      <c r="BO47" s="948">
        <v>0</v>
      </c>
      <c r="BP47" s="948">
        <v>0</v>
      </c>
      <c r="BQ47" s="948">
        <v>0</v>
      </c>
      <c r="BR47" s="948">
        <v>0</v>
      </c>
      <c r="BS47" s="948">
        <v>0</v>
      </c>
      <c r="BT47" s="948">
        <v>0</v>
      </c>
      <c r="BU47" s="948">
        <v>0</v>
      </c>
      <c r="BV47" s="948">
        <v>0</v>
      </c>
    </row>
    <row r="48" spans="1:74" ht="11.1" customHeight="1" x14ac:dyDescent="0.2">
      <c r="A48" s="267" t="s">
        <v>1259</v>
      </c>
      <c r="B48" s="554" t="s">
        <v>1077</v>
      </c>
      <c r="C48" s="347">
        <v>61.551140543000002</v>
      </c>
      <c r="D48" s="347">
        <v>63.500370985000004</v>
      </c>
      <c r="E48" s="347">
        <v>67.024399044000006</v>
      </c>
      <c r="F48" s="347">
        <v>70.790510092999995</v>
      </c>
      <c r="G48" s="347">
        <v>74.085137611999997</v>
      </c>
      <c r="H48" s="347">
        <v>77.681588593000001</v>
      </c>
      <c r="I48" s="347">
        <v>80.269564775999996</v>
      </c>
      <c r="J48" s="347">
        <v>81.135524443999998</v>
      </c>
      <c r="K48" s="347">
        <v>79.656371699000005</v>
      </c>
      <c r="L48" s="347">
        <v>77.772133026999995</v>
      </c>
      <c r="M48" s="347">
        <v>76.982630811999996</v>
      </c>
      <c r="N48" s="347">
        <v>77.725627478000007</v>
      </c>
      <c r="O48" s="347">
        <v>79.352102454000004</v>
      </c>
      <c r="P48" s="347">
        <v>81.645586127000001</v>
      </c>
      <c r="Q48" s="347">
        <v>84.359966802000002</v>
      </c>
      <c r="R48" s="347">
        <v>87.592906901000006</v>
      </c>
      <c r="S48" s="347">
        <v>89.162690884</v>
      </c>
      <c r="T48" s="347">
        <v>88.229635094000002</v>
      </c>
      <c r="U48" s="347">
        <v>85.439103539000001</v>
      </c>
      <c r="V48" s="347">
        <v>80.357047335000004</v>
      </c>
      <c r="W48" s="347">
        <v>74.435346826</v>
      </c>
      <c r="X48" s="347">
        <v>67.295401673000001</v>
      </c>
      <c r="Y48" s="347">
        <v>64.364579035000006</v>
      </c>
      <c r="Z48" s="347">
        <v>60.187662168999999</v>
      </c>
      <c r="AA48" s="347">
        <v>66.229272429999995</v>
      </c>
      <c r="AB48" s="347">
        <v>70.318807500000005</v>
      </c>
      <c r="AC48" s="347">
        <v>74.243948544999995</v>
      </c>
      <c r="AD48" s="347">
        <v>80.696462717000003</v>
      </c>
      <c r="AE48" s="347">
        <v>82.726962055000001</v>
      </c>
      <c r="AF48" s="347">
        <v>87.914185867</v>
      </c>
      <c r="AG48" s="347">
        <v>86.96060516</v>
      </c>
      <c r="AH48" s="347">
        <v>83.88237891</v>
      </c>
      <c r="AI48" s="347">
        <v>79.271770782000004</v>
      </c>
      <c r="AJ48" s="347">
        <v>76.706332864000004</v>
      </c>
      <c r="AK48" s="347">
        <v>76.525959667999999</v>
      </c>
      <c r="AL48" s="347">
        <v>76.273609789999995</v>
      </c>
      <c r="AM48" s="347">
        <v>75.288915987999999</v>
      </c>
      <c r="AN48" s="347">
        <v>75.202537531000004</v>
      </c>
      <c r="AO48" s="347">
        <v>76.567284153000003</v>
      </c>
      <c r="AP48" s="347">
        <v>78.964619919</v>
      </c>
      <c r="AQ48" s="347">
        <v>80.515408592</v>
      </c>
      <c r="AR48" s="347">
        <v>80.227017171</v>
      </c>
      <c r="AS48" s="347">
        <v>79.282631140999996</v>
      </c>
      <c r="AT48" s="347">
        <v>78.722837630000001</v>
      </c>
      <c r="AU48" s="347">
        <v>78.635653908999998</v>
      </c>
      <c r="AV48" s="347">
        <v>78.209963556000005</v>
      </c>
      <c r="AW48" s="347">
        <v>77.920229500000005</v>
      </c>
      <c r="AX48" s="347">
        <v>78.060481655000004</v>
      </c>
      <c r="AY48" s="347">
        <v>78.434035351999995</v>
      </c>
      <c r="AZ48" s="347">
        <v>78.834503259000002</v>
      </c>
      <c r="BA48" s="347">
        <v>79.226490788000007</v>
      </c>
      <c r="BB48" s="347">
        <v>79.678406174000003</v>
      </c>
      <c r="BC48" s="347">
        <v>80.118571989000003</v>
      </c>
      <c r="BD48" s="948">
        <v>0</v>
      </c>
      <c r="BE48" s="948">
        <v>0</v>
      </c>
      <c r="BF48" s="948">
        <v>0</v>
      </c>
      <c r="BG48" s="948">
        <v>0</v>
      </c>
      <c r="BH48" s="948">
        <v>0</v>
      </c>
      <c r="BI48" s="948">
        <v>0</v>
      </c>
      <c r="BJ48" s="948">
        <v>0</v>
      </c>
      <c r="BK48" s="948">
        <v>0</v>
      </c>
      <c r="BL48" s="948">
        <v>0</v>
      </c>
      <c r="BM48" s="948">
        <v>0</v>
      </c>
      <c r="BN48" s="948">
        <v>0</v>
      </c>
      <c r="BO48" s="948">
        <v>0</v>
      </c>
      <c r="BP48" s="948">
        <v>0</v>
      </c>
      <c r="BQ48" s="948">
        <v>0</v>
      </c>
      <c r="BR48" s="948">
        <v>0</v>
      </c>
      <c r="BS48" s="948">
        <v>0</v>
      </c>
      <c r="BT48" s="948">
        <v>0</v>
      </c>
      <c r="BU48" s="948">
        <v>0</v>
      </c>
      <c r="BV48" s="948">
        <v>0</v>
      </c>
    </row>
    <row r="49" spans="1:74" ht="11.1" customHeight="1" x14ac:dyDescent="0.2">
      <c r="A49" s="267" t="s">
        <v>1260</v>
      </c>
      <c r="B49" s="554" t="s">
        <v>1079</v>
      </c>
      <c r="C49" s="347">
        <v>0.74787433431999994</v>
      </c>
      <c r="D49" s="347">
        <v>0.67605707823000005</v>
      </c>
      <c r="E49" s="347">
        <v>0.60235780567999997</v>
      </c>
      <c r="F49" s="347">
        <v>0.58433501109999997</v>
      </c>
      <c r="G49" s="347">
        <v>0.62108222283000003</v>
      </c>
      <c r="H49" s="347">
        <v>0.63288223081999995</v>
      </c>
      <c r="I49" s="347">
        <v>0.60701411774000003</v>
      </c>
      <c r="J49" s="347">
        <v>0.57603795690000004</v>
      </c>
      <c r="K49" s="347">
        <v>0.56901642386999995</v>
      </c>
      <c r="L49" s="347">
        <v>0.58630309647000001</v>
      </c>
      <c r="M49" s="347">
        <v>0.57779472676999999</v>
      </c>
      <c r="N49" s="347">
        <v>0.54711209194999999</v>
      </c>
      <c r="O49" s="347">
        <v>0.51368319738000001</v>
      </c>
      <c r="P49" s="347">
        <v>0.51101200157000004</v>
      </c>
      <c r="Q49" s="347">
        <v>0.51729187112999997</v>
      </c>
      <c r="R49" s="347">
        <v>0.50100297965999996</v>
      </c>
      <c r="S49" s="347">
        <v>0.47183862727999998</v>
      </c>
      <c r="T49" s="347">
        <v>0.45258116366000001</v>
      </c>
      <c r="U49" s="347">
        <v>0.45165811317999999</v>
      </c>
      <c r="V49" s="347">
        <v>0.47900735768000002</v>
      </c>
      <c r="W49" s="347">
        <v>0.49377769997999998</v>
      </c>
      <c r="X49" s="347">
        <v>0.50251877819000002</v>
      </c>
      <c r="Y49" s="347">
        <v>0.43258866870000001</v>
      </c>
      <c r="Z49" s="347">
        <v>0.41623319596000002</v>
      </c>
      <c r="AA49" s="347">
        <v>0.33846665602999998</v>
      </c>
      <c r="AB49" s="347">
        <v>0.28311034514</v>
      </c>
      <c r="AC49" s="347">
        <v>0.22350354986000001</v>
      </c>
      <c r="AD49" s="347">
        <v>0.13905348595</v>
      </c>
      <c r="AE49" s="347">
        <v>0.15823405392000001</v>
      </c>
      <c r="AF49" s="347">
        <v>0.18231663741000001</v>
      </c>
      <c r="AG49" s="347">
        <v>0.30199109449</v>
      </c>
      <c r="AH49" s="347">
        <v>0.38065877071999998</v>
      </c>
      <c r="AI49" s="347">
        <v>0.42307644312999998</v>
      </c>
      <c r="AJ49" s="347">
        <v>0.42474221258</v>
      </c>
      <c r="AK49" s="347">
        <v>0.41450657885999997</v>
      </c>
      <c r="AL49" s="347">
        <v>0.40218900178</v>
      </c>
      <c r="AM49" s="347">
        <v>0.37163196005999999</v>
      </c>
      <c r="AN49" s="347">
        <v>0.32887897801999999</v>
      </c>
      <c r="AO49" s="347">
        <v>0.31940399354999999</v>
      </c>
      <c r="AP49" s="347">
        <v>0.36267170778000002</v>
      </c>
      <c r="AQ49" s="347">
        <v>0.43208712019000001</v>
      </c>
      <c r="AR49" s="347">
        <v>0.49585458491000001</v>
      </c>
      <c r="AS49" s="347">
        <v>0.53997762583999998</v>
      </c>
      <c r="AT49" s="347">
        <v>0.56275133205000005</v>
      </c>
      <c r="AU49" s="347">
        <v>0.56597534584999998</v>
      </c>
      <c r="AV49" s="347">
        <v>0.55818013483999995</v>
      </c>
      <c r="AW49" s="347">
        <v>0.53422635055000001</v>
      </c>
      <c r="AX49" s="347">
        <v>0.51695777276999999</v>
      </c>
      <c r="AY49" s="347">
        <v>0.53189828368000003</v>
      </c>
      <c r="AZ49" s="347">
        <v>0.54855564999999995</v>
      </c>
      <c r="BA49" s="347">
        <v>0.56612002863999999</v>
      </c>
      <c r="BB49" s="347">
        <v>0.58785061566999997</v>
      </c>
      <c r="BC49" s="347">
        <v>0.61035778265999996</v>
      </c>
      <c r="BD49" s="948">
        <v>0</v>
      </c>
      <c r="BE49" s="948">
        <v>0</v>
      </c>
      <c r="BF49" s="948">
        <v>0</v>
      </c>
      <c r="BG49" s="948">
        <v>0</v>
      </c>
      <c r="BH49" s="948">
        <v>0</v>
      </c>
      <c r="BI49" s="948">
        <v>0</v>
      </c>
      <c r="BJ49" s="948">
        <v>0</v>
      </c>
      <c r="BK49" s="948">
        <v>0</v>
      </c>
      <c r="BL49" s="948">
        <v>0</v>
      </c>
      <c r="BM49" s="948">
        <v>0</v>
      </c>
      <c r="BN49" s="948">
        <v>0</v>
      </c>
      <c r="BO49" s="948">
        <v>0</v>
      </c>
      <c r="BP49" s="948">
        <v>0</v>
      </c>
      <c r="BQ49" s="948">
        <v>0</v>
      </c>
      <c r="BR49" s="948">
        <v>0</v>
      </c>
      <c r="BS49" s="948">
        <v>0</v>
      </c>
      <c r="BT49" s="948">
        <v>0</v>
      </c>
      <c r="BU49" s="948">
        <v>0</v>
      </c>
      <c r="BV49" s="948">
        <v>0</v>
      </c>
    </row>
    <row r="50" spans="1:74" ht="11.1" customHeight="1" x14ac:dyDescent="0.2">
      <c r="A50" s="267" t="s">
        <v>1261</v>
      </c>
      <c r="B50" s="554" t="s">
        <v>1081</v>
      </c>
      <c r="C50" s="347">
        <v>388.66201698999998</v>
      </c>
      <c r="D50" s="347">
        <v>391.64322227999997</v>
      </c>
      <c r="E50" s="347">
        <v>395.31690243000003</v>
      </c>
      <c r="F50" s="347">
        <v>401.97305383999998</v>
      </c>
      <c r="G50" s="347">
        <v>411.71055367999998</v>
      </c>
      <c r="H50" s="347">
        <v>421.99999831000002</v>
      </c>
      <c r="I50" s="347">
        <v>429.95104795999998</v>
      </c>
      <c r="J50" s="347">
        <v>435.80240406000001</v>
      </c>
      <c r="K50" s="347">
        <v>439.16202226000001</v>
      </c>
      <c r="L50" s="347">
        <v>440.55397457999999</v>
      </c>
      <c r="M50" s="347">
        <v>441.17244163999999</v>
      </c>
      <c r="N50" s="347">
        <v>441.52903608999998</v>
      </c>
      <c r="O50" s="347">
        <v>440.28242616</v>
      </c>
      <c r="P50" s="347">
        <v>438.82453334000002</v>
      </c>
      <c r="Q50" s="347">
        <v>436.72598987999999</v>
      </c>
      <c r="R50" s="347">
        <v>435.5165164</v>
      </c>
      <c r="S50" s="347">
        <v>437.45071280000002</v>
      </c>
      <c r="T50" s="347">
        <v>441.63639788</v>
      </c>
      <c r="U50" s="347">
        <v>446.91740929000002</v>
      </c>
      <c r="V50" s="347">
        <v>449.46687220000001</v>
      </c>
      <c r="W50" s="347">
        <v>448.27483488000001</v>
      </c>
      <c r="X50" s="347">
        <v>448.58553984999998</v>
      </c>
      <c r="Y50" s="347">
        <v>443.95876528999997</v>
      </c>
      <c r="Z50" s="347">
        <v>442.59442593</v>
      </c>
      <c r="AA50" s="347">
        <v>446.45742078000001</v>
      </c>
      <c r="AB50" s="347">
        <v>451.55710696</v>
      </c>
      <c r="AC50" s="347">
        <v>456.59842384000001</v>
      </c>
      <c r="AD50" s="347">
        <v>463.53799857000001</v>
      </c>
      <c r="AE50" s="347">
        <v>466.73404944999999</v>
      </c>
      <c r="AF50" s="347">
        <v>476.10689948999999</v>
      </c>
      <c r="AG50" s="347">
        <v>470.23148443999997</v>
      </c>
      <c r="AH50" s="347">
        <v>464.64975851999998</v>
      </c>
      <c r="AI50" s="347">
        <v>453.50718511000002</v>
      </c>
      <c r="AJ50" s="347">
        <v>442.08035328</v>
      </c>
      <c r="AK50" s="347">
        <v>435.20119539000001</v>
      </c>
      <c r="AL50" s="347">
        <v>434.92604885999998</v>
      </c>
      <c r="AM50" s="347">
        <v>437.78962847000003</v>
      </c>
      <c r="AN50" s="347">
        <v>443.31469981999999</v>
      </c>
      <c r="AO50" s="347">
        <v>448.62836793000002</v>
      </c>
      <c r="AP50" s="347">
        <v>453.85650772000002</v>
      </c>
      <c r="AQ50" s="347">
        <v>459.13083122</v>
      </c>
      <c r="AR50" s="347">
        <v>460.29722141000002</v>
      </c>
      <c r="AS50" s="347">
        <v>458.36575665999999</v>
      </c>
      <c r="AT50" s="347">
        <v>454.46035919000002</v>
      </c>
      <c r="AU50" s="347">
        <v>450.07143174999999</v>
      </c>
      <c r="AV50" s="347">
        <v>448.01675368999997</v>
      </c>
      <c r="AW50" s="347">
        <v>448.09365134000001</v>
      </c>
      <c r="AX50" s="347">
        <v>450.68709490999998</v>
      </c>
      <c r="AY50" s="347">
        <v>454.36814401999999</v>
      </c>
      <c r="AZ50" s="347">
        <v>457.99866018</v>
      </c>
      <c r="BA50" s="347">
        <v>461.34915604000003</v>
      </c>
      <c r="BB50" s="347">
        <v>465.10898302999999</v>
      </c>
      <c r="BC50" s="347">
        <v>468.73893891</v>
      </c>
      <c r="BD50" s="948">
        <v>0</v>
      </c>
      <c r="BE50" s="948">
        <v>0</v>
      </c>
      <c r="BF50" s="948">
        <v>0</v>
      </c>
      <c r="BG50" s="948">
        <v>0</v>
      </c>
      <c r="BH50" s="948">
        <v>0</v>
      </c>
      <c r="BI50" s="948">
        <v>0</v>
      </c>
      <c r="BJ50" s="948">
        <v>0</v>
      </c>
      <c r="BK50" s="948">
        <v>0</v>
      </c>
      <c r="BL50" s="948">
        <v>0</v>
      </c>
      <c r="BM50" s="948">
        <v>0</v>
      </c>
      <c r="BN50" s="948">
        <v>0</v>
      </c>
      <c r="BO50" s="948">
        <v>0</v>
      </c>
      <c r="BP50" s="948">
        <v>0</v>
      </c>
      <c r="BQ50" s="948">
        <v>0</v>
      </c>
      <c r="BR50" s="948">
        <v>0</v>
      </c>
      <c r="BS50" s="948">
        <v>0</v>
      </c>
      <c r="BT50" s="948">
        <v>0</v>
      </c>
      <c r="BU50" s="948">
        <v>0</v>
      </c>
      <c r="BV50" s="948">
        <v>0</v>
      </c>
    </row>
    <row r="51" spans="1:74" ht="11.1" customHeight="1" x14ac:dyDescent="0.2">
      <c r="A51" s="267" t="s">
        <v>1262</v>
      </c>
      <c r="B51" s="554" t="s">
        <v>1543</v>
      </c>
      <c r="C51" s="347">
        <v>67.895346481000004</v>
      </c>
      <c r="D51" s="347">
        <v>69.048165850999993</v>
      </c>
      <c r="E51" s="347">
        <v>70.044524134</v>
      </c>
      <c r="F51" s="347">
        <v>71.610179677000005</v>
      </c>
      <c r="G51" s="347">
        <v>73.610723567999997</v>
      </c>
      <c r="H51" s="347">
        <v>75.393606004000006</v>
      </c>
      <c r="I51" s="347">
        <v>77.124987047999994</v>
      </c>
      <c r="J51" s="347">
        <v>78.440649941999993</v>
      </c>
      <c r="K51" s="347">
        <v>78.451715996999994</v>
      </c>
      <c r="L51" s="347">
        <v>77.555097149000005</v>
      </c>
      <c r="M51" s="347">
        <v>76.865166262000002</v>
      </c>
      <c r="N51" s="347">
        <v>76.983720355000003</v>
      </c>
      <c r="O51" s="347">
        <v>77.465393023999994</v>
      </c>
      <c r="P51" s="347">
        <v>77.935164564999994</v>
      </c>
      <c r="Q51" s="347">
        <v>78.516748207999996</v>
      </c>
      <c r="R51" s="347">
        <v>79.703479463999997</v>
      </c>
      <c r="S51" s="347">
        <v>81.841799644000005</v>
      </c>
      <c r="T51" s="347">
        <v>84.121771874000004</v>
      </c>
      <c r="U51" s="347">
        <v>85.578495661999995</v>
      </c>
      <c r="V51" s="347">
        <v>85.777240633000005</v>
      </c>
      <c r="W51" s="347">
        <v>84.407844777999998</v>
      </c>
      <c r="X51" s="347">
        <v>83.239456865999998</v>
      </c>
      <c r="Y51" s="347">
        <v>80.433219149999999</v>
      </c>
      <c r="Z51" s="347">
        <v>78.898506956000006</v>
      </c>
      <c r="AA51" s="347">
        <v>79.418696038999997</v>
      </c>
      <c r="AB51" s="347">
        <v>78.901894798000001</v>
      </c>
      <c r="AC51" s="347">
        <v>77.659857278000004</v>
      </c>
      <c r="AD51" s="347">
        <v>76.953056038</v>
      </c>
      <c r="AE51" s="347">
        <v>78.369346452000002</v>
      </c>
      <c r="AF51" s="347">
        <v>80.620363112000007</v>
      </c>
      <c r="AG51" s="347">
        <v>84.886758368000002</v>
      </c>
      <c r="AH51" s="347">
        <v>87.399471668000004</v>
      </c>
      <c r="AI51" s="347">
        <v>88.674657285999999</v>
      </c>
      <c r="AJ51" s="347">
        <v>89.052024732999996</v>
      </c>
      <c r="AK51" s="347">
        <v>88.900806928999998</v>
      </c>
      <c r="AL51" s="347">
        <v>87.346865210999994</v>
      </c>
      <c r="AM51" s="347">
        <v>84.547401996000005</v>
      </c>
      <c r="AN51" s="347">
        <v>81.564626250000003</v>
      </c>
      <c r="AO51" s="347">
        <v>79.790241707999996</v>
      </c>
      <c r="AP51" s="347">
        <v>79.145693511000005</v>
      </c>
      <c r="AQ51" s="347">
        <v>80.107027708000004</v>
      </c>
      <c r="AR51" s="347">
        <v>82.009292742</v>
      </c>
      <c r="AS51" s="347">
        <v>83.920740976000005</v>
      </c>
      <c r="AT51" s="347">
        <v>85.492387015999995</v>
      </c>
      <c r="AU51" s="347">
        <v>85.899365266000004</v>
      </c>
      <c r="AV51" s="347">
        <v>85.385479817000004</v>
      </c>
      <c r="AW51" s="347">
        <v>84.533220864</v>
      </c>
      <c r="AX51" s="347">
        <v>83.944100317999997</v>
      </c>
      <c r="AY51" s="347">
        <v>83.543273925999998</v>
      </c>
      <c r="AZ51" s="347">
        <v>83.122681319999998</v>
      </c>
      <c r="BA51" s="347">
        <v>82.747155108000001</v>
      </c>
      <c r="BB51" s="347">
        <v>82.365962017000001</v>
      </c>
      <c r="BC51" s="347">
        <v>82.052357483999998</v>
      </c>
      <c r="BD51" s="948">
        <v>0</v>
      </c>
      <c r="BE51" s="948">
        <v>0</v>
      </c>
      <c r="BF51" s="948">
        <v>0</v>
      </c>
      <c r="BG51" s="948">
        <v>0</v>
      </c>
      <c r="BH51" s="948">
        <v>0</v>
      </c>
      <c r="BI51" s="948">
        <v>0</v>
      </c>
      <c r="BJ51" s="948">
        <v>0</v>
      </c>
      <c r="BK51" s="948">
        <v>0</v>
      </c>
      <c r="BL51" s="948">
        <v>0</v>
      </c>
      <c r="BM51" s="948">
        <v>0</v>
      </c>
      <c r="BN51" s="948">
        <v>0</v>
      </c>
      <c r="BO51" s="948">
        <v>0</v>
      </c>
      <c r="BP51" s="948">
        <v>0</v>
      </c>
      <c r="BQ51" s="948">
        <v>0</v>
      </c>
      <c r="BR51" s="948">
        <v>0</v>
      </c>
      <c r="BS51" s="948">
        <v>0</v>
      </c>
      <c r="BT51" s="948">
        <v>0</v>
      </c>
      <c r="BU51" s="948">
        <v>0</v>
      </c>
      <c r="BV51" s="948">
        <v>0</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1263</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1264</v>
      </c>
      <c r="B54" s="554" t="s">
        <v>1073</v>
      </c>
      <c r="C54" s="452">
        <v>0.20247712828</v>
      </c>
      <c r="D54" s="452">
        <v>0.20945085651000001</v>
      </c>
      <c r="E54" s="452">
        <v>0.20258838073999999</v>
      </c>
      <c r="F54" s="452">
        <v>0.19261668672999999</v>
      </c>
      <c r="G54" s="452">
        <v>0.19564898134</v>
      </c>
      <c r="H54" s="452">
        <v>0.19849087640999999</v>
      </c>
      <c r="I54" s="452">
        <v>0.19679201734999999</v>
      </c>
      <c r="J54" s="452">
        <v>0.19767613031</v>
      </c>
      <c r="K54" s="452">
        <v>0.21141828714999999</v>
      </c>
      <c r="L54" s="452">
        <v>0.23334589806</v>
      </c>
      <c r="M54" s="452">
        <v>0.24996865112</v>
      </c>
      <c r="N54" s="452">
        <v>0.23853422669999999</v>
      </c>
      <c r="O54" s="452">
        <v>0.24879456467</v>
      </c>
      <c r="P54" s="452">
        <v>0.25883237635</v>
      </c>
      <c r="Q54" s="452">
        <v>0.25973639542999999</v>
      </c>
      <c r="R54" s="452">
        <v>0.26019891166999998</v>
      </c>
      <c r="S54" s="452">
        <v>0.25849870788000001</v>
      </c>
      <c r="T54" s="452">
        <v>0.25218101770000001</v>
      </c>
      <c r="U54" s="452">
        <v>0.26037298013999999</v>
      </c>
      <c r="V54" s="452">
        <v>0.26999111518000002</v>
      </c>
      <c r="W54" s="452">
        <v>0.27273768732999998</v>
      </c>
      <c r="X54" s="452">
        <v>0.30500650336000001</v>
      </c>
      <c r="Y54" s="452">
        <v>0.29724317342000001</v>
      </c>
      <c r="Z54" s="452">
        <v>0.29529446654000002</v>
      </c>
      <c r="AA54" s="452">
        <v>0.29066834105</v>
      </c>
      <c r="AB54" s="452">
        <v>0.28722576475</v>
      </c>
      <c r="AC54" s="452">
        <v>0.28621329131000001</v>
      </c>
      <c r="AD54" s="452">
        <v>0.27336100218999998</v>
      </c>
      <c r="AE54" s="452">
        <v>0.28877126327000002</v>
      </c>
      <c r="AF54" s="452">
        <v>0.33346419082000001</v>
      </c>
      <c r="AG54" s="452">
        <v>0.36549214028999999</v>
      </c>
      <c r="AH54" s="452">
        <v>0.40985137184999998</v>
      </c>
      <c r="AI54" s="452">
        <v>0.40379899872000002</v>
      </c>
      <c r="AJ54" s="452">
        <v>0.42430535111000001</v>
      </c>
      <c r="AK54" s="452">
        <v>0.45942462885000002</v>
      </c>
      <c r="AL54" s="452">
        <v>0.48609815242999999</v>
      </c>
      <c r="AM54" s="452">
        <v>0.48628046265000002</v>
      </c>
      <c r="AN54" s="452">
        <v>0.50574943496000002</v>
      </c>
      <c r="AO54" s="452">
        <v>0.51200982972999998</v>
      </c>
      <c r="AP54" s="452">
        <v>0.51011294916000005</v>
      </c>
      <c r="AQ54" s="452">
        <v>0.51642610111999998</v>
      </c>
      <c r="AR54" s="452">
        <v>0.49818103939000002</v>
      </c>
      <c r="AS54" s="452">
        <v>0.50387108428000005</v>
      </c>
      <c r="AT54" s="452">
        <v>0.48568595117000002</v>
      </c>
      <c r="AU54" s="452">
        <v>0.48051682551000002</v>
      </c>
      <c r="AV54" s="452">
        <v>0.47309711360000001</v>
      </c>
      <c r="AW54" s="452">
        <v>0.47041932673999998</v>
      </c>
      <c r="AX54" s="452">
        <v>0.47391209485000002</v>
      </c>
      <c r="AY54" s="452">
        <v>0.47151245451000001</v>
      </c>
      <c r="AZ54" s="452">
        <v>0.4615498824</v>
      </c>
      <c r="BA54" s="452">
        <v>0.46477315372</v>
      </c>
      <c r="BB54" s="452">
        <v>0.46341732126000001</v>
      </c>
      <c r="BC54" s="452">
        <v>0.48587696339999997</v>
      </c>
      <c r="BD54" s="948">
        <v>0</v>
      </c>
      <c r="BE54" s="948">
        <v>0</v>
      </c>
      <c r="BF54" s="948">
        <v>0</v>
      </c>
      <c r="BG54" s="948">
        <v>0</v>
      </c>
      <c r="BH54" s="948">
        <v>0</v>
      </c>
      <c r="BI54" s="948">
        <v>0</v>
      </c>
      <c r="BJ54" s="948">
        <v>0</v>
      </c>
      <c r="BK54" s="948">
        <v>0</v>
      </c>
      <c r="BL54" s="948">
        <v>0</v>
      </c>
      <c r="BM54" s="948">
        <v>0</v>
      </c>
      <c r="BN54" s="948">
        <v>0</v>
      </c>
      <c r="BO54" s="948">
        <v>0</v>
      </c>
      <c r="BP54" s="948">
        <v>0</v>
      </c>
      <c r="BQ54" s="948">
        <v>0</v>
      </c>
      <c r="BR54" s="948">
        <v>0</v>
      </c>
      <c r="BS54" s="948">
        <v>0</v>
      </c>
      <c r="BT54" s="948">
        <v>0</v>
      </c>
      <c r="BU54" s="948">
        <v>0</v>
      </c>
      <c r="BV54" s="948">
        <v>0</v>
      </c>
    </row>
    <row r="55" spans="1:74" ht="11.1" customHeight="1" x14ac:dyDescent="0.2">
      <c r="A55" s="267" t="s">
        <v>1265</v>
      </c>
      <c r="B55" s="554" t="s">
        <v>1075</v>
      </c>
      <c r="C55" s="452">
        <v>1.6490688078</v>
      </c>
      <c r="D55" s="452">
        <v>1.4413564159000001</v>
      </c>
      <c r="E55" s="452">
        <v>1.3639956394999999</v>
      </c>
      <c r="F55" s="452">
        <v>1.0655434546</v>
      </c>
      <c r="G55" s="452">
        <v>1.0900653655999999</v>
      </c>
      <c r="H55" s="452">
        <v>1.1569945256</v>
      </c>
      <c r="I55" s="452">
        <v>1.1564926104</v>
      </c>
      <c r="J55" s="452">
        <v>1.2133384426</v>
      </c>
      <c r="K55" s="452">
        <v>1.2539162504000001</v>
      </c>
      <c r="L55" s="452">
        <v>1.2487067301000001</v>
      </c>
      <c r="M55" s="452">
        <v>1.2316548714</v>
      </c>
      <c r="N55" s="452">
        <v>1.2633535102</v>
      </c>
      <c r="O55" s="452">
        <v>1.2297632614</v>
      </c>
      <c r="P55" s="452">
        <v>1.2363851552</v>
      </c>
      <c r="Q55" s="452">
        <v>1.2725703491</v>
      </c>
      <c r="R55" s="452">
        <v>1.3516367709999999</v>
      </c>
      <c r="S55" s="452">
        <v>1.4585201414</v>
      </c>
      <c r="T55" s="452">
        <v>1.6152425079999999</v>
      </c>
      <c r="U55" s="452">
        <v>1.7955158699</v>
      </c>
      <c r="V55" s="452">
        <v>1.9117832579</v>
      </c>
      <c r="W55" s="452">
        <v>1.9110101522</v>
      </c>
      <c r="X55" s="452">
        <v>1.9407726071</v>
      </c>
      <c r="Y55" s="452">
        <v>1.9246389878000001</v>
      </c>
      <c r="Z55" s="452">
        <v>1.7837952113</v>
      </c>
      <c r="AA55" s="452">
        <v>1.7146842919</v>
      </c>
      <c r="AB55" s="452">
        <v>1.6290532611999999</v>
      </c>
      <c r="AC55" s="452">
        <v>1.5584830686</v>
      </c>
      <c r="AD55" s="452">
        <v>1.5494553187</v>
      </c>
      <c r="AE55" s="452">
        <v>1.6515734768000001</v>
      </c>
      <c r="AF55" s="452">
        <v>1.7206029542000001</v>
      </c>
      <c r="AG55" s="452">
        <v>1.8146246210999999</v>
      </c>
      <c r="AH55" s="452">
        <v>1.8349475686000001</v>
      </c>
      <c r="AI55" s="452">
        <v>1.8039709148</v>
      </c>
      <c r="AJ55" s="452">
        <v>1.7582860604999999</v>
      </c>
      <c r="AK55" s="452">
        <v>1.7414676258999999</v>
      </c>
      <c r="AL55" s="452">
        <v>1.6542398025</v>
      </c>
      <c r="AM55" s="452">
        <v>1.5330822379</v>
      </c>
      <c r="AN55" s="452">
        <v>1.4436956010999999</v>
      </c>
      <c r="AO55" s="452">
        <v>1.5263746175999999</v>
      </c>
      <c r="AP55" s="452">
        <v>1.6933270857</v>
      </c>
      <c r="AQ55" s="452">
        <v>1.8143754248999999</v>
      </c>
      <c r="AR55" s="452">
        <v>1.9378095247</v>
      </c>
      <c r="AS55" s="452">
        <v>2.0729227363999998</v>
      </c>
      <c r="AT55" s="452">
        <v>2.2092753024</v>
      </c>
      <c r="AU55" s="452">
        <v>2.2139312817999999</v>
      </c>
      <c r="AV55" s="452">
        <v>2.2155363815000002</v>
      </c>
      <c r="AW55" s="452">
        <v>2.2558794617000002</v>
      </c>
      <c r="AX55" s="452">
        <v>2.1446161593999999</v>
      </c>
      <c r="AY55" s="452">
        <v>2.1758006161000001</v>
      </c>
      <c r="AZ55" s="452">
        <v>2.1834674743</v>
      </c>
      <c r="BA55" s="452">
        <v>2.2211981657000002</v>
      </c>
      <c r="BB55" s="452">
        <v>2.2280790557999999</v>
      </c>
      <c r="BC55" s="452">
        <v>2.2485649838000001</v>
      </c>
      <c r="BD55" s="948">
        <v>0</v>
      </c>
      <c r="BE55" s="948">
        <v>0</v>
      </c>
      <c r="BF55" s="948">
        <v>0</v>
      </c>
      <c r="BG55" s="948">
        <v>0</v>
      </c>
      <c r="BH55" s="948">
        <v>0</v>
      </c>
      <c r="BI55" s="948">
        <v>0</v>
      </c>
      <c r="BJ55" s="948">
        <v>0</v>
      </c>
      <c r="BK55" s="948">
        <v>0</v>
      </c>
      <c r="BL55" s="948">
        <v>0</v>
      </c>
      <c r="BM55" s="948">
        <v>0</v>
      </c>
      <c r="BN55" s="948">
        <v>0</v>
      </c>
      <c r="BO55" s="948">
        <v>0</v>
      </c>
      <c r="BP55" s="948">
        <v>0</v>
      </c>
      <c r="BQ55" s="948">
        <v>0</v>
      </c>
      <c r="BR55" s="948">
        <v>0</v>
      </c>
      <c r="BS55" s="948">
        <v>0</v>
      </c>
      <c r="BT55" s="948">
        <v>0</v>
      </c>
      <c r="BU55" s="948">
        <v>0</v>
      </c>
      <c r="BV55" s="948">
        <v>0</v>
      </c>
    </row>
    <row r="56" spans="1:74" ht="11.1" customHeight="1" x14ac:dyDescent="0.2">
      <c r="A56" s="267" t="s">
        <v>1266</v>
      </c>
      <c r="B56" s="554" t="s">
        <v>1077</v>
      </c>
      <c r="C56" s="452">
        <v>1.3988895578</v>
      </c>
      <c r="D56" s="452">
        <v>1.3568455339000001</v>
      </c>
      <c r="E56" s="452">
        <v>1.3206778136999999</v>
      </c>
      <c r="F56" s="452">
        <v>1.2474098695</v>
      </c>
      <c r="G56" s="452">
        <v>1.2095532671</v>
      </c>
      <c r="H56" s="452">
        <v>1.1841705577999999</v>
      </c>
      <c r="I56" s="452">
        <v>1.1549577665999999</v>
      </c>
      <c r="J56" s="452">
        <v>1.1076522108</v>
      </c>
      <c r="K56" s="452">
        <v>1.0564505529999999</v>
      </c>
      <c r="L56" s="452">
        <v>1.0035113939</v>
      </c>
      <c r="M56" s="452">
        <v>1.0129293528000001</v>
      </c>
      <c r="N56" s="452">
        <v>1.0260808908000001</v>
      </c>
      <c r="O56" s="452">
        <v>1.0475525076000001</v>
      </c>
      <c r="P56" s="452">
        <v>1.0714643849000001</v>
      </c>
      <c r="Q56" s="452">
        <v>1.0815380359</v>
      </c>
      <c r="R56" s="452">
        <v>1.1193981713000001</v>
      </c>
      <c r="S56" s="452">
        <v>1.1519727503999999</v>
      </c>
      <c r="T56" s="452">
        <v>1.2045001378</v>
      </c>
      <c r="U56" s="452">
        <v>1.2994540461999999</v>
      </c>
      <c r="V56" s="452">
        <v>1.3260238834</v>
      </c>
      <c r="W56" s="452">
        <v>1.2778600312999999</v>
      </c>
      <c r="X56" s="452">
        <v>1.2291397566</v>
      </c>
      <c r="Y56" s="452">
        <v>1.2098605082</v>
      </c>
      <c r="Z56" s="452">
        <v>1.089369451</v>
      </c>
      <c r="AA56" s="452">
        <v>1.2041685896000001</v>
      </c>
      <c r="AB56" s="452">
        <v>1.2738914401999999</v>
      </c>
      <c r="AC56" s="452">
        <v>1.3025254130999999</v>
      </c>
      <c r="AD56" s="452">
        <v>1.4346037815999999</v>
      </c>
      <c r="AE56" s="452">
        <v>1.4214254649</v>
      </c>
      <c r="AF56" s="452">
        <v>1.4837837277000001</v>
      </c>
      <c r="AG56" s="452">
        <v>1.5753732818999999</v>
      </c>
      <c r="AH56" s="452">
        <v>1.5606023982999999</v>
      </c>
      <c r="AI56" s="452">
        <v>1.5244571304000001</v>
      </c>
      <c r="AJ56" s="452">
        <v>1.4694699782</v>
      </c>
      <c r="AK56" s="452">
        <v>1.4787625057</v>
      </c>
      <c r="AL56" s="452">
        <v>1.4738861795</v>
      </c>
      <c r="AM56" s="452">
        <v>1.4590875190999999</v>
      </c>
      <c r="AN56" s="452">
        <v>1.467366586</v>
      </c>
      <c r="AO56" s="452">
        <v>1.5499450233000001</v>
      </c>
      <c r="AP56" s="452">
        <v>1.5040879984</v>
      </c>
      <c r="AQ56" s="452">
        <v>1.5191586527000001</v>
      </c>
      <c r="AR56" s="452">
        <v>1.5208913207999999</v>
      </c>
      <c r="AS56" s="452">
        <v>1.5424636409000001</v>
      </c>
      <c r="AT56" s="452">
        <v>1.6065885231000001</v>
      </c>
      <c r="AU56" s="452">
        <v>1.5885990689</v>
      </c>
      <c r="AV56" s="452">
        <v>1.6026631875999999</v>
      </c>
      <c r="AW56" s="452">
        <v>1.513014165</v>
      </c>
      <c r="AX56" s="452">
        <v>1.4349353245000001</v>
      </c>
      <c r="AY56" s="452">
        <v>1.5379222617999999</v>
      </c>
      <c r="AZ56" s="452">
        <v>1.6088674134000001</v>
      </c>
      <c r="BA56" s="452">
        <v>1.6714449533</v>
      </c>
      <c r="BB56" s="452">
        <v>1.6809790332000001</v>
      </c>
      <c r="BC56" s="452">
        <v>1.6104235576000001</v>
      </c>
      <c r="BD56" s="948">
        <v>0</v>
      </c>
      <c r="BE56" s="948">
        <v>0</v>
      </c>
      <c r="BF56" s="948">
        <v>0</v>
      </c>
      <c r="BG56" s="948">
        <v>0</v>
      </c>
      <c r="BH56" s="948">
        <v>0</v>
      </c>
      <c r="BI56" s="948">
        <v>0</v>
      </c>
      <c r="BJ56" s="948">
        <v>0</v>
      </c>
      <c r="BK56" s="948">
        <v>0</v>
      </c>
      <c r="BL56" s="948">
        <v>0</v>
      </c>
      <c r="BM56" s="948">
        <v>0</v>
      </c>
      <c r="BN56" s="948">
        <v>0</v>
      </c>
      <c r="BO56" s="948">
        <v>0</v>
      </c>
      <c r="BP56" s="948">
        <v>0</v>
      </c>
      <c r="BQ56" s="948">
        <v>0</v>
      </c>
      <c r="BR56" s="948">
        <v>0</v>
      </c>
      <c r="BS56" s="948">
        <v>0</v>
      </c>
      <c r="BT56" s="948">
        <v>0</v>
      </c>
      <c r="BU56" s="948">
        <v>0</v>
      </c>
      <c r="BV56" s="948">
        <v>0</v>
      </c>
    </row>
    <row r="57" spans="1:74" ht="11.1" customHeight="1" x14ac:dyDescent="0.2">
      <c r="A57" s="267" t="s">
        <v>1267</v>
      </c>
      <c r="B57" s="554" t="s">
        <v>1079</v>
      </c>
      <c r="C57" s="452">
        <v>1.5262741517E-2</v>
      </c>
      <c r="D57" s="452">
        <v>1.3360811823E-2</v>
      </c>
      <c r="E57" s="452">
        <v>1.0756389387E-2</v>
      </c>
      <c r="F57" s="452">
        <v>9.7796654577999992E-3</v>
      </c>
      <c r="G57" s="452">
        <v>9.1335621004000004E-3</v>
      </c>
      <c r="H57" s="452">
        <v>9.0931355001999999E-3</v>
      </c>
      <c r="I57" s="452">
        <v>8.5797048444000001E-3</v>
      </c>
      <c r="J57" s="452">
        <v>8.0564749216000004E-3</v>
      </c>
      <c r="K57" s="452">
        <v>7.8811139040000002E-3</v>
      </c>
      <c r="L57" s="452">
        <v>8.0041378358000001E-3</v>
      </c>
      <c r="M57" s="452">
        <v>7.7039296903000003E-3</v>
      </c>
      <c r="N57" s="452">
        <v>7.3934066479999999E-3</v>
      </c>
      <c r="O57" s="452">
        <v>7.0609374210000003E-3</v>
      </c>
      <c r="P57" s="452">
        <v>6.9810382727999998E-3</v>
      </c>
      <c r="Q57" s="452">
        <v>7.2096428032E-3</v>
      </c>
      <c r="R57" s="452">
        <v>6.9103859263E-3</v>
      </c>
      <c r="S57" s="452">
        <v>6.5171081115999998E-3</v>
      </c>
      <c r="T57" s="452">
        <v>6.4424364933999998E-3</v>
      </c>
      <c r="U57" s="452">
        <v>7.0296982597000002E-3</v>
      </c>
      <c r="V57" s="452">
        <v>8.6152402460999995E-3</v>
      </c>
      <c r="W57" s="452">
        <v>9.7296098517000006E-3</v>
      </c>
      <c r="X57" s="452">
        <v>1.0050375564E-2</v>
      </c>
      <c r="Y57" s="452">
        <v>9.1650141672999993E-3</v>
      </c>
      <c r="Z57" s="452">
        <v>9.1985236675999997E-3</v>
      </c>
      <c r="AA57" s="452">
        <v>7.6924240006999997E-3</v>
      </c>
      <c r="AB57" s="452">
        <v>5.9476963263999996E-3</v>
      </c>
      <c r="AC57" s="452">
        <v>4.8587728231000004E-3</v>
      </c>
      <c r="AD57" s="452">
        <v>3.1247974372000001E-3</v>
      </c>
      <c r="AE57" s="452">
        <v>3.9958094424999997E-3</v>
      </c>
      <c r="AF57" s="452">
        <v>5.2090467831999998E-3</v>
      </c>
      <c r="AG57" s="452">
        <v>8.3886415136999997E-3</v>
      </c>
      <c r="AH57" s="452">
        <v>1.0358061788E-2</v>
      </c>
      <c r="AI57" s="452">
        <v>1.1591135428000001E-2</v>
      </c>
      <c r="AJ57" s="452">
        <v>1.2492418017E-2</v>
      </c>
      <c r="AK57" s="452">
        <v>1.256080542E-2</v>
      </c>
      <c r="AL57" s="452">
        <v>1.2005641843999999E-2</v>
      </c>
      <c r="AM57" s="452">
        <v>1.1470122224E-2</v>
      </c>
      <c r="AN57" s="452">
        <v>1.0358393009000001E-2</v>
      </c>
      <c r="AO57" s="452">
        <v>1.0370259531000001E-2</v>
      </c>
      <c r="AP57" s="452">
        <v>1.124563435E-2</v>
      </c>
      <c r="AQ57" s="452">
        <v>1.3826787845999999E-2</v>
      </c>
      <c r="AR57" s="452">
        <v>1.4691987700999999E-2</v>
      </c>
      <c r="AS57" s="452">
        <v>1.4999378496E-2</v>
      </c>
      <c r="AT57" s="452">
        <v>1.4616917716000001E-2</v>
      </c>
      <c r="AU57" s="452">
        <v>1.3637960140999999E-2</v>
      </c>
      <c r="AV57" s="452">
        <v>1.2459378009999999E-2</v>
      </c>
      <c r="AW57" s="452">
        <v>1.1677078699999999E-2</v>
      </c>
      <c r="AX57" s="452">
        <v>1.1487950506000001E-2</v>
      </c>
      <c r="AY57" s="452">
        <v>1.181996186E-2</v>
      </c>
      <c r="AZ57" s="452">
        <v>1.1428242708000001E-2</v>
      </c>
      <c r="BA57" s="452">
        <v>1.1943460519999999E-2</v>
      </c>
      <c r="BB57" s="452">
        <v>1.0736997546E-2</v>
      </c>
      <c r="BC57" s="452">
        <v>1.0899246119E-2</v>
      </c>
      <c r="BD57" s="948">
        <v>0</v>
      </c>
      <c r="BE57" s="948">
        <v>0</v>
      </c>
      <c r="BF57" s="948">
        <v>0</v>
      </c>
      <c r="BG57" s="948">
        <v>0</v>
      </c>
      <c r="BH57" s="948">
        <v>0</v>
      </c>
      <c r="BI57" s="948">
        <v>0</v>
      </c>
      <c r="BJ57" s="948">
        <v>0</v>
      </c>
      <c r="BK57" s="948">
        <v>0</v>
      </c>
      <c r="BL57" s="948">
        <v>0</v>
      </c>
      <c r="BM57" s="948">
        <v>0</v>
      </c>
      <c r="BN57" s="948">
        <v>0</v>
      </c>
      <c r="BO57" s="948">
        <v>0</v>
      </c>
      <c r="BP57" s="948">
        <v>0</v>
      </c>
      <c r="BQ57" s="948">
        <v>0</v>
      </c>
      <c r="BR57" s="948">
        <v>0</v>
      </c>
      <c r="BS57" s="948">
        <v>0</v>
      </c>
      <c r="BT57" s="948">
        <v>0</v>
      </c>
      <c r="BU57" s="948">
        <v>0</v>
      </c>
      <c r="BV57" s="948">
        <v>0</v>
      </c>
    </row>
    <row r="58" spans="1:74" ht="11.1" customHeight="1" x14ac:dyDescent="0.2">
      <c r="A58" s="267" t="s">
        <v>1268</v>
      </c>
      <c r="B58" s="554" t="s">
        <v>1081</v>
      </c>
      <c r="C58" s="452">
        <v>1.4249753143999999</v>
      </c>
      <c r="D58" s="452">
        <v>1.3627112814</v>
      </c>
      <c r="E58" s="452">
        <v>1.3538250083000001</v>
      </c>
      <c r="F58" s="452">
        <v>1.3321393665000001</v>
      </c>
      <c r="G58" s="452">
        <v>1.3143194052</v>
      </c>
      <c r="H58" s="452">
        <v>1.2803398007</v>
      </c>
      <c r="I58" s="452">
        <v>1.2767662894</v>
      </c>
      <c r="J58" s="452">
        <v>1.2668674537</v>
      </c>
      <c r="K58" s="452">
        <v>1.2590654308</v>
      </c>
      <c r="L58" s="452">
        <v>1.2723580493</v>
      </c>
      <c r="M58" s="452">
        <v>1.2877187438</v>
      </c>
      <c r="N58" s="452">
        <v>1.2770181810000001</v>
      </c>
      <c r="O58" s="452">
        <v>1.2615542297</v>
      </c>
      <c r="P58" s="452">
        <v>1.253784381</v>
      </c>
      <c r="Q58" s="452">
        <v>1.2319491956999999</v>
      </c>
      <c r="R58" s="452">
        <v>1.2346322221999999</v>
      </c>
      <c r="S58" s="452">
        <v>1.2520054745</v>
      </c>
      <c r="T58" s="452">
        <v>1.2422964779000001</v>
      </c>
      <c r="U58" s="452">
        <v>1.2796489887</v>
      </c>
      <c r="V58" s="452">
        <v>1.3157695322</v>
      </c>
      <c r="W58" s="452">
        <v>1.3401340355</v>
      </c>
      <c r="X58" s="452">
        <v>1.3834557897999999</v>
      </c>
      <c r="Y58" s="452">
        <v>1.3960967462</v>
      </c>
      <c r="Z58" s="452">
        <v>1.4219901235000001</v>
      </c>
      <c r="AA58" s="452">
        <v>1.4378660894999999</v>
      </c>
      <c r="AB58" s="452">
        <v>1.4538219799000001</v>
      </c>
      <c r="AC58" s="452">
        <v>1.4764702467999999</v>
      </c>
      <c r="AD58" s="452">
        <v>1.4833215954000001</v>
      </c>
      <c r="AE58" s="452">
        <v>1.4816953951</v>
      </c>
      <c r="AF58" s="452">
        <v>1.5019145093999999</v>
      </c>
      <c r="AG58" s="452">
        <v>1.5032975845000001</v>
      </c>
      <c r="AH58" s="452">
        <v>1.5086031121000001</v>
      </c>
      <c r="AI58" s="452">
        <v>1.4881285812</v>
      </c>
      <c r="AJ58" s="452">
        <v>1.4532555992</v>
      </c>
      <c r="AK58" s="452">
        <v>1.4210651277999999</v>
      </c>
      <c r="AL58" s="452">
        <v>1.4306777923</v>
      </c>
      <c r="AM58" s="452">
        <v>1.4448502590000001</v>
      </c>
      <c r="AN58" s="452">
        <v>1.4582720388999999</v>
      </c>
      <c r="AO58" s="452">
        <v>1.4825788762000001</v>
      </c>
      <c r="AP58" s="452">
        <v>1.4929490385999999</v>
      </c>
      <c r="AQ58" s="452">
        <v>1.5278896214</v>
      </c>
      <c r="AR58" s="452">
        <v>1.5858646731999999</v>
      </c>
      <c r="AS58" s="452">
        <v>1.6242585281999999</v>
      </c>
      <c r="AT58" s="452">
        <v>1.6692758832000001</v>
      </c>
      <c r="AU58" s="452">
        <v>1.7096730550999999</v>
      </c>
      <c r="AV58" s="452">
        <v>1.7500654441000001</v>
      </c>
      <c r="AW58" s="452">
        <v>1.7658863107</v>
      </c>
      <c r="AX58" s="452">
        <v>1.7984321425000001</v>
      </c>
      <c r="AY58" s="452">
        <v>1.801261225</v>
      </c>
      <c r="AZ58" s="452">
        <v>1.8449090038</v>
      </c>
      <c r="BA58" s="452">
        <v>1.8892266832</v>
      </c>
      <c r="BB58" s="452">
        <v>1.9046231900999999</v>
      </c>
      <c r="BC58" s="452">
        <v>1.9409479871999999</v>
      </c>
      <c r="BD58" s="948">
        <v>0</v>
      </c>
      <c r="BE58" s="948">
        <v>0</v>
      </c>
      <c r="BF58" s="948">
        <v>0</v>
      </c>
      <c r="BG58" s="948">
        <v>0</v>
      </c>
      <c r="BH58" s="948">
        <v>0</v>
      </c>
      <c r="BI58" s="948">
        <v>0</v>
      </c>
      <c r="BJ58" s="948">
        <v>0</v>
      </c>
      <c r="BK58" s="948">
        <v>0</v>
      </c>
      <c r="BL58" s="948">
        <v>0</v>
      </c>
      <c r="BM58" s="948">
        <v>0</v>
      </c>
      <c r="BN58" s="948">
        <v>0</v>
      </c>
      <c r="BO58" s="948">
        <v>0</v>
      </c>
      <c r="BP58" s="948">
        <v>0</v>
      </c>
      <c r="BQ58" s="948">
        <v>0</v>
      </c>
      <c r="BR58" s="948">
        <v>0</v>
      </c>
      <c r="BS58" s="948">
        <v>0</v>
      </c>
      <c r="BT58" s="948">
        <v>0</v>
      </c>
      <c r="BU58" s="948">
        <v>0</v>
      </c>
      <c r="BV58" s="948">
        <v>0</v>
      </c>
    </row>
    <row r="59" spans="1:74" ht="11.1" customHeight="1" x14ac:dyDescent="0.2">
      <c r="A59" s="267" t="s">
        <v>1269</v>
      </c>
      <c r="B59" s="554" t="s">
        <v>1543</v>
      </c>
      <c r="C59" s="452">
        <v>0.62866061555999997</v>
      </c>
      <c r="D59" s="452">
        <v>0.64773138696999999</v>
      </c>
      <c r="E59" s="452">
        <v>0.63967601948999997</v>
      </c>
      <c r="F59" s="452">
        <v>0.62000155565000004</v>
      </c>
      <c r="G59" s="452">
        <v>0.63049870293999999</v>
      </c>
      <c r="H59" s="452">
        <v>0.62828005003999998</v>
      </c>
      <c r="I59" s="452">
        <v>0.59671169862999995</v>
      </c>
      <c r="J59" s="452">
        <v>0.57255948862999995</v>
      </c>
      <c r="K59" s="452">
        <v>0.52581579086999997</v>
      </c>
      <c r="L59" s="452">
        <v>0.50442339608999998</v>
      </c>
      <c r="M59" s="452">
        <v>0.48834286061999999</v>
      </c>
      <c r="N59" s="452">
        <v>0.48493682112999997</v>
      </c>
      <c r="O59" s="452">
        <v>0.47452001851999998</v>
      </c>
      <c r="P59" s="452">
        <v>0.47930605514000002</v>
      </c>
      <c r="Q59" s="452">
        <v>0.51826236440999995</v>
      </c>
      <c r="R59" s="452">
        <v>0.57135110727000005</v>
      </c>
      <c r="S59" s="452">
        <v>0.59651457466000002</v>
      </c>
      <c r="T59" s="452">
        <v>0.62544068308</v>
      </c>
      <c r="U59" s="452">
        <v>0.64587543895999999</v>
      </c>
      <c r="V59" s="452">
        <v>0.72324823467999999</v>
      </c>
      <c r="W59" s="452">
        <v>0.71080290338999996</v>
      </c>
      <c r="X59" s="452">
        <v>0.72068793823999999</v>
      </c>
      <c r="Y59" s="452">
        <v>0.70186055105</v>
      </c>
      <c r="Z59" s="452">
        <v>0.72053431010000002</v>
      </c>
      <c r="AA59" s="452">
        <v>0.71872123111999997</v>
      </c>
      <c r="AB59" s="452">
        <v>0.71990779925000004</v>
      </c>
      <c r="AC59" s="452">
        <v>0.73437217284</v>
      </c>
      <c r="AD59" s="452">
        <v>0.73114542553999995</v>
      </c>
      <c r="AE59" s="452">
        <v>0.76832692599999997</v>
      </c>
      <c r="AF59" s="452">
        <v>0.80219266777999998</v>
      </c>
      <c r="AG59" s="452">
        <v>0.86619141191000004</v>
      </c>
      <c r="AH59" s="452">
        <v>0.96043375460000002</v>
      </c>
      <c r="AI59" s="452">
        <v>0.96912193754999998</v>
      </c>
      <c r="AJ59" s="452">
        <v>0.90500025134999995</v>
      </c>
      <c r="AK59" s="452">
        <v>0.88900806928999998</v>
      </c>
      <c r="AL59" s="452">
        <v>0.83585516949000005</v>
      </c>
      <c r="AM59" s="452">
        <v>0.81295578842000005</v>
      </c>
      <c r="AN59" s="452">
        <v>0.75348384526000001</v>
      </c>
      <c r="AO59" s="452">
        <v>0.74016921807000002</v>
      </c>
      <c r="AP59" s="452">
        <v>0.71625062000999995</v>
      </c>
      <c r="AQ59" s="452">
        <v>0.68909271146999995</v>
      </c>
      <c r="AR59" s="452">
        <v>0.69795142758999995</v>
      </c>
      <c r="AS59" s="452">
        <v>0.72470415349999995</v>
      </c>
      <c r="AT59" s="452">
        <v>0.79527801875000004</v>
      </c>
      <c r="AU59" s="452">
        <v>0.85899365266000005</v>
      </c>
      <c r="AV59" s="452">
        <v>0.81786858063000001</v>
      </c>
      <c r="AW59" s="452">
        <v>0.79748321570000003</v>
      </c>
      <c r="AX59" s="452">
        <v>0.74550710762000005</v>
      </c>
      <c r="AY59" s="452">
        <v>0.74260687934000003</v>
      </c>
      <c r="AZ59" s="452">
        <v>0.72755082118000003</v>
      </c>
      <c r="BA59" s="452">
        <v>0.68048647292999997</v>
      </c>
      <c r="BB59" s="452">
        <v>0.67735166132000002</v>
      </c>
      <c r="BC59" s="452">
        <v>0.71505322425999995</v>
      </c>
      <c r="BD59" s="948">
        <v>0</v>
      </c>
      <c r="BE59" s="948">
        <v>0</v>
      </c>
      <c r="BF59" s="948">
        <v>0</v>
      </c>
      <c r="BG59" s="948">
        <v>0</v>
      </c>
      <c r="BH59" s="948">
        <v>0</v>
      </c>
      <c r="BI59" s="948">
        <v>0</v>
      </c>
      <c r="BJ59" s="948">
        <v>0</v>
      </c>
      <c r="BK59" s="948">
        <v>0</v>
      </c>
      <c r="BL59" s="948">
        <v>0</v>
      </c>
      <c r="BM59" s="948">
        <v>0</v>
      </c>
      <c r="BN59" s="948">
        <v>0</v>
      </c>
      <c r="BO59" s="948">
        <v>0</v>
      </c>
      <c r="BP59" s="948">
        <v>0</v>
      </c>
      <c r="BQ59" s="948">
        <v>0</v>
      </c>
      <c r="BR59" s="948">
        <v>0</v>
      </c>
      <c r="BS59" s="948">
        <v>0</v>
      </c>
      <c r="BT59" s="948">
        <v>0</v>
      </c>
      <c r="BU59" s="948">
        <v>0</v>
      </c>
      <c r="BV59" s="948">
        <v>0</v>
      </c>
    </row>
    <row r="60" spans="1:74" ht="11.1" customHeight="1" x14ac:dyDescent="0.2">
      <c r="A60" s="169"/>
      <c r="B60" s="620"/>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1270</v>
      </c>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627"/>
      <c r="BB61" s="627"/>
      <c r="BC61" s="627"/>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1271</v>
      </c>
      <c r="B62" s="554" t="s">
        <v>1073</v>
      </c>
      <c r="C62" s="452">
        <v>-7.5050589235</v>
      </c>
      <c r="D62" s="452">
        <v>-7.4422956787999999</v>
      </c>
      <c r="E62" s="452">
        <v>-7.4223190522999998</v>
      </c>
      <c r="F62" s="452">
        <v>-7.7690076628</v>
      </c>
      <c r="G62" s="452">
        <v>-8.1828075403000007</v>
      </c>
      <c r="H62" s="452">
        <v>-8.6108548942999992</v>
      </c>
      <c r="I62" s="452">
        <v>-8.9795398239999997</v>
      </c>
      <c r="J62" s="452">
        <v>-8.9049982266000001</v>
      </c>
      <c r="K62" s="452">
        <v>-8.4658387844000007</v>
      </c>
      <c r="L62" s="452">
        <v>-7.9931605359000004</v>
      </c>
      <c r="M62" s="452">
        <v>-7.7262911572000004</v>
      </c>
      <c r="N62" s="452">
        <v>-8.0592355946000005</v>
      </c>
      <c r="O62" s="452">
        <v>-8.7016431805999996</v>
      </c>
      <c r="P62" s="452">
        <v>-9.5755839321000007</v>
      </c>
      <c r="Q62" s="452">
        <v>-10.401122087999999</v>
      </c>
      <c r="R62" s="452">
        <v>-11.258857981</v>
      </c>
      <c r="S62" s="452">
        <v>-12.09878054</v>
      </c>
      <c r="T62" s="452">
        <v>-12.623528271</v>
      </c>
      <c r="U62" s="452">
        <v>-12.717118241</v>
      </c>
      <c r="V62" s="452">
        <v>-12.572583402999999</v>
      </c>
      <c r="W62" s="452">
        <v>-12.738328868</v>
      </c>
      <c r="X62" s="452">
        <v>-12.739405857</v>
      </c>
      <c r="Y62" s="452">
        <v>-12.346111784</v>
      </c>
      <c r="Z62" s="452">
        <v>-12.241682807</v>
      </c>
      <c r="AA62" s="452">
        <v>-11.878802774</v>
      </c>
      <c r="AB62" s="452">
        <v>-12.051679151</v>
      </c>
      <c r="AC62" s="452">
        <v>-12.123104215</v>
      </c>
      <c r="AD62" s="452">
        <v>-11.366287389</v>
      </c>
      <c r="AE62" s="452">
        <v>-11.100753088999999</v>
      </c>
      <c r="AF62" s="452">
        <v>-11.279342839</v>
      </c>
      <c r="AG62" s="452">
        <v>-11.610681550000001</v>
      </c>
      <c r="AH62" s="452">
        <v>-11.953563951</v>
      </c>
      <c r="AI62" s="452">
        <v>-11.987516477</v>
      </c>
      <c r="AJ62" s="452">
        <v>-11.948268227</v>
      </c>
      <c r="AK62" s="452">
        <v>-11.817679803000001</v>
      </c>
      <c r="AL62" s="452">
        <v>-12.174871001</v>
      </c>
      <c r="AM62" s="452">
        <v>-12.951536565</v>
      </c>
      <c r="AN62" s="452">
        <v>-13.626411768000001</v>
      </c>
      <c r="AO62" s="452">
        <v>-13.97137607</v>
      </c>
      <c r="AP62" s="452">
        <v>-14.238288106000001</v>
      </c>
      <c r="AQ62" s="452">
        <v>-14.387368090000001</v>
      </c>
      <c r="AR62" s="452">
        <v>-14.409547238</v>
      </c>
      <c r="AS62" s="452">
        <v>-14.50887685</v>
      </c>
      <c r="AT62" s="452">
        <v>-14.345627021</v>
      </c>
      <c r="AU62" s="452">
        <v>-13.766037773000001</v>
      </c>
      <c r="AV62" s="452">
        <v>-13.596705492</v>
      </c>
      <c r="AW62" s="452">
        <v>-13.528203507000001</v>
      </c>
      <c r="AX62" s="452">
        <v>-13.606067564</v>
      </c>
      <c r="AY62" s="452">
        <v>-13.796936247</v>
      </c>
      <c r="AZ62" s="452">
        <v>-13.963714271000001</v>
      </c>
      <c r="BA62" s="452">
        <v>-14.101155968</v>
      </c>
      <c r="BB62" s="452">
        <v>-14.243844273000001</v>
      </c>
      <c r="BC62" s="452">
        <v>-14.37592974</v>
      </c>
      <c r="BD62" s="948">
        <v>0</v>
      </c>
      <c r="BE62" s="948">
        <v>0</v>
      </c>
      <c r="BF62" s="948">
        <v>0</v>
      </c>
      <c r="BG62" s="948">
        <v>0</v>
      </c>
      <c r="BH62" s="948">
        <v>0</v>
      </c>
      <c r="BI62" s="948">
        <v>0</v>
      </c>
      <c r="BJ62" s="948">
        <v>0</v>
      </c>
      <c r="BK62" s="948">
        <v>0</v>
      </c>
      <c r="BL62" s="948">
        <v>0</v>
      </c>
      <c r="BM62" s="948">
        <v>0</v>
      </c>
      <c r="BN62" s="948">
        <v>0</v>
      </c>
      <c r="BO62" s="948">
        <v>0</v>
      </c>
      <c r="BP62" s="948">
        <v>0</v>
      </c>
      <c r="BQ62" s="948">
        <v>0</v>
      </c>
      <c r="BR62" s="948">
        <v>0</v>
      </c>
      <c r="BS62" s="948">
        <v>0</v>
      </c>
      <c r="BT62" s="948">
        <v>0</v>
      </c>
      <c r="BU62" s="948">
        <v>0</v>
      </c>
      <c r="BV62" s="948">
        <v>0</v>
      </c>
    </row>
    <row r="63" spans="1:74" ht="11.1" customHeight="1" x14ac:dyDescent="0.2">
      <c r="A63" s="267" t="s">
        <v>1272</v>
      </c>
      <c r="B63" s="554" t="s">
        <v>1075</v>
      </c>
      <c r="C63" s="452">
        <v>-51.932550513000002</v>
      </c>
      <c r="D63" s="452">
        <v>-49.892488804000003</v>
      </c>
      <c r="E63" s="452">
        <v>-45.979109641999997</v>
      </c>
      <c r="F63" s="452">
        <v>-41.682675072000002</v>
      </c>
      <c r="G63" s="452">
        <v>-38.785771461000003</v>
      </c>
      <c r="H63" s="452">
        <v>-37.009743903</v>
      </c>
      <c r="I63" s="452">
        <v>-37.403181936000003</v>
      </c>
      <c r="J63" s="452">
        <v>-41.332041115999999</v>
      </c>
      <c r="K63" s="452">
        <v>-45.087653555999999</v>
      </c>
      <c r="L63" s="452">
        <v>-47.386603065000003</v>
      </c>
      <c r="M63" s="452">
        <v>-45.836021993000003</v>
      </c>
      <c r="N63" s="452">
        <v>-43.858961706999999</v>
      </c>
      <c r="O63" s="452">
        <v>-43.959999281999998</v>
      </c>
      <c r="P63" s="452">
        <v>-42.102975526000002</v>
      </c>
      <c r="Q63" s="452">
        <v>-38.222277288999997</v>
      </c>
      <c r="R63" s="452">
        <v>-34.942206079999998</v>
      </c>
      <c r="S63" s="452">
        <v>-35.946304847999997</v>
      </c>
      <c r="T63" s="452">
        <v>-42.454069236999999</v>
      </c>
      <c r="U63" s="452">
        <v>-46.479590530000003</v>
      </c>
      <c r="V63" s="452">
        <v>-48.491824626000003</v>
      </c>
      <c r="W63" s="452">
        <v>-54.017793423000001</v>
      </c>
      <c r="X63" s="452">
        <v>-59.549640165</v>
      </c>
      <c r="Y63" s="452">
        <v>-58.018383344</v>
      </c>
      <c r="Z63" s="452">
        <v>-61.055568895999997</v>
      </c>
      <c r="AA63" s="452">
        <v>-58.686308715999999</v>
      </c>
      <c r="AB63" s="452">
        <v>-60.277626503999997</v>
      </c>
      <c r="AC63" s="452">
        <v>-60.480692449000003</v>
      </c>
      <c r="AD63" s="452">
        <v>-56.507643893000001</v>
      </c>
      <c r="AE63" s="452">
        <v>-58.264872425999997</v>
      </c>
      <c r="AF63" s="452">
        <v>-63.403435952000002</v>
      </c>
      <c r="AG63" s="452">
        <v>-67.237312492000001</v>
      </c>
      <c r="AH63" s="452">
        <v>-71.469083995999995</v>
      </c>
      <c r="AI63" s="452">
        <v>-72.559268075999995</v>
      </c>
      <c r="AJ63" s="452">
        <v>-70.950309786999995</v>
      </c>
      <c r="AK63" s="452">
        <v>-68.238936217000003</v>
      </c>
      <c r="AL63" s="452">
        <v>-66.379005045</v>
      </c>
      <c r="AM63" s="452">
        <v>-65.980036494999993</v>
      </c>
      <c r="AN63" s="452">
        <v>-64.040768698999997</v>
      </c>
      <c r="AO63" s="452">
        <v>-61.460546831999999</v>
      </c>
      <c r="AP63" s="452">
        <v>-60.299387713999998</v>
      </c>
      <c r="AQ63" s="452">
        <v>-61.292591064</v>
      </c>
      <c r="AR63" s="452">
        <v>-63.688620399999998</v>
      </c>
      <c r="AS63" s="452">
        <v>-66.382855087999999</v>
      </c>
      <c r="AT63" s="452">
        <v>-68.552030935999994</v>
      </c>
      <c r="AU63" s="452">
        <v>-69.492303734999993</v>
      </c>
      <c r="AV63" s="452">
        <v>-70.37235124</v>
      </c>
      <c r="AW63" s="452">
        <v>-71.422639468</v>
      </c>
      <c r="AX63" s="452">
        <v>-71.226173189999997</v>
      </c>
      <c r="AY63" s="452">
        <v>-70.79264354</v>
      </c>
      <c r="AZ63" s="452">
        <v>-70.296211780999997</v>
      </c>
      <c r="BA63" s="452">
        <v>-69.768685351000002</v>
      </c>
      <c r="BB63" s="452">
        <v>-69.118239329999994</v>
      </c>
      <c r="BC63" s="452">
        <v>-68.450756361000003</v>
      </c>
      <c r="BD63" s="948">
        <v>0</v>
      </c>
      <c r="BE63" s="948">
        <v>0</v>
      </c>
      <c r="BF63" s="948">
        <v>0</v>
      </c>
      <c r="BG63" s="948">
        <v>0</v>
      </c>
      <c r="BH63" s="948">
        <v>0</v>
      </c>
      <c r="BI63" s="948">
        <v>0</v>
      </c>
      <c r="BJ63" s="948">
        <v>0</v>
      </c>
      <c r="BK63" s="948">
        <v>0</v>
      </c>
      <c r="BL63" s="948">
        <v>0</v>
      </c>
      <c r="BM63" s="948">
        <v>0</v>
      </c>
      <c r="BN63" s="948">
        <v>0</v>
      </c>
      <c r="BO63" s="948">
        <v>0</v>
      </c>
      <c r="BP63" s="948">
        <v>0</v>
      </c>
      <c r="BQ63" s="948">
        <v>0</v>
      </c>
      <c r="BR63" s="948">
        <v>0</v>
      </c>
      <c r="BS63" s="948">
        <v>0</v>
      </c>
      <c r="BT63" s="948">
        <v>0</v>
      </c>
      <c r="BU63" s="948">
        <v>0</v>
      </c>
      <c r="BV63" s="948">
        <v>0</v>
      </c>
    </row>
    <row r="64" spans="1:74" ht="11.1" customHeight="1" x14ac:dyDescent="0.2">
      <c r="A64" s="267" t="s">
        <v>1273</v>
      </c>
      <c r="B64" s="554" t="s">
        <v>1077</v>
      </c>
      <c r="C64" s="452">
        <v>-64.843411434999993</v>
      </c>
      <c r="D64" s="452">
        <v>-63.712238208000002</v>
      </c>
      <c r="E64" s="452">
        <v>-64.616879044000001</v>
      </c>
      <c r="F64" s="452">
        <v>-66.240885474999999</v>
      </c>
      <c r="G64" s="452">
        <v>-67.192889457999996</v>
      </c>
      <c r="H64" s="452">
        <v>-69.276235779999993</v>
      </c>
      <c r="I64" s="452">
        <v>-72.989992989000001</v>
      </c>
      <c r="J64" s="452">
        <v>-77.322693172000001</v>
      </c>
      <c r="K64" s="452">
        <v>-78.245934554000002</v>
      </c>
      <c r="L64" s="452">
        <v>-75.936815668999998</v>
      </c>
      <c r="M64" s="452">
        <v>-73.178897339000002</v>
      </c>
      <c r="N64" s="452">
        <v>-72.209954500999999</v>
      </c>
      <c r="O64" s="452">
        <v>-72.807616365000001</v>
      </c>
      <c r="P64" s="452">
        <v>-73.455322057999993</v>
      </c>
      <c r="Q64" s="452">
        <v>-74.129201898000005</v>
      </c>
      <c r="R64" s="452">
        <v>-76.637998491000005</v>
      </c>
      <c r="S64" s="452">
        <v>-80.398730588000006</v>
      </c>
      <c r="T64" s="452">
        <v>-84.715814781999995</v>
      </c>
      <c r="U64" s="452">
        <v>-87.428144846999999</v>
      </c>
      <c r="V64" s="452">
        <v>-88.118788757000004</v>
      </c>
      <c r="W64" s="452">
        <v>-87.41612653</v>
      </c>
      <c r="X64" s="452">
        <v>-86.013318573000006</v>
      </c>
      <c r="Y64" s="452">
        <v>-77.889177606000004</v>
      </c>
      <c r="Z64" s="452">
        <v>-72.618604001999998</v>
      </c>
      <c r="AA64" s="452">
        <v>-68.248954257999998</v>
      </c>
      <c r="AB64" s="452">
        <v>-66.477970313</v>
      </c>
      <c r="AC64" s="452">
        <v>-65.757038718000004</v>
      </c>
      <c r="AD64" s="452">
        <v>-63.564617777999999</v>
      </c>
      <c r="AE64" s="452">
        <v>-66.654066235000002</v>
      </c>
      <c r="AF64" s="452">
        <v>-72.177579226999995</v>
      </c>
      <c r="AG64" s="452">
        <v>-75.891079509999997</v>
      </c>
      <c r="AH64" s="452">
        <v>-80.261270894000006</v>
      </c>
      <c r="AI64" s="452">
        <v>-82.384428851999999</v>
      </c>
      <c r="AJ64" s="452">
        <v>-81.483759101000004</v>
      </c>
      <c r="AK64" s="452">
        <v>-79.572257562999994</v>
      </c>
      <c r="AL64" s="452">
        <v>-77.773007161999999</v>
      </c>
      <c r="AM64" s="452">
        <v>-76.808103130999996</v>
      </c>
      <c r="AN64" s="452">
        <v>-75.521734758999997</v>
      </c>
      <c r="AO64" s="452">
        <v>-73.901476025999997</v>
      </c>
      <c r="AP64" s="452">
        <v>-73.381486914999996</v>
      </c>
      <c r="AQ64" s="452">
        <v>-74.677816919999998</v>
      </c>
      <c r="AR64" s="452">
        <v>-77.237224800000007</v>
      </c>
      <c r="AS64" s="452">
        <v>-79.989511397000001</v>
      </c>
      <c r="AT64" s="452">
        <v>-81.437941742000007</v>
      </c>
      <c r="AU64" s="452">
        <v>-82.045439602000002</v>
      </c>
      <c r="AV64" s="452">
        <v>-81.728340498999998</v>
      </c>
      <c r="AW64" s="452">
        <v>-81.463507118999999</v>
      </c>
      <c r="AX64" s="452">
        <v>-81.558352059000001</v>
      </c>
      <c r="AY64" s="452">
        <v>-83.122204658000001</v>
      </c>
      <c r="AZ64" s="452">
        <v>-84.892068898000005</v>
      </c>
      <c r="BA64" s="452">
        <v>-86.591558981999995</v>
      </c>
      <c r="BB64" s="452">
        <v>-88.622881555999996</v>
      </c>
      <c r="BC64" s="452">
        <v>-90.804143225999994</v>
      </c>
      <c r="BD64" s="948">
        <v>0</v>
      </c>
      <c r="BE64" s="948">
        <v>0</v>
      </c>
      <c r="BF64" s="948">
        <v>0</v>
      </c>
      <c r="BG64" s="948">
        <v>0</v>
      </c>
      <c r="BH64" s="948">
        <v>0</v>
      </c>
      <c r="BI64" s="948">
        <v>0</v>
      </c>
      <c r="BJ64" s="948">
        <v>0</v>
      </c>
      <c r="BK64" s="948">
        <v>0</v>
      </c>
      <c r="BL64" s="948">
        <v>0</v>
      </c>
      <c r="BM64" s="948">
        <v>0</v>
      </c>
      <c r="BN64" s="948">
        <v>0</v>
      </c>
      <c r="BO64" s="948">
        <v>0</v>
      </c>
      <c r="BP64" s="948">
        <v>0</v>
      </c>
      <c r="BQ64" s="948">
        <v>0</v>
      </c>
      <c r="BR64" s="948">
        <v>0</v>
      </c>
      <c r="BS64" s="948">
        <v>0</v>
      </c>
      <c r="BT64" s="948">
        <v>0</v>
      </c>
      <c r="BU64" s="948">
        <v>0</v>
      </c>
      <c r="BV64" s="948">
        <v>0</v>
      </c>
    </row>
    <row r="65" spans="1:74" ht="11.1" customHeight="1" x14ac:dyDescent="0.2">
      <c r="A65" s="267" t="s">
        <v>1274</v>
      </c>
      <c r="B65" s="554" t="s">
        <v>1079</v>
      </c>
      <c r="C65" s="452">
        <v>-0.32738857980000002</v>
      </c>
      <c r="D65" s="452">
        <v>-0.52966939038000005</v>
      </c>
      <c r="E65" s="452">
        <v>-0.65021780259999995</v>
      </c>
      <c r="F65" s="452">
        <v>-0.69152386662999998</v>
      </c>
      <c r="G65" s="452">
        <v>-0.68772113840000004</v>
      </c>
      <c r="H65" s="452">
        <v>-0.70822185112000002</v>
      </c>
      <c r="I65" s="452">
        <v>-0.77881185485000004</v>
      </c>
      <c r="J65" s="452">
        <v>-0.80845886877999995</v>
      </c>
      <c r="K65" s="452">
        <v>-0.71576110779000002</v>
      </c>
      <c r="L65" s="452">
        <v>-0.61696175672999998</v>
      </c>
      <c r="M65" s="452">
        <v>-0.57369863186000003</v>
      </c>
      <c r="N65" s="452">
        <v>-0.60213038599000002</v>
      </c>
      <c r="O65" s="452">
        <v>-0.67212010035000003</v>
      </c>
      <c r="P65" s="452">
        <v>-0.76677894633999999</v>
      </c>
      <c r="Q65" s="452">
        <v>-0.80888527762999995</v>
      </c>
      <c r="R65" s="452">
        <v>-0.81951577355000005</v>
      </c>
      <c r="S65" s="452">
        <v>-0.81787441664000005</v>
      </c>
      <c r="T65" s="452">
        <v>-0.78231818689999999</v>
      </c>
      <c r="U65" s="452">
        <v>-0.69945359299999998</v>
      </c>
      <c r="V65" s="452">
        <v>-0.60601109124999997</v>
      </c>
      <c r="W65" s="452">
        <v>-0.57095503582999996</v>
      </c>
      <c r="X65" s="452">
        <v>-0.42106248301999999</v>
      </c>
      <c r="Y65" s="452">
        <v>-0.43376612538999998</v>
      </c>
      <c r="Z65" s="452">
        <v>-0.47958482081999998</v>
      </c>
      <c r="AA65" s="452">
        <v>-0.54315058974999997</v>
      </c>
      <c r="AB65" s="452">
        <v>-0.63816323857000001</v>
      </c>
      <c r="AC65" s="452">
        <v>-0.66666826361999998</v>
      </c>
      <c r="AD65" s="452">
        <v>-0.60232410784000001</v>
      </c>
      <c r="AE65" s="452">
        <v>-0.50218453783000006</v>
      </c>
      <c r="AF65" s="452">
        <v>-0.48382181688999998</v>
      </c>
      <c r="AG65" s="452">
        <v>-0.40079289579999999</v>
      </c>
      <c r="AH65" s="452">
        <v>-0.31964910989</v>
      </c>
      <c r="AI65" s="452">
        <v>-0.23541813046000001</v>
      </c>
      <c r="AJ65" s="452">
        <v>-0.19863250591000001</v>
      </c>
      <c r="AK65" s="452">
        <v>-0.21692103018</v>
      </c>
      <c r="AL65" s="452">
        <v>-0.27883266400000001</v>
      </c>
      <c r="AM65" s="452">
        <v>-0.35577503031000002</v>
      </c>
      <c r="AN65" s="452">
        <v>-0.43307340263999999</v>
      </c>
      <c r="AO65" s="452">
        <v>-0.49818657970000002</v>
      </c>
      <c r="AP65" s="452">
        <v>-0.56027778130999994</v>
      </c>
      <c r="AQ65" s="452">
        <v>-0.58814115084999996</v>
      </c>
      <c r="AR65" s="452">
        <v>-0.57751202951000002</v>
      </c>
      <c r="AS65" s="452">
        <v>-0.56202299039000003</v>
      </c>
      <c r="AT65" s="452">
        <v>-0.54091390792000005</v>
      </c>
      <c r="AU65" s="452">
        <v>-0.51974462937999999</v>
      </c>
      <c r="AV65" s="452">
        <v>-0.50537708549000004</v>
      </c>
      <c r="AW65" s="452">
        <v>-0.49244463428000002</v>
      </c>
      <c r="AX65" s="452">
        <v>-0.49044476559</v>
      </c>
      <c r="AY65" s="452">
        <v>-0.50638423610000005</v>
      </c>
      <c r="AZ65" s="452">
        <v>-0.52229928189999997</v>
      </c>
      <c r="BA65" s="452">
        <v>-0.53643426254000004</v>
      </c>
      <c r="BB65" s="452">
        <v>-0.55147649999000004</v>
      </c>
      <c r="BC65" s="452">
        <v>-0.56514613417000004</v>
      </c>
      <c r="BD65" s="948">
        <v>0</v>
      </c>
      <c r="BE65" s="948">
        <v>0</v>
      </c>
      <c r="BF65" s="948">
        <v>0</v>
      </c>
      <c r="BG65" s="948">
        <v>0</v>
      </c>
      <c r="BH65" s="948">
        <v>0</v>
      </c>
      <c r="BI65" s="948">
        <v>0</v>
      </c>
      <c r="BJ65" s="948">
        <v>0</v>
      </c>
      <c r="BK65" s="948">
        <v>0</v>
      </c>
      <c r="BL65" s="948">
        <v>0</v>
      </c>
      <c r="BM65" s="948">
        <v>0</v>
      </c>
      <c r="BN65" s="948">
        <v>0</v>
      </c>
      <c r="BO65" s="948">
        <v>0</v>
      </c>
      <c r="BP65" s="948">
        <v>0</v>
      </c>
      <c r="BQ65" s="948">
        <v>0</v>
      </c>
      <c r="BR65" s="948">
        <v>0</v>
      </c>
      <c r="BS65" s="948">
        <v>0</v>
      </c>
      <c r="BT65" s="948">
        <v>0</v>
      </c>
      <c r="BU65" s="948">
        <v>0</v>
      </c>
      <c r="BV65" s="948">
        <v>0</v>
      </c>
    </row>
    <row r="66" spans="1:74" ht="11.1" customHeight="1" x14ac:dyDescent="0.2">
      <c r="A66" s="267" t="s">
        <v>1275</v>
      </c>
      <c r="B66" s="554" t="s">
        <v>1081</v>
      </c>
      <c r="C66" s="452">
        <v>-350.08531869000001</v>
      </c>
      <c r="D66" s="452">
        <v>-358.30815916</v>
      </c>
      <c r="E66" s="452">
        <v>-361.33754097999997</v>
      </c>
      <c r="F66" s="452">
        <v>-357.41407614000002</v>
      </c>
      <c r="G66" s="452">
        <v>-352.03970229999999</v>
      </c>
      <c r="H66" s="452">
        <v>-353.46498063000001</v>
      </c>
      <c r="I66" s="452">
        <v>-363.43080895000003</v>
      </c>
      <c r="J66" s="452">
        <v>-373.49096479999997</v>
      </c>
      <c r="K66" s="452">
        <v>-375.36051965000001</v>
      </c>
      <c r="L66" s="452">
        <v>-376.72503010000003</v>
      </c>
      <c r="M66" s="452">
        <v>-380.60968038999999</v>
      </c>
      <c r="N66" s="452">
        <v>-389.12835158000001</v>
      </c>
      <c r="O66" s="452">
        <v>-399.90383500000002</v>
      </c>
      <c r="P66" s="452">
        <v>-410.71402434999999</v>
      </c>
      <c r="Q66" s="452">
        <v>-414.48865295000002</v>
      </c>
      <c r="R66" s="452">
        <v>-413.07587724000001</v>
      </c>
      <c r="S66" s="452">
        <v>-413.82623216000002</v>
      </c>
      <c r="T66" s="452">
        <v>-416.35037261000002</v>
      </c>
      <c r="U66" s="452">
        <v>-415.91307589000002</v>
      </c>
      <c r="V66" s="452">
        <v>-412.42414151000003</v>
      </c>
      <c r="W66" s="452">
        <v>-410.87358613999999</v>
      </c>
      <c r="X66" s="452">
        <v>-405.07172243000002</v>
      </c>
      <c r="Y66" s="452">
        <v>-404.57670727999999</v>
      </c>
      <c r="Z66" s="452">
        <v>-406.71017875000001</v>
      </c>
      <c r="AA66" s="452">
        <v>-410.50274901</v>
      </c>
      <c r="AB66" s="452">
        <v>-421.05832128999998</v>
      </c>
      <c r="AC66" s="452">
        <v>-430.15265900999998</v>
      </c>
      <c r="AD66" s="452">
        <v>-430.75921708999999</v>
      </c>
      <c r="AE66" s="452">
        <v>-428.12068886999998</v>
      </c>
      <c r="AF66" s="452">
        <v>-436.05948601</v>
      </c>
      <c r="AG66" s="452">
        <v>-431.12111297000001</v>
      </c>
      <c r="AH66" s="452">
        <v>-433.47609460000001</v>
      </c>
      <c r="AI66" s="452">
        <v>-433.75425903000001</v>
      </c>
      <c r="AJ66" s="452">
        <v>-432.47276004999998</v>
      </c>
      <c r="AK66" s="452">
        <v>-429.36038683999999</v>
      </c>
      <c r="AL66" s="452">
        <v>-429.15309327</v>
      </c>
      <c r="AM66" s="452">
        <v>-433.64877572</v>
      </c>
      <c r="AN66" s="452">
        <v>-439.17474606000002</v>
      </c>
      <c r="AO66" s="452">
        <v>-439.06782991</v>
      </c>
      <c r="AP66" s="452">
        <v>-432.04721902</v>
      </c>
      <c r="AQ66" s="452">
        <v>-426.47648962</v>
      </c>
      <c r="AR66" s="452">
        <v>-425.82557946999998</v>
      </c>
      <c r="AS66" s="452">
        <v>-430.18912427999999</v>
      </c>
      <c r="AT66" s="452">
        <v>-431.72437380999997</v>
      </c>
      <c r="AU66" s="452">
        <v>-428.50855715</v>
      </c>
      <c r="AV66" s="452">
        <v>-427.32772003000002</v>
      </c>
      <c r="AW66" s="452">
        <v>-430.87588242999999</v>
      </c>
      <c r="AX66" s="452">
        <v>-437.98468690999999</v>
      </c>
      <c r="AY66" s="452">
        <v>-446.16810251999999</v>
      </c>
      <c r="AZ66" s="452">
        <v>-454.01342132000002</v>
      </c>
      <c r="BA66" s="452">
        <v>-461.16041729</v>
      </c>
      <c r="BB66" s="452">
        <v>-469.45088822000002</v>
      </c>
      <c r="BC66" s="452">
        <v>-477.91376142000001</v>
      </c>
      <c r="BD66" s="948">
        <v>0</v>
      </c>
      <c r="BE66" s="948">
        <v>0</v>
      </c>
      <c r="BF66" s="948">
        <v>0</v>
      </c>
      <c r="BG66" s="948">
        <v>0</v>
      </c>
      <c r="BH66" s="948">
        <v>0</v>
      </c>
      <c r="BI66" s="948">
        <v>0</v>
      </c>
      <c r="BJ66" s="948">
        <v>0</v>
      </c>
      <c r="BK66" s="948">
        <v>0</v>
      </c>
      <c r="BL66" s="948">
        <v>0</v>
      </c>
      <c r="BM66" s="948">
        <v>0</v>
      </c>
      <c r="BN66" s="948">
        <v>0</v>
      </c>
      <c r="BO66" s="948">
        <v>0</v>
      </c>
      <c r="BP66" s="948">
        <v>0</v>
      </c>
      <c r="BQ66" s="948">
        <v>0</v>
      </c>
      <c r="BR66" s="948">
        <v>0</v>
      </c>
      <c r="BS66" s="948">
        <v>0</v>
      </c>
      <c r="BT66" s="948">
        <v>0</v>
      </c>
      <c r="BU66" s="948">
        <v>0</v>
      </c>
      <c r="BV66" s="948">
        <v>0</v>
      </c>
    </row>
    <row r="67" spans="1:74" ht="11.1" customHeight="1" x14ac:dyDescent="0.2">
      <c r="A67" s="267" t="s">
        <v>1276</v>
      </c>
      <c r="B67" s="554" t="s">
        <v>1543</v>
      </c>
      <c r="C67" s="452">
        <v>-60.428325880999999</v>
      </c>
      <c r="D67" s="452">
        <v>-64.263585452000001</v>
      </c>
      <c r="E67" s="452">
        <v>-67.101132481999997</v>
      </c>
      <c r="F67" s="452">
        <v>-68.133055682999995</v>
      </c>
      <c r="G67" s="452">
        <v>-68.391155100999995</v>
      </c>
      <c r="H67" s="452">
        <v>-70.413533244000007</v>
      </c>
      <c r="I67" s="452">
        <v>-75.624109594999993</v>
      </c>
      <c r="J67" s="452">
        <v>-81.978988169000004</v>
      </c>
      <c r="K67" s="452">
        <v>-83.653639287999994</v>
      </c>
      <c r="L67" s="452">
        <v>-81.758789383999996</v>
      </c>
      <c r="M67" s="452">
        <v>-78.268528876000005</v>
      </c>
      <c r="N67" s="452">
        <v>-74.652789404000004</v>
      </c>
      <c r="O67" s="452">
        <v>-71.671031452999998</v>
      </c>
      <c r="P67" s="452">
        <v>-69.264037497999993</v>
      </c>
      <c r="Q67" s="452">
        <v>-67.707224542000006</v>
      </c>
      <c r="R67" s="452">
        <v>-66.549218527999997</v>
      </c>
      <c r="S67" s="452">
        <v>-67.626169903000005</v>
      </c>
      <c r="T67" s="452">
        <v>-72.109574163000005</v>
      </c>
      <c r="U67" s="452">
        <v>-76.002194954000004</v>
      </c>
      <c r="V67" s="452">
        <v>-79.953394904999996</v>
      </c>
      <c r="W67" s="452">
        <v>-84.957816023999996</v>
      </c>
      <c r="X67" s="452">
        <v>-87.575934879000002</v>
      </c>
      <c r="Y67" s="452">
        <v>-85.529290701999997</v>
      </c>
      <c r="Z67" s="452">
        <v>-85.428039822000002</v>
      </c>
      <c r="AA67" s="452">
        <v>-84.538785669000006</v>
      </c>
      <c r="AB67" s="452">
        <v>-86.406441905999998</v>
      </c>
      <c r="AC67" s="452">
        <v>-86.682956558000001</v>
      </c>
      <c r="AD67" s="452">
        <v>-82.659818197000007</v>
      </c>
      <c r="AE67" s="452">
        <v>-81.203302919999999</v>
      </c>
      <c r="AF67" s="452">
        <v>-82.799282484000003</v>
      </c>
      <c r="AG67" s="452">
        <v>-82.099205913000006</v>
      </c>
      <c r="AH67" s="452">
        <v>-83.321497609999994</v>
      </c>
      <c r="AI67" s="452">
        <v>-85.738632085999996</v>
      </c>
      <c r="AJ67" s="452">
        <v>-88.067033417999994</v>
      </c>
      <c r="AK67" s="452">
        <v>-88.234309693</v>
      </c>
      <c r="AL67" s="452">
        <v>-87.396831089000003</v>
      </c>
      <c r="AM67" s="452">
        <v>-86.803765626000001</v>
      </c>
      <c r="AN67" s="452">
        <v>-87.073507102999997</v>
      </c>
      <c r="AO67" s="452">
        <v>-87.647475381999996</v>
      </c>
      <c r="AP67" s="452">
        <v>-86.81320882</v>
      </c>
      <c r="AQ67" s="452">
        <v>-84.947690300999994</v>
      </c>
      <c r="AR67" s="452">
        <v>-85.704259450999999</v>
      </c>
      <c r="AS67" s="452">
        <v>-90.282122289</v>
      </c>
      <c r="AT67" s="452">
        <v>-93.415489966999999</v>
      </c>
      <c r="AU67" s="452">
        <v>-92.502641365000002</v>
      </c>
      <c r="AV67" s="452">
        <v>-90.155928915999993</v>
      </c>
      <c r="AW67" s="452">
        <v>-88.308389434000006</v>
      </c>
      <c r="AX67" s="452">
        <v>-88.198650341000004</v>
      </c>
      <c r="AY67" s="452">
        <v>-89.570647510000001</v>
      </c>
      <c r="AZ67" s="452">
        <v>-90.708332256000006</v>
      </c>
      <c r="BA67" s="452">
        <v>-91.933581879000002</v>
      </c>
      <c r="BB67" s="452">
        <v>-93.695521890999999</v>
      </c>
      <c r="BC67" s="452">
        <v>-95.827126570000004</v>
      </c>
      <c r="BD67" s="948">
        <v>0</v>
      </c>
      <c r="BE67" s="948">
        <v>0</v>
      </c>
      <c r="BF67" s="948">
        <v>0</v>
      </c>
      <c r="BG67" s="948">
        <v>0</v>
      </c>
      <c r="BH67" s="948">
        <v>0</v>
      </c>
      <c r="BI67" s="948">
        <v>0</v>
      </c>
      <c r="BJ67" s="948">
        <v>0</v>
      </c>
      <c r="BK67" s="948">
        <v>0</v>
      </c>
      <c r="BL67" s="948">
        <v>0</v>
      </c>
      <c r="BM67" s="948">
        <v>0</v>
      </c>
      <c r="BN67" s="948">
        <v>0</v>
      </c>
      <c r="BO67" s="948">
        <v>0</v>
      </c>
      <c r="BP67" s="948">
        <v>0</v>
      </c>
      <c r="BQ67" s="948">
        <v>0</v>
      </c>
      <c r="BR67" s="948">
        <v>0</v>
      </c>
      <c r="BS67" s="948">
        <v>0</v>
      </c>
      <c r="BT67" s="948">
        <v>0</v>
      </c>
      <c r="BU67" s="948">
        <v>0</v>
      </c>
      <c r="BV67" s="948">
        <v>0</v>
      </c>
    </row>
    <row r="68" spans="1:74" ht="11.1" customHeight="1" x14ac:dyDescent="0.2">
      <c r="A68" s="267"/>
      <c r="B68" s="620"/>
      <c r="C68" s="627"/>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627"/>
      <c r="BB68" s="627"/>
      <c r="BC68" s="627"/>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1336</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627"/>
      <c r="BB69" s="627"/>
      <c r="BC69" s="627"/>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1277</v>
      </c>
      <c r="B70" s="554" t="s">
        <v>1073</v>
      </c>
      <c r="C70" s="452">
        <v>1110.7068515999999</v>
      </c>
      <c r="D70" s="452">
        <v>1092.0190110999999</v>
      </c>
      <c r="E70" s="452">
        <v>1080.6023849000001</v>
      </c>
      <c r="F70" s="452">
        <v>1086.4593460000001</v>
      </c>
      <c r="G70" s="452">
        <v>1120.7716344</v>
      </c>
      <c r="H70" s="452">
        <v>1190.3632743000001</v>
      </c>
      <c r="I70" s="452">
        <v>1263.4348917</v>
      </c>
      <c r="J70" s="452">
        <v>1314.6426535999999</v>
      </c>
      <c r="K70" s="452">
        <v>1338.8495051</v>
      </c>
      <c r="L70" s="452">
        <v>1332.1839253000001</v>
      </c>
      <c r="M70" s="452">
        <v>1312.3223134</v>
      </c>
      <c r="N70" s="452">
        <v>1288.6014224999999</v>
      </c>
      <c r="O70" s="452">
        <v>1278.4745909999999</v>
      </c>
      <c r="P70" s="452">
        <v>1277.5197232999999</v>
      </c>
      <c r="Q70" s="452">
        <v>1274.6267588999999</v>
      </c>
      <c r="R70" s="452">
        <v>1261.4341975</v>
      </c>
      <c r="S70" s="452">
        <v>1235.7723407000001</v>
      </c>
      <c r="T70" s="452">
        <v>1212.2458267</v>
      </c>
      <c r="U70" s="452">
        <v>1206.8295728000001</v>
      </c>
      <c r="V70" s="452">
        <v>1207.1675700999999</v>
      </c>
      <c r="W70" s="452">
        <v>1205.2083746000001</v>
      </c>
      <c r="X70" s="452">
        <v>1167.8603072999999</v>
      </c>
      <c r="Y70" s="452">
        <v>1145.4485953999999</v>
      </c>
      <c r="Z70" s="452">
        <v>1138.0694297</v>
      </c>
      <c r="AA70" s="452">
        <v>1071.5831694999999</v>
      </c>
      <c r="AB70" s="452">
        <v>1051.6390867</v>
      </c>
      <c r="AC70" s="452">
        <v>1017.0933254</v>
      </c>
      <c r="AD70" s="452">
        <v>933.65322098000001</v>
      </c>
      <c r="AE70" s="452">
        <v>938.27419824000003</v>
      </c>
      <c r="AF70" s="452">
        <v>922.89554679000003</v>
      </c>
      <c r="AG70" s="452">
        <v>919.06499133</v>
      </c>
      <c r="AH70" s="452">
        <v>939.51329005000002</v>
      </c>
      <c r="AI70" s="452">
        <v>958.66624005999995</v>
      </c>
      <c r="AJ70" s="452">
        <v>972.10162035999997</v>
      </c>
      <c r="AK70" s="452">
        <v>982.70325419000005</v>
      </c>
      <c r="AL70" s="452">
        <v>1012.0598784</v>
      </c>
      <c r="AM70" s="452">
        <v>1059.0531263</v>
      </c>
      <c r="AN70" s="452">
        <v>1129.7244314</v>
      </c>
      <c r="AO70" s="452">
        <v>1173.9733086000001</v>
      </c>
      <c r="AP70" s="452">
        <v>1192.8116511999999</v>
      </c>
      <c r="AQ70" s="452">
        <v>1205.2081344000001</v>
      </c>
      <c r="AR70" s="452">
        <v>1206.5263152</v>
      </c>
      <c r="AS70" s="452">
        <v>1202.7082680000001</v>
      </c>
      <c r="AT70" s="452">
        <v>1189.6640462</v>
      </c>
      <c r="AU70" s="452">
        <v>1163.4346737999999</v>
      </c>
      <c r="AV70" s="452">
        <v>1149.9676373</v>
      </c>
      <c r="AW70" s="452">
        <v>1146.0869478</v>
      </c>
      <c r="AX70" s="452">
        <v>1156.9839718000001</v>
      </c>
      <c r="AY70" s="452">
        <v>1164.9786279</v>
      </c>
      <c r="AZ70" s="452">
        <v>1172.6996329000001</v>
      </c>
      <c r="BA70" s="452">
        <v>1179.7237192</v>
      </c>
      <c r="BB70" s="452">
        <v>1187.4980020999999</v>
      </c>
      <c r="BC70" s="452">
        <v>1194.9381126999999</v>
      </c>
      <c r="BD70" s="948">
        <v>0</v>
      </c>
      <c r="BE70" s="948">
        <v>0</v>
      </c>
      <c r="BF70" s="948">
        <v>0</v>
      </c>
      <c r="BG70" s="948">
        <v>0</v>
      </c>
      <c r="BH70" s="948">
        <v>0</v>
      </c>
      <c r="BI70" s="948">
        <v>0</v>
      </c>
      <c r="BJ70" s="948">
        <v>0</v>
      </c>
      <c r="BK70" s="948">
        <v>0</v>
      </c>
      <c r="BL70" s="948">
        <v>0</v>
      </c>
      <c r="BM70" s="948">
        <v>0</v>
      </c>
      <c r="BN70" s="948">
        <v>0</v>
      </c>
      <c r="BO70" s="948">
        <v>0</v>
      </c>
      <c r="BP70" s="948">
        <v>0</v>
      </c>
      <c r="BQ70" s="948">
        <v>0</v>
      </c>
      <c r="BR70" s="948">
        <v>0</v>
      </c>
      <c r="BS70" s="948">
        <v>0</v>
      </c>
      <c r="BT70" s="948">
        <v>0</v>
      </c>
      <c r="BU70" s="948">
        <v>0</v>
      </c>
      <c r="BV70" s="948">
        <v>0</v>
      </c>
    </row>
    <row r="71" spans="1:74" ht="11.1" customHeight="1" x14ac:dyDescent="0.2">
      <c r="A71" s="267" t="s">
        <v>1278</v>
      </c>
      <c r="B71" s="554" t="s">
        <v>1075</v>
      </c>
      <c r="C71" s="452">
        <v>49.116265630999997</v>
      </c>
      <c r="D71" s="452">
        <v>48.015274431000002</v>
      </c>
      <c r="E71" s="452">
        <v>45.655987523999997</v>
      </c>
      <c r="F71" s="452">
        <v>43.409904947999998</v>
      </c>
      <c r="G71" s="452">
        <v>45.067807811999998</v>
      </c>
      <c r="H71" s="452">
        <v>48.441352854000002</v>
      </c>
      <c r="I71" s="452">
        <v>51.176760451</v>
      </c>
      <c r="J71" s="452">
        <v>52.870977107999998</v>
      </c>
      <c r="K71" s="452">
        <v>54.899988790000002</v>
      </c>
      <c r="L71" s="452">
        <v>56.309161054999997</v>
      </c>
      <c r="M71" s="452">
        <v>56.446989649000002</v>
      </c>
      <c r="N71" s="452">
        <v>57.235475164</v>
      </c>
      <c r="O71" s="452">
        <v>58.424912941999999</v>
      </c>
      <c r="P71" s="452">
        <v>59.353277351999999</v>
      </c>
      <c r="Q71" s="452">
        <v>61.386095830999999</v>
      </c>
      <c r="R71" s="452">
        <v>64.762630811999998</v>
      </c>
      <c r="S71" s="452">
        <v>68.935664587000005</v>
      </c>
      <c r="T71" s="452">
        <v>72.865901977999997</v>
      </c>
      <c r="U71" s="452">
        <v>75.004442572000002</v>
      </c>
      <c r="V71" s="452">
        <v>75.376008251000002</v>
      </c>
      <c r="W71" s="452">
        <v>73.825290863999996</v>
      </c>
      <c r="X71" s="452">
        <v>73.277804176999993</v>
      </c>
      <c r="Y71" s="452">
        <v>68.581309832000002</v>
      </c>
      <c r="Z71" s="452">
        <v>64.263006426999993</v>
      </c>
      <c r="AA71" s="452">
        <v>61.345858290000002</v>
      </c>
      <c r="AB71" s="452">
        <v>58.071382790999998</v>
      </c>
      <c r="AC71" s="452">
        <v>57.396656276000002</v>
      </c>
      <c r="AD71" s="452">
        <v>57.595762593000003</v>
      </c>
      <c r="AE71" s="452">
        <v>62.666771478999998</v>
      </c>
      <c r="AF71" s="452">
        <v>66.416737787000002</v>
      </c>
      <c r="AG71" s="452">
        <v>69.182858507000006</v>
      </c>
      <c r="AH71" s="452">
        <v>70.282166928999999</v>
      </c>
      <c r="AI71" s="452">
        <v>69.823536838999999</v>
      </c>
      <c r="AJ71" s="452">
        <v>67.164503546999995</v>
      </c>
      <c r="AK71" s="452">
        <v>63.268425076</v>
      </c>
      <c r="AL71" s="452">
        <v>59.555465554000001</v>
      </c>
      <c r="AM71" s="452">
        <v>56.890085573</v>
      </c>
      <c r="AN71" s="452">
        <v>56.221489661</v>
      </c>
      <c r="AO71" s="452">
        <v>57.848691391000003</v>
      </c>
      <c r="AP71" s="452">
        <v>61.740724624000002</v>
      </c>
      <c r="AQ71" s="452">
        <v>65.943770502999996</v>
      </c>
      <c r="AR71" s="452">
        <v>69.162594084000006</v>
      </c>
      <c r="AS71" s="452">
        <v>70.738450095000005</v>
      </c>
      <c r="AT71" s="452">
        <v>70.848156834999997</v>
      </c>
      <c r="AU71" s="452">
        <v>69.891131435999995</v>
      </c>
      <c r="AV71" s="452">
        <v>68.160765436000005</v>
      </c>
      <c r="AW71" s="452">
        <v>65.958978493999993</v>
      </c>
      <c r="AX71" s="452">
        <v>64.348016319999999</v>
      </c>
      <c r="AY71" s="452">
        <v>64.080773414000006</v>
      </c>
      <c r="AZ71" s="452">
        <v>63.882745004</v>
      </c>
      <c r="BA71" s="452">
        <v>63.757794797999999</v>
      </c>
      <c r="BB71" s="452">
        <v>63.665081159000003</v>
      </c>
      <c r="BC71" s="452">
        <v>63.608676385999999</v>
      </c>
      <c r="BD71" s="948">
        <v>0</v>
      </c>
      <c r="BE71" s="948">
        <v>0</v>
      </c>
      <c r="BF71" s="948">
        <v>0</v>
      </c>
      <c r="BG71" s="948">
        <v>0</v>
      </c>
      <c r="BH71" s="948">
        <v>0</v>
      </c>
      <c r="BI71" s="948">
        <v>0</v>
      </c>
      <c r="BJ71" s="948">
        <v>0</v>
      </c>
      <c r="BK71" s="948">
        <v>0</v>
      </c>
      <c r="BL71" s="948">
        <v>0</v>
      </c>
      <c r="BM71" s="948">
        <v>0</v>
      </c>
      <c r="BN71" s="948">
        <v>0</v>
      </c>
      <c r="BO71" s="948">
        <v>0</v>
      </c>
      <c r="BP71" s="948">
        <v>0</v>
      </c>
      <c r="BQ71" s="948">
        <v>0</v>
      </c>
      <c r="BR71" s="948">
        <v>0</v>
      </c>
      <c r="BS71" s="948">
        <v>0</v>
      </c>
      <c r="BT71" s="948">
        <v>0</v>
      </c>
      <c r="BU71" s="948">
        <v>0</v>
      </c>
      <c r="BV71" s="948">
        <v>0</v>
      </c>
    </row>
    <row r="72" spans="1:74" ht="11.1" customHeight="1" x14ac:dyDescent="0.2">
      <c r="A72" s="267" t="s">
        <v>1279</v>
      </c>
      <c r="B72" s="554" t="s">
        <v>1077</v>
      </c>
      <c r="C72" s="452">
        <v>294.46099691000001</v>
      </c>
      <c r="D72" s="452">
        <v>313.10193011000001</v>
      </c>
      <c r="E72" s="452">
        <v>321.51976451000002</v>
      </c>
      <c r="F72" s="452">
        <v>324.09011028999998</v>
      </c>
      <c r="G72" s="452">
        <v>336.41968523999998</v>
      </c>
      <c r="H72" s="452">
        <v>340.92247407000002</v>
      </c>
      <c r="I72" s="452">
        <v>343.10844660999999</v>
      </c>
      <c r="J72" s="452">
        <v>360.68937331000001</v>
      </c>
      <c r="K72" s="452">
        <v>375.58040736999999</v>
      </c>
      <c r="L72" s="452">
        <v>371.58395464</v>
      </c>
      <c r="M72" s="452">
        <v>381.97520385000001</v>
      </c>
      <c r="N72" s="452">
        <v>401.92075244</v>
      </c>
      <c r="O72" s="452">
        <v>396.98625910999999</v>
      </c>
      <c r="P72" s="452">
        <v>391.18280859999999</v>
      </c>
      <c r="Q72" s="452">
        <v>371.25930511000001</v>
      </c>
      <c r="R72" s="452">
        <v>342.84461110000001</v>
      </c>
      <c r="S72" s="452">
        <v>328.53918075000001</v>
      </c>
      <c r="T72" s="452">
        <v>324.70768638999999</v>
      </c>
      <c r="U72" s="452">
        <v>320.43809678000002</v>
      </c>
      <c r="V72" s="452">
        <v>317.68314442000002</v>
      </c>
      <c r="W72" s="452">
        <v>317.45263075000003</v>
      </c>
      <c r="X72" s="452">
        <v>323.58236424</v>
      </c>
      <c r="Y72" s="452">
        <v>327.51878761</v>
      </c>
      <c r="Z72" s="452">
        <v>338.55808624000002</v>
      </c>
      <c r="AA72" s="452">
        <v>344.95226424999998</v>
      </c>
      <c r="AB72" s="452">
        <v>344.15105521999999</v>
      </c>
      <c r="AC72" s="452">
        <v>334.51247287000001</v>
      </c>
      <c r="AD72" s="452">
        <v>330.10786875000002</v>
      </c>
      <c r="AE72" s="452">
        <v>307.77225879999997</v>
      </c>
      <c r="AF72" s="452">
        <v>294.62146471</v>
      </c>
      <c r="AG72" s="452">
        <v>296.84989732000003</v>
      </c>
      <c r="AH72" s="452">
        <v>288.38354516999999</v>
      </c>
      <c r="AI72" s="452">
        <v>279.04325439000002</v>
      </c>
      <c r="AJ72" s="452">
        <v>279.98745762999999</v>
      </c>
      <c r="AK72" s="452">
        <v>295.30924669000001</v>
      </c>
      <c r="AL72" s="452">
        <v>313.31262631999999</v>
      </c>
      <c r="AM72" s="452">
        <v>327.3848491</v>
      </c>
      <c r="AN72" s="452">
        <v>337.7147559</v>
      </c>
      <c r="AO72" s="452">
        <v>346.29928369999999</v>
      </c>
      <c r="AP72" s="452">
        <v>359.87998580999999</v>
      </c>
      <c r="AQ72" s="452">
        <v>373.70381592000001</v>
      </c>
      <c r="AR72" s="452">
        <v>381.74256930000001</v>
      </c>
      <c r="AS72" s="452">
        <v>382.28117506000001</v>
      </c>
      <c r="AT72" s="452">
        <v>379.05748340000002</v>
      </c>
      <c r="AU72" s="452">
        <v>375.09769545</v>
      </c>
      <c r="AV72" s="452">
        <v>371.55894223000001</v>
      </c>
      <c r="AW72" s="452">
        <v>370.68231505</v>
      </c>
      <c r="AX72" s="452">
        <v>370.42134592000002</v>
      </c>
      <c r="AY72" s="452">
        <v>371.04443021999998</v>
      </c>
      <c r="AZ72" s="452">
        <v>371.93227746999997</v>
      </c>
      <c r="BA72" s="452">
        <v>373.14658734</v>
      </c>
      <c r="BB72" s="452">
        <v>374.91972463000002</v>
      </c>
      <c r="BC72" s="452">
        <v>376.97577752000001</v>
      </c>
      <c r="BD72" s="948">
        <v>0</v>
      </c>
      <c r="BE72" s="948">
        <v>0</v>
      </c>
      <c r="BF72" s="948">
        <v>0</v>
      </c>
      <c r="BG72" s="948">
        <v>0</v>
      </c>
      <c r="BH72" s="948">
        <v>0</v>
      </c>
      <c r="BI72" s="948">
        <v>0</v>
      </c>
      <c r="BJ72" s="948">
        <v>0</v>
      </c>
      <c r="BK72" s="948">
        <v>0</v>
      </c>
      <c r="BL72" s="948">
        <v>0</v>
      </c>
      <c r="BM72" s="948">
        <v>0</v>
      </c>
      <c r="BN72" s="948">
        <v>0</v>
      </c>
      <c r="BO72" s="948">
        <v>0</v>
      </c>
      <c r="BP72" s="948">
        <v>0</v>
      </c>
      <c r="BQ72" s="948">
        <v>0</v>
      </c>
      <c r="BR72" s="948">
        <v>0</v>
      </c>
      <c r="BS72" s="948">
        <v>0</v>
      </c>
      <c r="BT72" s="948">
        <v>0</v>
      </c>
      <c r="BU72" s="948">
        <v>0</v>
      </c>
      <c r="BV72" s="948">
        <v>0</v>
      </c>
    </row>
    <row r="73" spans="1:74" ht="11.1" customHeight="1" x14ac:dyDescent="0.2">
      <c r="A73" s="267" t="s">
        <v>1280</v>
      </c>
      <c r="B73" s="554" t="s">
        <v>1079</v>
      </c>
      <c r="C73" s="452">
        <v>824.59361041</v>
      </c>
      <c r="D73" s="452">
        <v>840.45176116000005</v>
      </c>
      <c r="E73" s="452">
        <v>849.10461009000005</v>
      </c>
      <c r="F73" s="452">
        <v>855.81149741000002</v>
      </c>
      <c r="G73" s="452">
        <v>877.35909789000004</v>
      </c>
      <c r="H73" s="452">
        <v>914.95424033999996</v>
      </c>
      <c r="I73" s="452">
        <v>953.19982152</v>
      </c>
      <c r="J73" s="452">
        <v>971.04091418999997</v>
      </c>
      <c r="K73" s="452">
        <v>964.24849395000001</v>
      </c>
      <c r="L73" s="452">
        <v>970.22013231000005</v>
      </c>
      <c r="M73" s="452">
        <v>995.29100026000003</v>
      </c>
      <c r="N73" s="452">
        <v>1010.0805149</v>
      </c>
      <c r="O73" s="452">
        <v>1010.8088841</v>
      </c>
      <c r="P73" s="452">
        <v>997.42323404000001</v>
      </c>
      <c r="Q73" s="452">
        <v>980.52441433000001</v>
      </c>
      <c r="R73" s="452">
        <v>956.81166904999998</v>
      </c>
      <c r="S73" s="452">
        <v>935.09772252000005</v>
      </c>
      <c r="T73" s="452">
        <v>902.74665801000003</v>
      </c>
      <c r="U73" s="452">
        <v>859.02204366000001</v>
      </c>
      <c r="V73" s="452">
        <v>818.32003406000001</v>
      </c>
      <c r="W73" s="452">
        <v>788.69372666000004</v>
      </c>
      <c r="X73" s="452">
        <v>762.23840456999994</v>
      </c>
      <c r="Y73" s="452">
        <v>772.36446796999996</v>
      </c>
      <c r="Z73" s="452">
        <v>775.070063</v>
      </c>
      <c r="AA73" s="452">
        <v>728.75434009000003</v>
      </c>
      <c r="AB73" s="452">
        <v>679.70442307999997</v>
      </c>
      <c r="AC73" s="452">
        <v>642.46843305000004</v>
      </c>
      <c r="AD73" s="452">
        <v>604.34112765999998</v>
      </c>
      <c r="AE73" s="452">
        <v>590.24677733999999</v>
      </c>
      <c r="AF73" s="452">
        <v>536.18760610000004</v>
      </c>
      <c r="AG73" s="452">
        <v>519.61926603999996</v>
      </c>
      <c r="AH73" s="452">
        <v>507.13118263000001</v>
      </c>
      <c r="AI73" s="452">
        <v>512.90804309999999</v>
      </c>
      <c r="AJ73" s="452">
        <v>520.54273919000002</v>
      </c>
      <c r="AK73" s="452">
        <v>532.29295786</v>
      </c>
      <c r="AL73" s="452">
        <v>552.91003718000002</v>
      </c>
      <c r="AM73" s="452">
        <v>585.99981456</v>
      </c>
      <c r="AN73" s="452">
        <v>628.37567850999994</v>
      </c>
      <c r="AO73" s="452">
        <v>668.66834211000003</v>
      </c>
      <c r="AP73" s="452">
        <v>712.56858706000003</v>
      </c>
      <c r="AQ73" s="452">
        <v>752.82281966000005</v>
      </c>
      <c r="AR73" s="452">
        <v>778.88104866000003</v>
      </c>
      <c r="AS73" s="452">
        <v>780.90364929999998</v>
      </c>
      <c r="AT73" s="452">
        <v>771.77458463000005</v>
      </c>
      <c r="AU73" s="452">
        <v>769.08959023</v>
      </c>
      <c r="AV73" s="452">
        <v>773.72535764999998</v>
      </c>
      <c r="AW73" s="452">
        <v>780.65018396000005</v>
      </c>
      <c r="AX73" s="452">
        <v>784.80199273999995</v>
      </c>
      <c r="AY73" s="452">
        <v>798.05505722999999</v>
      </c>
      <c r="AZ73" s="452">
        <v>812.96733669000002</v>
      </c>
      <c r="BA73" s="452">
        <v>828.03867720000005</v>
      </c>
      <c r="BB73" s="452">
        <v>845.81757295</v>
      </c>
      <c r="BC73" s="452">
        <v>863.44641793000005</v>
      </c>
      <c r="BD73" s="948">
        <v>0</v>
      </c>
      <c r="BE73" s="948">
        <v>0</v>
      </c>
      <c r="BF73" s="948">
        <v>0</v>
      </c>
      <c r="BG73" s="948">
        <v>0</v>
      </c>
      <c r="BH73" s="948">
        <v>0</v>
      </c>
      <c r="BI73" s="948">
        <v>0</v>
      </c>
      <c r="BJ73" s="948">
        <v>0</v>
      </c>
      <c r="BK73" s="948">
        <v>0</v>
      </c>
      <c r="BL73" s="948">
        <v>0</v>
      </c>
      <c r="BM73" s="948">
        <v>0</v>
      </c>
      <c r="BN73" s="948">
        <v>0</v>
      </c>
      <c r="BO73" s="948">
        <v>0</v>
      </c>
      <c r="BP73" s="948">
        <v>0</v>
      </c>
      <c r="BQ73" s="948">
        <v>0</v>
      </c>
      <c r="BR73" s="948">
        <v>0</v>
      </c>
      <c r="BS73" s="948">
        <v>0</v>
      </c>
      <c r="BT73" s="948">
        <v>0</v>
      </c>
      <c r="BU73" s="948">
        <v>0</v>
      </c>
      <c r="BV73" s="948">
        <v>0</v>
      </c>
    </row>
    <row r="74" spans="1:74" ht="11.1" customHeight="1" x14ac:dyDescent="0.2">
      <c r="A74" s="267" t="s">
        <v>1281</v>
      </c>
      <c r="B74" s="554" t="s">
        <v>1081</v>
      </c>
      <c r="C74" s="452">
        <v>758.91048535000004</v>
      </c>
      <c r="D74" s="452">
        <v>777.19499522000001</v>
      </c>
      <c r="E74" s="452">
        <v>785.60766390000003</v>
      </c>
      <c r="F74" s="452">
        <v>792.23805283000002</v>
      </c>
      <c r="G74" s="452">
        <v>814.69201811999994</v>
      </c>
      <c r="H74" s="452">
        <v>825.06240533000005</v>
      </c>
      <c r="I74" s="452">
        <v>828.25263600000005</v>
      </c>
      <c r="J74" s="452">
        <v>838.86957508</v>
      </c>
      <c r="K74" s="452">
        <v>847.00655277999999</v>
      </c>
      <c r="L74" s="452">
        <v>833.05753530000004</v>
      </c>
      <c r="M74" s="452">
        <v>833.66506763999996</v>
      </c>
      <c r="N74" s="452">
        <v>845.08882956000002</v>
      </c>
      <c r="O74" s="452">
        <v>836.80260048000002</v>
      </c>
      <c r="P74" s="452">
        <v>835.15592328000002</v>
      </c>
      <c r="Q74" s="452">
        <v>830.85006698999996</v>
      </c>
      <c r="R74" s="452">
        <v>827.13381000000004</v>
      </c>
      <c r="S74" s="452">
        <v>831.37311451999994</v>
      </c>
      <c r="T74" s="452">
        <v>837.30057820000002</v>
      </c>
      <c r="U74" s="452">
        <v>841.86806271</v>
      </c>
      <c r="V74" s="452">
        <v>839.97532116000002</v>
      </c>
      <c r="W74" s="452">
        <v>836.38531150999995</v>
      </c>
      <c r="X74" s="452">
        <v>841.46157095000001</v>
      </c>
      <c r="Y74" s="452">
        <v>835.49841552999999</v>
      </c>
      <c r="Z74" s="452">
        <v>828.47142816999997</v>
      </c>
      <c r="AA74" s="452">
        <v>851.87703658999999</v>
      </c>
      <c r="AB74" s="452">
        <v>879.25402400999997</v>
      </c>
      <c r="AC74" s="452">
        <v>911.44558503999997</v>
      </c>
      <c r="AD74" s="452">
        <v>947.33982820999995</v>
      </c>
      <c r="AE74" s="452">
        <v>961.82737478000001</v>
      </c>
      <c r="AF74" s="452">
        <v>996.57559776999994</v>
      </c>
      <c r="AG74" s="452">
        <v>974.96137397999996</v>
      </c>
      <c r="AH74" s="452">
        <v>953.42884387000004</v>
      </c>
      <c r="AI74" s="452">
        <v>916.53215740999997</v>
      </c>
      <c r="AJ74" s="452">
        <v>881.91154324000001</v>
      </c>
      <c r="AK74" s="452">
        <v>861.61939695000001</v>
      </c>
      <c r="AL74" s="452">
        <v>863.77109336000001</v>
      </c>
      <c r="AM74" s="452">
        <v>877.92167558000006</v>
      </c>
      <c r="AN74" s="452">
        <v>899.07496256000002</v>
      </c>
      <c r="AO74" s="452">
        <v>919.70011403000001</v>
      </c>
      <c r="AP74" s="452">
        <v>942.43656276000002</v>
      </c>
      <c r="AQ74" s="452">
        <v>961.84957272999998</v>
      </c>
      <c r="AR74" s="452">
        <v>971.10056050000003</v>
      </c>
      <c r="AS74" s="452">
        <v>971.26911758000006</v>
      </c>
      <c r="AT74" s="452">
        <v>966.69776835000005</v>
      </c>
      <c r="AU74" s="452">
        <v>959.49028320000002</v>
      </c>
      <c r="AV74" s="452">
        <v>954.01687648999996</v>
      </c>
      <c r="AW74" s="452">
        <v>953.03590494000002</v>
      </c>
      <c r="AX74" s="452">
        <v>955.65296321999995</v>
      </c>
      <c r="AY74" s="452">
        <v>955.54689124000004</v>
      </c>
      <c r="AZ74" s="452">
        <v>954.65660848000005</v>
      </c>
      <c r="BA74" s="452">
        <v>953.63445544000001</v>
      </c>
      <c r="BB74" s="452">
        <v>952.70269310000003</v>
      </c>
      <c r="BC74" s="452">
        <v>952.19399344999999</v>
      </c>
      <c r="BD74" s="948">
        <v>0</v>
      </c>
      <c r="BE74" s="948">
        <v>0</v>
      </c>
      <c r="BF74" s="948">
        <v>0</v>
      </c>
      <c r="BG74" s="948">
        <v>0</v>
      </c>
      <c r="BH74" s="948">
        <v>0</v>
      </c>
      <c r="BI74" s="948">
        <v>0</v>
      </c>
      <c r="BJ74" s="948">
        <v>0</v>
      </c>
      <c r="BK74" s="948">
        <v>0</v>
      </c>
      <c r="BL74" s="948">
        <v>0</v>
      </c>
      <c r="BM74" s="948">
        <v>0</v>
      </c>
      <c r="BN74" s="948">
        <v>0</v>
      </c>
      <c r="BO74" s="948">
        <v>0</v>
      </c>
      <c r="BP74" s="948">
        <v>0</v>
      </c>
      <c r="BQ74" s="948">
        <v>0</v>
      </c>
      <c r="BR74" s="948">
        <v>0</v>
      </c>
      <c r="BS74" s="948">
        <v>0</v>
      </c>
      <c r="BT74" s="948">
        <v>0</v>
      </c>
      <c r="BU74" s="948">
        <v>0</v>
      </c>
      <c r="BV74" s="948">
        <v>0</v>
      </c>
    </row>
    <row r="75" spans="1:74" ht="11.1" customHeight="1" x14ac:dyDescent="0.2">
      <c r="A75" s="267" t="s">
        <v>1282</v>
      </c>
      <c r="B75" s="554" t="s">
        <v>1543</v>
      </c>
      <c r="C75" s="452">
        <v>327.69298669</v>
      </c>
      <c r="D75" s="452">
        <v>348.23740475</v>
      </c>
      <c r="E75" s="452">
        <v>367.89250736999998</v>
      </c>
      <c r="F75" s="452">
        <v>386.10636527999998</v>
      </c>
      <c r="G75" s="452">
        <v>403.41333971</v>
      </c>
      <c r="H75" s="452">
        <v>422.32081239000001</v>
      </c>
      <c r="I75" s="452">
        <v>435.79729644999998</v>
      </c>
      <c r="J75" s="452">
        <v>447.79177506000002</v>
      </c>
      <c r="K75" s="452">
        <v>447.79703139999998</v>
      </c>
      <c r="L75" s="452">
        <v>439.73060953999999</v>
      </c>
      <c r="M75" s="452">
        <v>428.78963758999998</v>
      </c>
      <c r="N75" s="452">
        <v>416.18579118999997</v>
      </c>
      <c r="O75" s="452">
        <v>401.57331371999999</v>
      </c>
      <c r="P75" s="452">
        <v>384.26018678000003</v>
      </c>
      <c r="Q75" s="452">
        <v>368.76512785</v>
      </c>
      <c r="R75" s="452">
        <v>356.23214969000003</v>
      </c>
      <c r="S75" s="452">
        <v>353.32591342000001</v>
      </c>
      <c r="T75" s="452">
        <v>364.66169280000003</v>
      </c>
      <c r="U75" s="452">
        <v>383.18617189999998</v>
      </c>
      <c r="V75" s="452">
        <v>394.81403640000002</v>
      </c>
      <c r="W75" s="452">
        <v>393.01609644000001</v>
      </c>
      <c r="X75" s="452">
        <v>393.93298507999998</v>
      </c>
      <c r="Y75" s="452">
        <v>375.08754033000002</v>
      </c>
      <c r="Z75" s="452">
        <v>369.24564773999998</v>
      </c>
      <c r="AA75" s="452">
        <v>351.43493721999999</v>
      </c>
      <c r="AB75" s="452">
        <v>332.33455432</v>
      </c>
      <c r="AC75" s="452">
        <v>311.47382907000002</v>
      </c>
      <c r="AD75" s="452">
        <v>294.82289558999997</v>
      </c>
      <c r="AE75" s="452">
        <v>283.62205069999999</v>
      </c>
      <c r="AF75" s="452">
        <v>277.97083828000001</v>
      </c>
      <c r="AG75" s="452">
        <v>292.11250004999999</v>
      </c>
      <c r="AH75" s="452">
        <v>307.81863750000002</v>
      </c>
      <c r="AI75" s="452">
        <v>333.73513147</v>
      </c>
      <c r="AJ75" s="452">
        <v>362.17370847000001</v>
      </c>
      <c r="AK75" s="452">
        <v>388.08348897000002</v>
      </c>
      <c r="AL75" s="452">
        <v>406.50214555999997</v>
      </c>
      <c r="AM75" s="452">
        <v>418.86658004999998</v>
      </c>
      <c r="AN75" s="452">
        <v>421.42987816999999</v>
      </c>
      <c r="AO75" s="452">
        <v>415.82533359000001</v>
      </c>
      <c r="AP75" s="452">
        <v>407.40198298000001</v>
      </c>
      <c r="AQ75" s="452">
        <v>404.06009377999999</v>
      </c>
      <c r="AR75" s="452">
        <v>409.95598910000001</v>
      </c>
      <c r="AS75" s="452">
        <v>421.79956198999997</v>
      </c>
      <c r="AT75" s="452">
        <v>432.75139780000001</v>
      </c>
      <c r="AU75" s="452">
        <v>438.82961797000002</v>
      </c>
      <c r="AV75" s="452">
        <v>442.54397241999999</v>
      </c>
      <c r="AW75" s="452">
        <v>445.06143522999997</v>
      </c>
      <c r="AX75" s="452">
        <v>440.22159976</v>
      </c>
      <c r="AY75" s="452">
        <v>432.7228217</v>
      </c>
      <c r="AZ75" s="452">
        <v>425.53462423000002</v>
      </c>
      <c r="BA75" s="452">
        <v>419.35986062000001</v>
      </c>
      <c r="BB75" s="452">
        <v>412.93093735999997</v>
      </c>
      <c r="BC75" s="452">
        <v>407.13904778</v>
      </c>
      <c r="BD75" s="948">
        <v>0</v>
      </c>
      <c r="BE75" s="948">
        <v>0</v>
      </c>
      <c r="BF75" s="948">
        <v>0</v>
      </c>
      <c r="BG75" s="948">
        <v>0</v>
      </c>
      <c r="BH75" s="948">
        <v>0</v>
      </c>
      <c r="BI75" s="948">
        <v>0</v>
      </c>
      <c r="BJ75" s="948">
        <v>0</v>
      </c>
      <c r="BK75" s="948">
        <v>0</v>
      </c>
      <c r="BL75" s="948">
        <v>0</v>
      </c>
      <c r="BM75" s="948">
        <v>0</v>
      </c>
      <c r="BN75" s="948">
        <v>0</v>
      </c>
      <c r="BO75" s="948">
        <v>0</v>
      </c>
      <c r="BP75" s="948">
        <v>0</v>
      </c>
      <c r="BQ75" s="948">
        <v>0</v>
      </c>
      <c r="BR75" s="948">
        <v>0</v>
      </c>
      <c r="BS75" s="948">
        <v>0</v>
      </c>
      <c r="BT75" s="948">
        <v>0</v>
      </c>
      <c r="BU75" s="948">
        <v>0</v>
      </c>
      <c r="BV75" s="948">
        <v>0</v>
      </c>
    </row>
    <row r="76" spans="1:74" ht="11.1" customHeight="1" x14ac:dyDescent="0.2">
      <c r="A76" s="267"/>
      <c r="B76" s="620"/>
      <c r="C76" s="628"/>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8"/>
      <c r="AR76" s="628"/>
      <c r="AS76" s="628"/>
      <c r="AT76" s="628"/>
      <c r="AU76" s="628"/>
      <c r="AV76" s="628"/>
      <c r="AW76" s="628"/>
      <c r="AX76" s="628"/>
      <c r="AY76" s="628"/>
      <c r="AZ76" s="628"/>
      <c r="BA76" s="628"/>
      <c r="BB76" s="628"/>
      <c r="BC76" s="628"/>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1337</v>
      </c>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628"/>
      <c r="BB77" s="628"/>
      <c r="BC77" s="628"/>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1283</v>
      </c>
      <c r="B78" s="554" t="s">
        <v>1073</v>
      </c>
      <c r="C78" s="452">
        <v>28.1191608</v>
      </c>
      <c r="D78" s="452">
        <v>27.164652017000002</v>
      </c>
      <c r="E78" s="452">
        <v>25.277248769</v>
      </c>
      <c r="F78" s="452">
        <v>23.364717118000002</v>
      </c>
      <c r="G78" s="452">
        <v>23.595192303000001</v>
      </c>
      <c r="H78" s="452">
        <v>24.392690046999999</v>
      </c>
      <c r="I78" s="452">
        <v>24.773233171000001</v>
      </c>
      <c r="J78" s="452">
        <v>25.777306932999998</v>
      </c>
      <c r="K78" s="452">
        <v>27.435440676999999</v>
      </c>
      <c r="L78" s="452">
        <v>28.194368788999999</v>
      </c>
      <c r="M78" s="452">
        <v>27.686124756000002</v>
      </c>
      <c r="N78" s="452">
        <v>24.662228182</v>
      </c>
      <c r="O78" s="452">
        <v>24.468413224999999</v>
      </c>
      <c r="P78" s="452">
        <v>24.567686986999998</v>
      </c>
      <c r="Q78" s="452">
        <v>24.512053056999999</v>
      </c>
      <c r="R78" s="452">
        <v>24.613350194999999</v>
      </c>
      <c r="S78" s="452">
        <v>24.326227178</v>
      </c>
      <c r="T78" s="452">
        <v>23.538753917000001</v>
      </c>
      <c r="U78" s="452">
        <v>24.136591456000001</v>
      </c>
      <c r="V78" s="452">
        <v>24.941478719999999</v>
      </c>
      <c r="W78" s="452">
        <v>25.372807886</v>
      </c>
      <c r="X78" s="452">
        <v>27.479066054</v>
      </c>
      <c r="Y78" s="452">
        <v>28.636214885000001</v>
      </c>
      <c r="Z78" s="452">
        <v>29.181267427000002</v>
      </c>
      <c r="AA78" s="452">
        <v>26.958067156999999</v>
      </c>
      <c r="AB78" s="452">
        <v>25.902440559999999</v>
      </c>
      <c r="AC78" s="452">
        <v>24.807154277999999</v>
      </c>
      <c r="AD78" s="452">
        <v>21.587357710999999</v>
      </c>
      <c r="AE78" s="452">
        <v>21.820330192</v>
      </c>
      <c r="AF78" s="452">
        <v>22.373225377000001</v>
      </c>
      <c r="AG78" s="452">
        <v>23.565769008</v>
      </c>
      <c r="AH78" s="452">
        <v>26.097591390000002</v>
      </c>
      <c r="AI78" s="452">
        <v>26.264828495</v>
      </c>
      <c r="AJ78" s="452">
        <v>27.774332009999998</v>
      </c>
      <c r="AK78" s="452">
        <v>29.778886491000002</v>
      </c>
      <c r="AL78" s="452">
        <v>31.140303951</v>
      </c>
      <c r="AM78" s="452">
        <v>30.786428091000001</v>
      </c>
      <c r="AN78" s="452">
        <v>32.984654931000001</v>
      </c>
      <c r="AO78" s="452">
        <v>34.528626723999999</v>
      </c>
      <c r="AP78" s="452">
        <v>34.574250761000002</v>
      </c>
      <c r="AQ78" s="452">
        <v>34.434518126999997</v>
      </c>
      <c r="AR78" s="452">
        <v>32.830648031999999</v>
      </c>
      <c r="AS78" s="452">
        <v>33.595203017999999</v>
      </c>
      <c r="AT78" s="452">
        <v>33.046223503999997</v>
      </c>
      <c r="AU78" s="452">
        <v>33.005238974000001</v>
      </c>
      <c r="AV78" s="452">
        <v>31.943545479000001</v>
      </c>
      <c r="AW78" s="452">
        <v>30.975322913999999</v>
      </c>
      <c r="AX78" s="452">
        <v>31.269837076000002</v>
      </c>
      <c r="AY78" s="452">
        <v>31.066096743999999</v>
      </c>
      <c r="AZ78" s="452">
        <v>30.263216333999999</v>
      </c>
      <c r="BA78" s="452">
        <v>30.249326133</v>
      </c>
      <c r="BB78" s="452">
        <v>29.874163575000001</v>
      </c>
      <c r="BC78" s="452">
        <v>31.037353577000001</v>
      </c>
      <c r="BD78" s="948">
        <v>0</v>
      </c>
      <c r="BE78" s="948">
        <v>0</v>
      </c>
      <c r="BF78" s="948">
        <v>0</v>
      </c>
      <c r="BG78" s="948">
        <v>0</v>
      </c>
      <c r="BH78" s="948">
        <v>0</v>
      </c>
      <c r="BI78" s="948">
        <v>0</v>
      </c>
      <c r="BJ78" s="948">
        <v>0</v>
      </c>
      <c r="BK78" s="948">
        <v>0</v>
      </c>
      <c r="BL78" s="948">
        <v>0</v>
      </c>
      <c r="BM78" s="948">
        <v>0</v>
      </c>
      <c r="BN78" s="948">
        <v>0</v>
      </c>
      <c r="BO78" s="948">
        <v>0</v>
      </c>
      <c r="BP78" s="948">
        <v>0</v>
      </c>
      <c r="BQ78" s="948">
        <v>0</v>
      </c>
      <c r="BR78" s="948">
        <v>0</v>
      </c>
      <c r="BS78" s="948">
        <v>0</v>
      </c>
      <c r="BT78" s="948">
        <v>0</v>
      </c>
      <c r="BU78" s="948">
        <v>0</v>
      </c>
      <c r="BV78" s="948">
        <v>0</v>
      </c>
    </row>
    <row r="79" spans="1:74" ht="11.1" customHeight="1" x14ac:dyDescent="0.2">
      <c r="A79" s="267" t="s">
        <v>1284</v>
      </c>
      <c r="B79" s="554" t="s">
        <v>1075</v>
      </c>
      <c r="C79" s="452">
        <v>1.9844955811</v>
      </c>
      <c r="D79" s="452">
        <v>1.7783434974000001</v>
      </c>
      <c r="E79" s="452">
        <v>1.6909625009</v>
      </c>
      <c r="F79" s="452">
        <v>1.3055610511</v>
      </c>
      <c r="G79" s="452">
        <v>1.3353424537</v>
      </c>
      <c r="H79" s="452">
        <v>1.3919928981</v>
      </c>
      <c r="I79" s="452">
        <v>1.3556757735</v>
      </c>
      <c r="J79" s="452">
        <v>1.3913415028</v>
      </c>
      <c r="K79" s="452">
        <v>1.4447365471</v>
      </c>
      <c r="L79" s="452">
        <v>1.4438246424000001</v>
      </c>
      <c r="M79" s="452">
        <v>1.4111747412</v>
      </c>
      <c r="N79" s="452">
        <v>1.4582286665999999</v>
      </c>
      <c r="O79" s="452">
        <v>1.4425904430000001</v>
      </c>
      <c r="P79" s="452">
        <v>1.4547371899999999</v>
      </c>
      <c r="Q79" s="452">
        <v>1.4972218495</v>
      </c>
      <c r="R79" s="452">
        <v>1.5795763613</v>
      </c>
      <c r="S79" s="452">
        <v>1.6813576727999999</v>
      </c>
      <c r="T79" s="452">
        <v>1.8331044523</v>
      </c>
      <c r="U79" s="452">
        <v>2.0135420824999999</v>
      </c>
      <c r="V79" s="452">
        <v>2.1292657697999999</v>
      </c>
      <c r="W79" s="452">
        <v>2.1244688018</v>
      </c>
      <c r="X79" s="452">
        <v>2.1552295346000001</v>
      </c>
      <c r="Y79" s="452">
        <v>2.1167070936000001</v>
      </c>
      <c r="Z79" s="452">
        <v>1.9622292039</v>
      </c>
      <c r="AA79" s="452">
        <v>1.8875648705000001</v>
      </c>
      <c r="AB79" s="452">
        <v>1.7923266294</v>
      </c>
      <c r="AC79" s="452">
        <v>1.7133330231999999</v>
      </c>
      <c r="AD79" s="452">
        <v>1.6939930174</v>
      </c>
      <c r="AE79" s="452">
        <v>1.8431403376</v>
      </c>
      <c r="AF79" s="452">
        <v>1.9534334643</v>
      </c>
      <c r="AG79" s="452">
        <v>2.0347899561</v>
      </c>
      <c r="AH79" s="452">
        <v>2.0371642587999998</v>
      </c>
      <c r="AI79" s="452">
        <v>1.9808095557000001</v>
      </c>
      <c r="AJ79" s="452">
        <v>1.9080824870999999</v>
      </c>
      <c r="AK79" s="452">
        <v>1.8608360316000001</v>
      </c>
      <c r="AL79" s="452">
        <v>1.7516313398000001</v>
      </c>
      <c r="AM79" s="452">
        <v>1.6254310164000001</v>
      </c>
      <c r="AN79" s="452">
        <v>1.5509376457999999</v>
      </c>
      <c r="AO79" s="452">
        <v>1.6623187181000001</v>
      </c>
      <c r="AP79" s="452">
        <v>1.8568638985000001</v>
      </c>
      <c r="AQ79" s="452">
        <v>1.9832712933000001</v>
      </c>
      <c r="AR79" s="452">
        <v>2.0958361844</v>
      </c>
      <c r="AS79" s="452">
        <v>2.1968462762000001</v>
      </c>
      <c r="AT79" s="452">
        <v>2.285424414</v>
      </c>
      <c r="AU79" s="452">
        <v>2.2545526269999998</v>
      </c>
      <c r="AV79" s="452">
        <v>2.2421304420000001</v>
      </c>
      <c r="AW79" s="452">
        <v>2.2744475343000001</v>
      </c>
      <c r="AX79" s="452">
        <v>2.1593294067</v>
      </c>
      <c r="AY79" s="452">
        <v>2.1907956723000002</v>
      </c>
      <c r="AZ79" s="452">
        <v>2.2028532759999999</v>
      </c>
      <c r="BA79" s="452">
        <v>2.2449927746</v>
      </c>
      <c r="BB79" s="452">
        <v>2.2536311914999998</v>
      </c>
      <c r="BC79" s="452">
        <v>2.2717384423000002</v>
      </c>
      <c r="BD79" s="948">
        <v>0</v>
      </c>
      <c r="BE79" s="948">
        <v>0</v>
      </c>
      <c r="BF79" s="948">
        <v>0</v>
      </c>
      <c r="BG79" s="948">
        <v>0</v>
      </c>
      <c r="BH79" s="948">
        <v>0</v>
      </c>
      <c r="BI79" s="948">
        <v>0</v>
      </c>
      <c r="BJ79" s="948">
        <v>0</v>
      </c>
      <c r="BK79" s="948">
        <v>0</v>
      </c>
      <c r="BL79" s="948">
        <v>0</v>
      </c>
      <c r="BM79" s="948">
        <v>0</v>
      </c>
      <c r="BN79" s="948">
        <v>0</v>
      </c>
      <c r="BO79" s="948">
        <v>0</v>
      </c>
      <c r="BP79" s="948">
        <v>0</v>
      </c>
      <c r="BQ79" s="948">
        <v>0</v>
      </c>
      <c r="BR79" s="948">
        <v>0</v>
      </c>
      <c r="BS79" s="948">
        <v>0</v>
      </c>
      <c r="BT79" s="948">
        <v>0</v>
      </c>
      <c r="BU79" s="948">
        <v>0</v>
      </c>
      <c r="BV79" s="948">
        <v>0</v>
      </c>
    </row>
    <row r="80" spans="1:74" ht="11.1" customHeight="1" x14ac:dyDescent="0.2">
      <c r="A80" s="267" t="s">
        <v>1285</v>
      </c>
      <c r="B80" s="554" t="s">
        <v>1077</v>
      </c>
      <c r="C80" s="452">
        <v>6.6922953843000004</v>
      </c>
      <c r="D80" s="452">
        <v>6.6902121817999998</v>
      </c>
      <c r="E80" s="452">
        <v>6.3353648179000004</v>
      </c>
      <c r="F80" s="452">
        <v>5.7108389479000001</v>
      </c>
      <c r="G80" s="452">
        <v>5.4925662897</v>
      </c>
      <c r="H80" s="452">
        <v>5.1969889339000002</v>
      </c>
      <c r="I80" s="452">
        <v>4.9368121813999997</v>
      </c>
      <c r="J80" s="452">
        <v>4.9240870075999998</v>
      </c>
      <c r="K80" s="452">
        <v>4.9811725115999996</v>
      </c>
      <c r="L80" s="452">
        <v>4.7946316726999996</v>
      </c>
      <c r="M80" s="452">
        <v>5.0259895242999999</v>
      </c>
      <c r="N80" s="452">
        <v>5.3058845207000003</v>
      </c>
      <c r="O80" s="452">
        <v>5.2407426944999997</v>
      </c>
      <c r="P80" s="452">
        <v>5.1336326587999999</v>
      </c>
      <c r="Q80" s="452">
        <v>4.7597346808000003</v>
      </c>
      <c r="R80" s="452">
        <v>4.3814007807999999</v>
      </c>
      <c r="S80" s="452">
        <v>4.2446922576999997</v>
      </c>
      <c r="T80" s="452">
        <v>4.4328694387000001</v>
      </c>
      <c r="U80" s="452">
        <v>4.8735832209999996</v>
      </c>
      <c r="V80" s="452">
        <v>5.2422961126000001</v>
      </c>
      <c r="W80" s="452">
        <v>5.4498305707999997</v>
      </c>
      <c r="X80" s="452">
        <v>5.9101801688000002</v>
      </c>
      <c r="Y80" s="452">
        <v>6.1563681882000001</v>
      </c>
      <c r="Z80" s="452">
        <v>6.1277481672</v>
      </c>
      <c r="AA80" s="452">
        <v>6.2718593499999997</v>
      </c>
      <c r="AB80" s="452">
        <v>6.2346205656000002</v>
      </c>
      <c r="AC80" s="452">
        <v>5.8686398749000004</v>
      </c>
      <c r="AD80" s="452">
        <v>5.8685843332000003</v>
      </c>
      <c r="AE80" s="452">
        <v>5.2881831409000002</v>
      </c>
      <c r="AF80" s="452">
        <v>4.9725141723000004</v>
      </c>
      <c r="AG80" s="452">
        <v>5.3777155311999998</v>
      </c>
      <c r="AH80" s="452">
        <v>5.3652752589999997</v>
      </c>
      <c r="AI80" s="452">
        <v>5.3662164304999997</v>
      </c>
      <c r="AJ80" s="452">
        <v>5.3637443989999998</v>
      </c>
      <c r="AK80" s="452">
        <v>5.7064588731999999</v>
      </c>
      <c r="AL80" s="452">
        <v>6.0543502670000002</v>
      </c>
      <c r="AM80" s="452">
        <v>6.3446676181999999</v>
      </c>
      <c r="AN80" s="452">
        <v>6.5895562127999998</v>
      </c>
      <c r="AO80" s="452">
        <v>7.0101069574999997</v>
      </c>
      <c r="AP80" s="452">
        <v>6.8548568726000001</v>
      </c>
      <c r="AQ80" s="452">
        <v>7.0510153948000003</v>
      </c>
      <c r="AR80" s="452">
        <v>7.2368259581999999</v>
      </c>
      <c r="AS80" s="452">
        <v>7.4373769465999997</v>
      </c>
      <c r="AT80" s="452">
        <v>7.7358670081999996</v>
      </c>
      <c r="AU80" s="452">
        <v>7.5777312211999996</v>
      </c>
      <c r="AV80" s="452">
        <v>7.6139127507</v>
      </c>
      <c r="AW80" s="452">
        <v>7.1977148552000001</v>
      </c>
      <c r="AX80" s="452">
        <v>6.8092159175999996</v>
      </c>
      <c r="AY80" s="452">
        <v>7.2753809845999999</v>
      </c>
      <c r="AZ80" s="452">
        <v>7.5904546422000001</v>
      </c>
      <c r="BA80" s="452">
        <v>7.8722908720999998</v>
      </c>
      <c r="BB80" s="452">
        <v>7.9096988319000001</v>
      </c>
      <c r="BC80" s="452">
        <v>7.5774025631999997</v>
      </c>
      <c r="BD80" s="948">
        <v>0</v>
      </c>
      <c r="BE80" s="948">
        <v>0</v>
      </c>
      <c r="BF80" s="948">
        <v>0</v>
      </c>
      <c r="BG80" s="948">
        <v>0</v>
      </c>
      <c r="BH80" s="948">
        <v>0</v>
      </c>
      <c r="BI80" s="948">
        <v>0</v>
      </c>
      <c r="BJ80" s="948">
        <v>0</v>
      </c>
      <c r="BK80" s="948">
        <v>0</v>
      </c>
      <c r="BL80" s="948">
        <v>0</v>
      </c>
      <c r="BM80" s="948">
        <v>0</v>
      </c>
      <c r="BN80" s="948">
        <v>0</v>
      </c>
      <c r="BO80" s="948">
        <v>0</v>
      </c>
      <c r="BP80" s="948">
        <v>0</v>
      </c>
      <c r="BQ80" s="948">
        <v>0</v>
      </c>
      <c r="BR80" s="948">
        <v>0</v>
      </c>
      <c r="BS80" s="948">
        <v>0</v>
      </c>
      <c r="BT80" s="948">
        <v>0</v>
      </c>
      <c r="BU80" s="948">
        <v>0</v>
      </c>
      <c r="BV80" s="948">
        <v>0</v>
      </c>
    </row>
    <row r="81" spans="1:74" ht="11.1" customHeight="1" x14ac:dyDescent="0.2">
      <c r="A81" s="267" t="s">
        <v>1286</v>
      </c>
      <c r="B81" s="554" t="s">
        <v>1079</v>
      </c>
      <c r="C81" s="452">
        <v>16.828441029</v>
      </c>
      <c r="D81" s="452">
        <v>16.609718600000001</v>
      </c>
      <c r="E81" s="452">
        <v>15.162582323000001</v>
      </c>
      <c r="F81" s="452">
        <v>14.323204978</v>
      </c>
      <c r="G81" s="452">
        <v>12.902339675</v>
      </c>
      <c r="H81" s="452">
        <v>13.145894258</v>
      </c>
      <c r="I81" s="452">
        <v>13.472788997</v>
      </c>
      <c r="J81" s="452">
        <v>13.580991807</v>
      </c>
      <c r="K81" s="452">
        <v>13.355242298</v>
      </c>
      <c r="L81" s="452">
        <v>13.245326038</v>
      </c>
      <c r="M81" s="452">
        <v>13.27054667</v>
      </c>
      <c r="N81" s="452">
        <v>13.649736688000001</v>
      </c>
      <c r="O81" s="452">
        <v>13.894280193</v>
      </c>
      <c r="P81" s="452">
        <v>13.626000465000001</v>
      </c>
      <c r="Q81" s="452">
        <v>13.665845495999999</v>
      </c>
      <c r="R81" s="452">
        <v>13.197402331999999</v>
      </c>
      <c r="S81" s="452">
        <v>12.915714399000001</v>
      </c>
      <c r="T81" s="452">
        <v>12.850486235</v>
      </c>
      <c r="U81" s="452">
        <v>13.369992896999999</v>
      </c>
      <c r="V81" s="452">
        <v>14.717986224000001</v>
      </c>
      <c r="W81" s="452">
        <v>15.540763087</v>
      </c>
      <c r="X81" s="452">
        <v>15.244768090999999</v>
      </c>
      <c r="Y81" s="452">
        <v>16.363653981999999</v>
      </c>
      <c r="Z81" s="452">
        <v>17.128620176999998</v>
      </c>
      <c r="AA81" s="452">
        <v>16.562598638000001</v>
      </c>
      <c r="AB81" s="452">
        <v>14.279504686999999</v>
      </c>
      <c r="AC81" s="452">
        <v>13.966705065999999</v>
      </c>
      <c r="AD81" s="452">
        <v>13.580699498</v>
      </c>
      <c r="AE81" s="452">
        <v>14.90522165</v>
      </c>
      <c r="AF81" s="452">
        <v>15.319645888</v>
      </c>
      <c r="AG81" s="452">
        <v>14.433868500999999</v>
      </c>
      <c r="AH81" s="452">
        <v>13.799487963000001</v>
      </c>
      <c r="AI81" s="452">
        <v>14.052275153</v>
      </c>
      <c r="AJ81" s="452">
        <v>15.310080564</v>
      </c>
      <c r="AK81" s="452">
        <v>16.130089632000001</v>
      </c>
      <c r="AL81" s="452">
        <v>16.504777228999998</v>
      </c>
      <c r="AM81" s="452">
        <v>18.08641403</v>
      </c>
      <c r="AN81" s="452">
        <v>19.791359953000001</v>
      </c>
      <c r="AO81" s="452">
        <v>21.710011107</v>
      </c>
      <c r="AP81" s="452">
        <v>22.095149985999999</v>
      </c>
      <c r="AQ81" s="452">
        <v>24.090330228999999</v>
      </c>
      <c r="AR81" s="452">
        <v>23.077956997000001</v>
      </c>
      <c r="AS81" s="452">
        <v>21.691768035999999</v>
      </c>
      <c r="AT81" s="452">
        <v>20.046093107000001</v>
      </c>
      <c r="AU81" s="452">
        <v>18.532279283000001</v>
      </c>
      <c r="AV81" s="452">
        <v>17.270655304999998</v>
      </c>
      <c r="AW81" s="452">
        <v>17.063391999</v>
      </c>
      <c r="AX81" s="452">
        <v>17.440044282999999</v>
      </c>
      <c r="AY81" s="452">
        <v>17.734556826999999</v>
      </c>
      <c r="AZ81" s="452">
        <v>16.936819514</v>
      </c>
      <c r="BA81" s="452">
        <v>17.469170405</v>
      </c>
      <c r="BB81" s="452">
        <v>15.448722794</v>
      </c>
      <c r="BC81" s="452">
        <v>15.418686034</v>
      </c>
      <c r="BD81" s="948">
        <v>0</v>
      </c>
      <c r="BE81" s="948">
        <v>0</v>
      </c>
      <c r="BF81" s="948">
        <v>0</v>
      </c>
      <c r="BG81" s="948">
        <v>0</v>
      </c>
      <c r="BH81" s="948">
        <v>0</v>
      </c>
      <c r="BI81" s="948">
        <v>0</v>
      </c>
      <c r="BJ81" s="948">
        <v>0</v>
      </c>
      <c r="BK81" s="948">
        <v>0</v>
      </c>
      <c r="BL81" s="948">
        <v>0</v>
      </c>
      <c r="BM81" s="948">
        <v>0</v>
      </c>
      <c r="BN81" s="948">
        <v>0</v>
      </c>
      <c r="BO81" s="948">
        <v>0</v>
      </c>
      <c r="BP81" s="948">
        <v>0</v>
      </c>
      <c r="BQ81" s="948">
        <v>0</v>
      </c>
      <c r="BR81" s="948">
        <v>0</v>
      </c>
      <c r="BS81" s="948">
        <v>0</v>
      </c>
      <c r="BT81" s="948">
        <v>0</v>
      </c>
      <c r="BU81" s="948">
        <v>0</v>
      </c>
      <c r="BV81" s="948">
        <v>0</v>
      </c>
    </row>
    <row r="82" spans="1:74" ht="11.1" customHeight="1" x14ac:dyDescent="0.2">
      <c r="A82" s="267" t="s">
        <v>1287</v>
      </c>
      <c r="B82" s="554" t="s">
        <v>1081</v>
      </c>
      <c r="C82" s="452">
        <v>2.7824399095999999</v>
      </c>
      <c r="D82" s="452">
        <v>2.7042275407999998</v>
      </c>
      <c r="E82" s="452">
        <v>2.6904372050999998</v>
      </c>
      <c r="F82" s="452">
        <v>2.6254782198000002</v>
      </c>
      <c r="G82" s="452">
        <v>2.6007726036999999</v>
      </c>
      <c r="H82" s="452">
        <v>2.5032233170999998</v>
      </c>
      <c r="I82" s="452">
        <v>2.4595475456</v>
      </c>
      <c r="J82" s="452">
        <v>2.4385743461999998</v>
      </c>
      <c r="K82" s="452">
        <v>2.4283444746999998</v>
      </c>
      <c r="L82" s="452">
        <v>2.4059423402000002</v>
      </c>
      <c r="M82" s="452">
        <v>2.4333481250000002</v>
      </c>
      <c r="N82" s="452">
        <v>2.4442193191000001</v>
      </c>
      <c r="O82" s="452">
        <v>2.3977151875999998</v>
      </c>
      <c r="P82" s="452">
        <v>2.3861597807999999</v>
      </c>
      <c r="Q82" s="452">
        <v>2.3437237433</v>
      </c>
      <c r="R82" s="452">
        <v>2.3448159035999998</v>
      </c>
      <c r="S82" s="452">
        <v>2.3794307799999999</v>
      </c>
      <c r="T82" s="452">
        <v>2.3552758881</v>
      </c>
      <c r="U82" s="452">
        <v>2.4105026849</v>
      </c>
      <c r="V82" s="452">
        <v>2.4589441486000001</v>
      </c>
      <c r="W82" s="452">
        <v>2.5004045186999999</v>
      </c>
      <c r="X82" s="452">
        <v>2.5951012211000002</v>
      </c>
      <c r="Y82" s="452">
        <v>2.6273535080000001</v>
      </c>
      <c r="Z82" s="452">
        <v>2.6617555925</v>
      </c>
      <c r="AA82" s="452">
        <v>2.7435653352</v>
      </c>
      <c r="AB82" s="452">
        <v>2.8308242885000001</v>
      </c>
      <c r="AC82" s="452">
        <v>2.9472775587000002</v>
      </c>
      <c r="AD82" s="452">
        <v>3.0314874503000002</v>
      </c>
      <c r="AE82" s="452">
        <v>3.0534202374000001</v>
      </c>
      <c r="AF82" s="452">
        <v>3.1437716018000001</v>
      </c>
      <c r="AG82" s="452">
        <v>3.1168841879000002</v>
      </c>
      <c r="AH82" s="452">
        <v>3.0955481944000001</v>
      </c>
      <c r="AI82" s="452">
        <v>3.0074886214999998</v>
      </c>
      <c r="AJ82" s="452">
        <v>2.8991174991999999</v>
      </c>
      <c r="AK82" s="452">
        <v>2.8134510921000002</v>
      </c>
      <c r="AL82" s="452">
        <v>2.8413522807999998</v>
      </c>
      <c r="AM82" s="452">
        <v>2.8974312725</v>
      </c>
      <c r="AN82" s="452">
        <v>2.9574834294999999</v>
      </c>
      <c r="AO82" s="452">
        <v>3.0393262194999999</v>
      </c>
      <c r="AP82" s="452">
        <v>3.1001202722999999</v>
      </c>
      <c r="AQ82" s="452">
        <v>3.2008305249000002</v>
      </c>
      <c r="AR82" s="452">
        <v>3.3457383651999999</v>
      </c>
      <c r="AS82" s="452">
        <v>3.4417757533</v>
      </c>
      <c r="AT82" s="452">
        <v>3.5507723355</v>
      </c>
      <c r="AU82" s="452">
        <v>3.6447874005999998</v>
      </c>
      <c r="AV82" s="452">
        <v>3.7266284237999998</v>
      </c>
      <c r="AW82" s="452">
        <v>3.7558065218999999</v>
      </c>
      <c r="AX82" s="452">
        <v>3.8134595499000001</v>
      </c>
      <c r="AY82" s="452">
        <v>3.7880947125</v>
      </c>
      <c r="AZ82" s="452">
        <v>3.8455452506999999</v>
      </c>
      <c r="BA82" s="452">
        <v>3.9051370001999999</v>
      </c>
      <c r="BB82" s="452">
        <v>3.9013214295999998</v>
      </c>
      <c r="BC82" s="452">
        <v>3.9428322709999999</v>
      </c>
      <c r="BD82" s="948">
        <v>0</v>
      </c>
      <c r="BE82" s="948">
        <v>0</v>
      </c>
      <c r="BF82" s="948">
        <v>0</v>
      </c>
      <c r="BG82" s="948">
        <v>0</v>
      </c>
      <c r="BH82" s="948">
        <v>0</v>
      </c>
      <c r="BI82" s="948">
        <v>0</v>
      </c>
      <c r="BJ82" s="948">
        <v>0</v>
      </c>
      <c r="BK82" s="948">
        <v>0</v>
      </c>
      <c r="BL82" s="948">
        <v>0</v>
      </c>
      <c r="BM82" s="948">
        <v>0</v>
      </c>
      <c r="BN82" s="948">
        <v>0</v>
      </c>
      <c r="BO82" s="948">
        <v>0</v>
      </c>
      <c r="BP82" s="948">
        <v>0</v>
      </c>
      <c r="BQ82" s="948">
        <v>0</v>
      </c>
      <c r="BR82" s="948">
        <v>0</v>
      </c>
      <c r="BS82" s="948">
        <v>0</v>
      </c>
      <c r="BT82" s="948">
        <v>0</v>
      </c>
      <c r="BU82" s="948">
        <v>0</v>
      </c>
      <c r="BV82" s="948">
        <v>0</v>
      </c>
    </row>
    <row r="83" spans="1:74" ht="11.1" customHeight="1" x14ac:dyDescent="0.2">
      <c r="A83" s="267" t="s">
        <v>1288</v>
      </c>
      <c r="B83" s="554" t="s">
        <v>1543</v>
      </c>
      <c r="C83" s="452">
        <v>3.0341943212000002</v>
      </c>
      <c r="D83" s="452">
        <v>3.2667673991999999</v>
      </c>
      <c r="E83" s="452">
        <v>3.3597489256999999</v>
      </c>
      <c r="F83" s="452">
        <v>3.3429122535000002</v>
      </c>
      <c r="G83" s="452">
        <v>3.4553605114999999</v>
      </c>
      <c r="H83" s="452">
        <v>3.5193401031999998</v>
      </c>
      <c r="I83" s="452">
        <v>3.3717392374999999</v>
      </c>
      <c r="J83" s="452">
        <v>3.2685531025999999</v>
      </c>
      <c r="K83" s="452">
        <v>3.0013205857999998</v>
      </c>
      <c r="L83" s="452">
        <v>2.8600364848000002</v>
      </c>
      <c r="M83" s="452">
        <v>2.7242035425000002</v>
      </c>
      <c r="N83" s="452">
        <v>2.6216427791000001</v>
      </c>
      <c r="O83" s="452">
        <v>2.4598671590999999</v>
      </c>
      <c r="P83" s="452">
        <v>2.3632237808999998</v>
      </c>
      <c r="Q83" s="452">
        <v>2.4340932530999999</v>
      </c>
      <c r="R83" s="452">
        <v>2.5536354817000002</v>
      </c>
      <c r="S83" s="452">
        <v>2.5752617597</v>
      </c>
      <c r="T83" s="452">
        <v>2.7112393516000002</v>
      </c>
      <c r="U83" s="452">
        <v>2.8919711087</v>
      </c>
      <c r="V83" s="452">
        <v>3.3289547758000002</v>
      </c>
      <c r="W83" s="452">
        <v>3.3096092331999998</v>
      </c>
      <c r="X83" s="452">
        <v>3.4106751955000001</v>
      </c>
      <c r="Y83" s="452">
        <v>3.2730151860999999</v>
      </c>
      <c r="Z83" s="452">
        <v>3.3721063720000002</v>
      </c>
      <c r="AA83" s="452">
        <v>3.1804066717000001</v>
      </c>
      <c r="AB83" s="452">
        <v>3.0322495832</v>
      </c>
      <c r="AC83" s="452">
        <v>2.9453789982999998</v>
      </c>
      <c r="AD83" s="452">
        <v>2.8011676540999999</v>
      </c>
      <c r="AE83" s="452">
        <v>2.7806083402000001</v>
      </c>
      <c r="AF83" s="452">
        <v>2.7658789878999999</v>
      </c>
      <c r="AG83" s="452">
        <v>2.9807397964</v>
      </c>
      <c r="AH83" s="452">
        <v>3.3826223900999999</v>
      </c>
      <c r="AI83" s="452">
        <v>3.647378486</v>
      </c>
      <c r="AJ83" s="452">
        <v>3.6806271185999999</v>
      </c>
      <c r="AK83" s="452">
        <v>3.8808348897</v>
      </c>
      <c r="AL83" s="452">
        <v>3.8899726848</v>
      </c>
      <c r="AM83" s="452">
        <v>4.0275632696999999</v>
      </c>
      <c r="AN83" s="452">
        <v>3.8931166574999998</v>
      </c>
      <c r="AO83" s="452">
        <v>3.8573778625999999</v>
      </c>
      <c r="AP83" s="452">
        <v>3.6868957735999999</v>
      </c>
      <c r="AQ83" s="452">
        <v>3.4757857529999998</v>
      </c>
      <c r="AR83" s="452">
        <v>3.4889871413</v>
      </c>
      <c r="AS83" s="452">
        <v>3.6424832642</v>
      </c>
      <c r="AT83" s="452">
        <v>4.0255943981</v>
      </c>
      <c r="AU83" s="452">
        <v>4.3882961797000002</v>
      </c>
      <c r="AV83" s="452">
        <v>4.2389269388999997</v>
      </c>
      <c r="AW83" s="452">
        <v>4.1986927852000004</v>
      </c>
      <c r="AX83" s="452">
        <v>3.9096056817</v>
      </c>
      <c r="AY83" s="452">
        <v>3.8464250817000001</v>
      </c>
      <c r="AZ83" s="452">
        <v>3.7245918969999998</v>
      </c>
      <c r="BA83" s="452">
        <v>3.4486830642999999</v>
      </c>
      <c r="BB83" s="452">
        <v>3.3958136296000001</v>
      </c>
      <c r="BC83" s="452">
        <v>3.5480527039999998</v>
      </c>
      <c r="BD83" s="948">
        <v>0</v>
      </c>
      <c r="BE83" s="948">
        <v>0</v>
      </c>
      <c r="BF83" s="948">
        <v>0</v>
      </c>
      <c r="BG83" s="948">
        <v>0</v>
      </c>
      <c r="BH83" s="948">
        <v>0</v>
      </c>
      <c r="BI83" s="948">
        <v>0</v>
      </c>
      <c r="BJ83" s="948">
        <v>0</v>
      </c>
      <c r="BK83" s="948">
        <v>0</v>
      </c>
      <c r="BL83" s="948">
        <v>0</v>
      </c>
      <c r="BM83" s="948">
        <v>0</v>
      </c>
      <c r="BN83" s="948">
        <v>0</v>
      </c>
      <c r="BO83" s="948">
        <v>0</v>
      </c>
      <c r="BP83" s="948">
        <v>0</v>
      </c>
      <c r="BQ83" s="948">
        <v>0</v>
      </c>
      <c r="BR83" s="948">
        <v>0</v>
      </c>
      <c r="BS83" s="948">
        <v>0</v>
      </c>
      <c r="BT83" s="948">
        <v>0</v>
      </c>
      <c r="BU83" s="948">
        <v>0</v>
      </c>
      <c r="BV83" s="948">
        <v>0</v>
      </c>
    </row>
    <row r="84" spans="1:74" ht="11.1" customHeight="1" x14ac:dyDescent="0.2">
      <c r="A84" s="169"/>
      <c r="B84" s="620"/>
      <c r="C84" s="628"/>
      <c r="D84" s="628"/>
      <c r="E84" s="628"/>
      <c r="F84" s="628"/>
      <c r="G84" s="628"/>
      <c r="H84" s="628"/>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628"/>
      <c r="BB84" s="628"/>
      <c r="BC84" s="628"/>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1289</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1290</v>
      </c>
      <c r="B86" s="554" t="s">
        <v>1073</v>
      </c>
      <c r="C86" s="452">
        <v>-1166.6021277</v>
      </c>
      <c r="D86" s="452">
        <v>-1167.0623823999999</v>
      </c>
      <c r="E86" s="452">
        <v>-1165.4434801</v>
      </c>
      <c r="F86" s="452">
        <v>-1154.340876</v>
      </c>
      <c r="G86" s="452">
        <v>-1131.6284423</v>
      </c>
      <c r="H86" s="452">
        <v>-1140.206899</v>
      </c>
      <c r="I86" s="452">
        <v>-1186.6778893999999</v>
      </c>
      <c r="J86" s="452">
        <v>-1239.0364066</v>
      </c>
      <c r="K86" s="452">
        <v>-1264.2854918</v>
      </c>
      <c r="L86" s="452">
        <v>-1264.2679822</v>
      </c>
      <c r="M86" s="452">
        <v>-1253.4916777999999</v>
      </c>
      <c r="N86" s="452">
        <v>-1246.8019329000001</v>
      </c>
      <c r="O86" s="452">
        <v>-1236.3948461</v>
      </c>
      <c r="P86" s="452">
        <v>-1212.4127739999999</v>
      </c>
      <c r="Q86" s="452">
        <v>-1195.8985972</v>
      </c>
      <c r="R86" s="452">
        <v>-1195.4459466999999</v>
      </c>
      <c r="S86" s="452">
        <v>-1199.5990807999999</v>
      </c>
      <c r="T86" s="452">
        <v>-1190.5797758000001</v>
      </c>
      <c r="U86" s="452">
        <v>-1137.3754888000001</v>
      </c>
      <c r="V86" s="452">
        <v>-1063.3662167</v>
      </c>
      <c r="W86" s="452">
        <v>-1023.5661232</v>
      </c>
      <c r="X86" s="452">
        <v>-979.11595425999997</v>
      </c>
      <c r="Y86" s="452">
        <v>-1088.3418756000001</v>
      </c>
      <c r="Z86" s="452">
        <v>-1106.1249599</v>
      </c>
      <c r="AA86" s="452">
        <v>-1177.5694757000001</v>
      </c>
      <c r="AB86" s="452">
        <v>-1184.534341</v>
      </c>
      <c r="AC86" s="452">
        <v>-1170.4842933</v>
      </c>
      <c r="AD86" s="452">
        <v>-1169.3146180000001</v>
      </c>
      <c r="AE86" s="452">
        <v>-1121.8304204999999</v>
      </c>
      <c r="AF86" s="452">
        <v>-998.68360814000005</v>
      </c>
      <c r="AG86" s="452">
        <v>-928.66979558000003</v>
      </c>
      <c r="AH86" s="452">
        <v>-805.26318355000001</v>
      </c>
      <c r="AI86" s="452">
        <v>-764.88492409000003</v>
      </c>
      <c r="AJ86" s="452">
        <v>-776.46455600000002</v>
      </c>
      <c r="AK86" s="452">
        <v>-798.20262127000001</v>
      </c>
      <c r="AL86" s="452">
        <v>-813.21730522999997</v>
      </c>
      <c r="AM86" s="452">
        <v>-827.12869951000005</v>
      </c>
      <c r="AN86" s="452">
        <v>-910.50030021999999</v>
      </c>
      <c r="AO86" s="452">
        <v>-1010.5112699</v>
      </c>
      <c r="AP86" s="452">
        <v>-1109.1854278000001</v>
      </c>
      <c r="AQ86" s="452">
        <v>-1181.4493488000001</v>
      </c>
      <c r="AR86" s="452">
        <v>-1194.2317043999999</v>
      </c>
      <c r="AS86" s="452">
        <v>-1192.6777781999999</v>
      </c>
      <c r="AT86" s="452">
        <v>-1173.2022893999999</v>
      </c>
      <c r="AU86" s="452">
        <v>-1143.6760201</v>
      </c>
      <c r="AV86" s="452">
        <v>-1130.6799897999999</v>
      </c>
      <c r="AW86" s="452">
        <v>-1113.4923907</v>
      </c>
      <c r="AX86" s="452">
        <v>-1112.7330985000001</v>
      </c>
      <c r="AY86" s="452">
        <v>-1122.7289235999999</v>
      </c>
      <c r="AZ86" s="452">
        <v>-1133.9454479999999</v>
      </c>
      <c r="BA86" s="452">
        <v>-1145.9302444</v>
      </c>
      <c r="BB86" s="452">
        <v>-1160.4744387999999</v>
      </c>
      <c r="BC86" s="452">
        <v>-1174.9529674</v>
      </c>
      <c r="BD86" s="948">
        <v>0</v>
      </c>
      <c r="BE86" s="948">
        <v>0</v>
      </c>
      <c r="BF86" s="948">
        <v>0</v>
      </c>
      <c r="BG86" s="948">
        <v>0</v>
      </c>
      <c r="BH86" s="948">
        <v>0</v>
      </c>
      <c r="BI86" s="948">
        <v>0</v>
      </c>
      <c r="BJ86" s="948">
        <v>0</v>
      </c>
      <c r="BK86" s="948">
        <v>0</v>
      </c>
      <c r="BL86" s="948">
        <v>0</v>
      </c>
      <c r="BM86" s="948">
        <v>0</v>
      </c>
      <c r="BN86" s="948">
        <v>0</v>
      </c>
      <c r="BO86" s="948">
        <v>0</v>
      </c>
      <c r="BP86" s="948">
        <v>0</v>
      </c>
      <c r="BQ86" s="948">
        <v>0</v>
      </c>
      <c r="BR86" s="948">
        <v>0</v>
      </c>
      <c r="BS86" s="948">
        <v>0</v>
      </c>
      <c r="BT86" s="948">
        <v>0</v>
      </c>
      <c r="BU86" s="948">
        <v>0</v>
      </c>
      <c r="BV86" s="948">
        <v>0</v>
      </c>
    </row>
    <row r="87" spans="1:74" ht="11.1" customHeight="1" x14ac:dyDescent="0.2">
      <c r="A87" s="267" t="s">
        <v>1291</v>
      </c>
      <c r="B87" s="554" t="s">
        <v>1075</v>
      </c>
      <c r="C87" s="452">
        <v>-80.969685444000007</v>
      </c>
      <c r="D87" s="452">
        <v>-73.355064659999996</v>
      </c>
      <c r="E87" s="452">
        <v>-54.465343191000002</v>
      </c>
      <c r="F87" s="452">
        <v>-32.915913531000001</v>
      </c>
      <c r="G87" s="452">
        <v>-18.820034924000002</v>
      </c>
      <c r="H87" s="452">
        <v>-11.32702185</v>
      </c>
      <c r="I87" s="452">
        <v>-12.847906784999999</v>
      </c>
      <c r="J87" s="452">
        <v>-26.577413462999999</v>
      </c>
      <c r="K87" s="452">
        <v>-45.502860409</v>
      </c>
      <c r="L87" s="452">
        <v>-63.704085702</v>
      </c>
      <c r="M87" s="452">
        <v>-69.126709679000001</v>
      </c>
      <c r="N87" s="452">
        <v>-63.945883393000003</v>
      </c>
      <c r="O87" s="452">
        <v>-57.510641982999999</v>
      </c>
      <c r="P87" s="452">
        <v>-43.639384937999999</v>
      </c>
      <c r="Q87" s="452">
        <v>-24.776451391999998</v>
      </c>
      <c r="R87" s="452">
        <v>-7.1194785234999998</v>
      </c>
      <c r="S87" s="452">
        <v>-2.3029373353999998</v>
      </c>
      <c r="T87" s="452">
        <v>-13.986287087999999</v>
      </c>
      <c r="U87" s="452">
        <v>-23.620953554</v>
      </c>
      <c r="V87" s="452">
        <v>-30.924725277</v>
      </c>
      <c r="W87" s="452">
        <v>-50.116614704</v>
      </c>
      <c r="X87" s="452">
        <v>-67.887497250999999</v>
      </c>
      <c r="Y87" s="452">
        <v>-66.454684216000004</v>
      </c>
      <c r="Z87" s="452">
        <v>-72.204906136999995</v>
      </c>
      <c r="AA87" s="452">
        <v>-54.806081308000003</v>
      </c>
      <c r="AB87" s="452">
        <v>-51.781438629</v>
      </c>
      <c r="AC87" s="452">
        <v>-47.968939198999998</v>
      </c>
      <c r="AD87" s="452">
        <v>-29.029005979000001</v>
      </c>
      <c r="AE87" s="452">
        <v>-33.615196413</v>
      </c>
      <c r="AF87" s="452">
        <v>-38.353651843000002</v>
      </c>
      <c r="AG87" s="452">
        <v>-55.913494145999998</v>
      </c>
      <c r="AH87" s="452">
        <v>-71.385128769000005</v>
      </c>
      <c r="AI87" s="452">
        <v>-81.796699234000002</v>
      </c>
      <c r="AJ87" s="452">
        <v>-85.470192871999998</v>
      </c>
      <c r="AK87" s="452">
        <v>-80.945771743999998</v>
      </c>
      <c r="AL87" s="452">
        <v>-73.098254073999996</v>
      </c>
      <c r="AM87" s="452">
        <v>-67.914715485000002</v>
      </c>
      <c r="AN87" s="452">
        <v>-62.699737589000001</v>
      </c>
      <c r="AO87" s="452">
        <v>-57.556460231999999</v>
      </c>
      <c r="AP87" s="452">
        <v>-53.367954779000002</v>
      </c>
      <c r="AQ87" s="452">
        <v>-49.836365927999999</v>
      </c>
      <c r="AR87" s="452">
        <v>-51.273618251999999</v>
      </c>
      <c r="AS87" s="452">
        <v>-56.351017767999998</v>
      </c>
      <c r="AT87" s="452">
        <v>-60.332482124000002</v>
      </c>
      <c r="AU87" s="452">
        <v>-58.980694632999999</v>
      </c>
      <c r="AV87" s="452">
        <v>-57.245479418999999</v>
      </c>
      <c r="AW87" s="452">
        <v>-58.602440692999998</v>
      </c>
      <c r="AX87" s="452">
        <v>-60.303014433000001</v>
      </c>
      <c r="AY87" s="452">
        <v>-61.413993808000001</v>
      </c>
      <c r="AZ87" s="452">
        <v>-62.514123744000003</v>
      </c>
      <c r="BA87" s="452">
        <v>-63.489906535999999</v>
      </c>
      <c r="BB87" s="452">
        <v>-64.530530247000002</v>
      </c>
      <c r="BC87" s="452">
        <v>-65.484585654</v>
      </c>
      <c r="BD87" s="948">
        <v>0</v>
      </c>
      <c r="BE87" s="948">
        <v>0</v>
      </c>
      <c r="BF87" s="948">
        <v>0</v>
      </c>
      <c r="BG87" s="948">
        <v>0</v>
      </c>
      <c r="BH87" s="948">
        <v>0</v>
      </c>
      <c r="BI87" s="948">
        <v>0</v>
      </c>
      <c r="BJ87" s="948">
        <v>0</v>
      </c>
      <c r="BK87" s="948">
        <v>0</v>
      </c>
      <c r="BL87" s="948">
        <v>0</v>
      </c>
      <c r="BM87" s="948">
        <v>0</v>
      </c>
      <c r="BN87" s="948">
        <v>0</v>
      </c>
      <c r="BO87" s="948">
        <v>0</v>
      </c>
      <c r="BP87" s="948">
        <v>0</v>
      </c>
      <c r="BQ87" s="948">
        <v>0</v>
      </c>
      <c r="BR87" s="948">
        <v>0</v>
      </c>
      <c r="BS87" s="948">
        <v>0</v>
      </c>
      <c r="BT87" s="948">
        <v>0</v>
      </c>
      <c r="BU87" s="948">
        <v>0</v>
      </c>
      <c r="BV87" s="948">
        <v>0</v>
      </c>
    </row>
    <row r="88" spans="1:74" ht="11.1" customHeight="1" x14ac:dyDescent="0.2">
      <c r="A88" s="267" t="s">
        <v>1292</v>
      </c>
      <c r="B88" s="554" t="s">
        <v>1077</v>
      </c>
      <c r="C88" s="452">
        <v>-219.26680511999999</v>
      </c>
      <c r="D88" s="452">
        <v>-229.57809090000001</v>
      </c>
      <c r="E88" s="452">
        <v>-236.328991</v>
      </c>
      <c r="F88" s="452">
        <v>-238.97905471999999</v>
      </c>
      <c r="G88" s="452">
        <v>-250.05140958000001</v>
      </c>
      <c r="H88" s="452">
        <v>-259.83522339000001</v>
      </c>
      <c r="I88" s="452">
        <v>-275.35676661999997</v>
      </c>
      <c r="J88" s="452">
        <v>-307.05369901</v>
      </c>
      <c r="K88" s="452">
        <v>-331.09852073000002</v>
      </c>
      <c r="L88" s="452">
        <v>-325.73671632999998</v>
      </c>
      <c r="M88" s="452">
        <v>-322.25285984999999</v>
      </c>
      <c r="N88" s="452">
        <v>-326.53634707999998</v>
      </c>
      <c r="O88" s="452">
        <v>-317.67512090000002</v>
      </c>
      <c r="P88" s="452">
        <v>-315.26514545999999</v>
      </c>
      <c r="Q88" s="452">
        <v>-303.17666460999999</v>
      </c>
      <c r="R88" s="452">
        <v>-284.84706698999997</v>
      </c>
      <c r="S88" s="452">
        <v>-278.87342507</v>
      </c>
      <c r="T88" s="452">
        <v>-287.10513549000001</v>
      </c>
      <c r="U88" s="452">
        <v>-297.87629426000001</v>
      </c>
      <c r="V88" s="452">
        <v>-306.59135415999998</v>
      </c>
      <c r="W88" s="452">
        <v>-308.94963508000001</v>
      </c>
      <c r="X88" s="452">
        <v>-310.52961587999999</v>
      </c>
      <c r="Y88" s="452">
        <v>-312.21189502999999</v>
      </c>
      <c r="Z88" s="452">
        <v>-327.1728109</v>
      </c>
      <c r="AA88" s="452">
        <v>-337.54691888000002</v>
      </c>
      <c r="AB88" s="452">
        <v>-341.03962376999999</v>
      </c>
      <c r="AC88" s="452">
        <v>-333.98689565000001</v>
      </c>
      <c r="AD88" s="452">
        <v>-328.78350320999999</v>
      </c>
      <c r="AE88" s="452">
        <v>-314.15263390000001</v>
      </c>
      <c r="AF88" s="452">
        <v>-307.35868314999999</v>
      </c>
      <c r="AG88" s="452">
        <v>-295.47753220999999</v>
      </c>
      <c r="AH88" s="452">
        <v>-285.96266333</v>
      </c>
      <c r="AI88" s="452">
        <v>-281.80612113000001</v>
      </c>
      <c r="AJ88" s="452">
        <v>-280.60357006999999</v>
      </c>
      <c r="AK88" s="452">
        <v>-278.39178905</v>
      </c>
      <c r="AL88" s="452">
        <v>-278.04882622000002</v>
      </c>
      <c r="AM88" s="452">
        <v>-276.20515793999999</v>
      </c>
      <c r="AN88" s="452">
        <v>-274.87784696</v>
      </c>
      <c r="AO88" s="452">
        <v>-272.97014316000002</v>
      </c>
      <c r="AP88" s="452">
        <v>-272.12923968000001</v>
      </c>
      <c r="AQ88" s="452">
        <v>-274.51214269000002</v>
      </c>
      <c r="AR88" s="452">
        <v>-279.81045766</v>
      </c>
      <c r="AS88" s="452">
        <v>-286.40361516000002</v>
      </c>
      <c r="AT88" s="452">
        <v>-291.02976789000002</v>
      </c>
      <c r="AU88" s="452">
        <v>-294.35213986999997</v>
      </c>
      <c r="AV88" s="452">
        <v>-291.75954457</v>
      </c>
      <c r="AW88" s="452">
        <v>-287.67585680000002</v>
      </c>
      <c r="AX88" s="452">
        <v>-286.63454177</v>
      </c>
      <c r="AY88" s="452">
        <v>-289.13732083999997</v>
      </c>
      <c r="AZ88" s="452">
        <v>-291.46017605999998</v>
      </c>
      <c r="BA88" s="452">
        <v>-293.69983902000001</v>
      </c>
      <c r="BB88" s="452">
        <v>-296.55889901</v>
      </c>
      <c r="BC88" s="452">
        <v>-299.79456914000002</v>
      </c>
      <c r="BD88" s="948">
        <v>0</v>
      </c>
      <c r="BE88" s="948">
        <v>0</v>
      </c>
      <c r="BF88" s="948">
        <v>0</v>
      </c>
      <c r="BG88" s="948">
        <v>0</v>
      </c>
      <c r="BH88" s="948">
        <v>0</v>
      </c>
      <c r="BI88" s="948">
        <v>0</v>
      </c>
      <c r="BJ88" s="948">
        <v>0</v>
      </c>
      <c r="BK88" s="948">
        <v>0</v>
      </c>
      <c r="BL88" s="948">
        <v>0</v>
      </c>
      <c r="BM88" s="948">
        <v>0</v>
      </c>
      <c r="BN88" s="948">
        <v>0</v>
      </c>
      <c r="BO88" s="948">
        <v>0</v>
      </c>
      <c r="BP88" s="948">
        <v>0</v>
      </c>
      <c r="BQ88" s="948">
        <v>0</v>
      </c>
      <c r="BR88" s="948">
        <v>0</v>
      </c>
      <c r="BS88" s="948">
        <v>0</v>
      </c>
      <c r="BT88" s="948">
        <v>0</v>
      </c>
      <c r="BU88" s="948">
        <v>0</v>
      </c>
      <c r="BV88" s="948">
        <v>0</v>
      </c>
    </row>
    <row r="89" spans="1:74" ht="11.1" customHeight="1" x14ac:dyDescent="0.2">
      <c r="A89" s="267" t="s">
        <v>1293</v>
      </c>
      <c r="B89" s="554" t="s">
        <v>1079</v>
      </c>
      <c r="C89" s="452">
        <v>-668.54300217000002</v>
      </c>
      <c r="D89" s="452">
        <v>-694.81011121999995</v>
      </c>
      <c r="E89" s="452">
        <v>-720.48414931000002</v>
      </c>
      <c r="F89" s="452">
        <v>-734.81594995</v>
      </c>
      <c r="G89" s="452">
        <v>-733.25631942999996</v>
      </c>
      <c r="H89" s="452">
        <v>-728.02642016000004</v>
      </c>
      <c r="I89" s="452">
        <v>-741.61635373000001</v>
      </c>
      <c r="J89" s="452">
        <v>-768.89161096999999</v>
      </c>
      <c r="K89" s="452">
        <v>-784.62835958000005</v>
      </c>
      <c r="L89" s="452">
        <v>-793.83781292000003</v>
      </c>
      <c r="M89" s="452">
        <v>-821.33361243000002</v>
      </c>
      <c r="N89" s="452">
        <v>-855.44962702999999</v>
      </c>
      <c r="O89" s="452">
        <v>-887.59804495000003</v>
      </c>
      <c r="P89" s="452">
        <v>-918.29378429999997</v>
      </c>
      <c r="Q89" s="452">
        <v>-933.11481772000002</v>
      </c>
      <c r="R89" s="452">
        <v>-928.68608114000006</v>
      </c>
      <c r="S89" s="452">
        <v>-922.80365115999996</v>
      </c>
      <c r="T89" s="452">
        <v>-913.99240741999995</v>
      </c>
      <c r="U89" s="452">
        <v>-894.98612575000004</v>
      </c>
      <c r="V89" s="452">
        <v>-880.83783347999997</v>
      </c>
      <c r="W89" s="452">
        <v>-875.43499357999997</v>
      </c>
      <c r="X89" s="452">
        <v>-852.19226247999995</v>
      </c>
      <c r="Y89" s="452">
        <v>-865.84826662</v>
      </c>
      <c r="Z89" s="452">
        <v>-893.78504181000005</v>
      </c>
      <c r="AA89" s="452">
        <v>-944.72434787999998</v>
      </c>
      <c r="AB89" s="452">
        <v>-940.20760308000001</v>
      </c>
      <c r="AC89" s="452">
        <v>-907.62735472999998</v>
      </c>
      <c r="AD89" s="452">
        <v>-889.87393434000001</v>
      </c>
      <c r="AE89" s="452">
        <v>-836.93861190999996</v>
      </c>
      <c r="AF89" s="452">
        <v>-797.40626144999999</v>
      </c>
      <c r="AG89" s="452">
        <v>-738.33359127000006</v>
      </c>
      <c r="AH89" s="452">
        <v>-656.79723893000005</v>
      </c>
      <c r="AI89" s="452">
        <v>-588.17319780000003</v>
      </c>
      <c r="AJ89" s="452">
        <v>-548.35910234999994</v>
      </c>
      <c r="AK89" s="452">
        <v>-527.10757277000005</v>
      </c>
      <c r="AL89" s="452">
        <v>-516.36546653000005</v>
      </c>
      <c r="AM89" s="452">
        <v>-519.93136691999996</v>
      </c>
      <c r="AN89" s="452">
        <v>-540.54087059999995</v>
      </c>
      <c r="AO89" s="452">
        <v>-573.14043418000006</v>
      </c>
      <c r="AP89" s="452">
        <v>-635.96925765000003</v>
      </c>
      <c r="AQ89" s="452">
        <v>-706.62167772999999</v>
      </c>
      <c r="AR89" s="452">
        <v>-767.99228588999995</v>
      </c>
      <c r="AS89" s="452">
        <v>-790.93843091999997</v>
      </c>
      <c r="AT89" s="452">
        <v>-784.80153597000003</v>
      </c>
      <c r="AU89" s="452">
        <v>-773.62898010000004</v>
      </c>
      <c r="AV89" s="452">
        <v>-766.69210386999998</v>
      </c>
      <c r="AW89" s="452">
        <v>-763.56972630999996</v>
      </c>
      <c r="AX89" s="452">
        <v>-754.18414981000001</v>
      </c>
      <c r="AY89" s="452">
        <v>-758.49820408000005</v>
      </c>
      <c r="AZ89" s="452">
        <v>-766.01268545999994</v>
      </c>
      <c r="BA89" s="452">
        <v>-775.67474920999996</v>
      </c>
      <c r="BB89" s="452">
        <v>-788.62408187000005</v>
      </c>
      <c r="BC89" s="452">
        <v>-802.49361366999995</v>
      </c>
      <c r="BD89" s="948">
        <v>0</v>
      </c>
      <c r="BE89" s="948">
        <v>0</v>
      </c>
      <c r="BF89" s="948">
        <v>0</v>
      </c>
      <c r="BG89" s="948">
        <v>0</v>
      </c>
      <c r="BH89" s="948">
        <v>0</v>
      </c>
      <c r="BI89" s="948">
        <v>0</v>
      </c>
      <c r="BJ89" s="948">
        <v>0</v>
      </c>
      <c r="BK89" s="948">
        <v>0</v>
      </c>
      <c r="BL89" s="948">
        <v>0</v>
      </c>
      <c r="BM89" s="948">
        <v>0</v>
      </c>
      <c r="BN89" s="948">
        <v>0</v>
      </c>
      <c r="BO89" s="948">
        <v>0</v>
      </c>
      <c r="BP89" s="948">
        <v>0</v>
      </c>
      <c r="BQ89" s="948">
        <v>0</v>
      </c>
      <c r="BR89" s="948">
        <v>0</v>
      </c>
      <c r="BS89" s="948">
        <v>0</v>
      </c>
      <c r="BT89" s="948">
        <v>0</v>
      </c>
      <c r="BU89" s="948">
        <v>0</v>
      </c>
      <c r="BV89" s="948">
        <v>0</v>
      </c>
    </row>
    <row r="90" spans="1:74" ht="11.1" customHeight="1" x14ac:dyDescent="0.2">
      <c r="A90" s="267" t="s">
        <v>1294</v>
      </c>
      <c r="B90" s="554" t="s">
        <v>1081</v>
      </c>
      <c r="C90" s="452">
        <v>-567.82171406999998</v>
      </c>
      <c r="D90" s="452">
        <v>-587.70074162000003</v>
      </c>
      <c r="E90" s="452">
        <v>-593.69813095999996</v>
      </c>
      <c r="F90" s="452">
        <v>-575.66427904</v>
      </c>
      <c r="G90" s="452">
        <v>-556.69342529000005</v>
      </c>
      <c r="H90" s="452">
        <v>-553.74358138000002</v>
      </c>
      <c r="I90" s="452">
        <v>-596.43303495999999</v>
      </c>
      <c r="J90" s="452">
        <v>-661.36910567999996</v>
      </c>
      <c r="K90" s="452">
        <v>-687.36759919999997</v>
      </c>
      <c r="L90" s="452">
        <v>-665.52036985999996</v>
      </c>
      <c r="M90" s="452">
        <v>-641.92204874000004</v>
      </c>
      <c r="N90" s="452">
        <v>-636.96382044999996</v>
      </c>
      <c r="O90" s="452">
        <v>-632.79299891000005</v>
      </c>
      <c r="P90" s="452">
        <v>-642.86697568</v>
      </c>
      <c r="Q90" s="452">
        <v>-635.55770589999997</v>
      </c>
      <c r="R90" s="452">
        <v>-612.12524329999997</v>
      </c>
      <c r="S90" s="452">
        <v>-607.19720471000005</v>
      </c>
      <c r="T90" s="452">
        <v>-630.24074876999998</v>
      </c>
      <c r="U90" s="452">
        <v>-652.84877263999999</v>
      </c>
      <c r="V90" s="452">
        <v>-657.36247090999996</v>
      </c>
      <c r="W90" s="452">
        <v>-657.99720114000002</v>
      </c>
      <c r="X90" s="452">
        <v>-637.73987664000003</v>
      </c>
      <c r="Y90" s="452">
        <v>-640.23974263000002</v>
      </c>
      <c r="Z90" s="452">
        <v>-652.65541350000001</v>
      </c>
      <c r="AA90" s="452">
        <v>-669.15165431000003</v>
      </c>
      <c r="AB90" s="452">
        <v>-691.18675329999996</v>
      </c>
      <c r="AC90" s="452">
        <v>-700.25296130000004</v>
      </c>
      <c r="AD90" s="452">
        <v>-689.45803340999998</v>
      </c>
      <c r="AE90" s="452">
        <v>-665.53529966999997</v>
      </c>
      <c r="AF90" s="452">
        <v>-673.36261029000002</v>
      </c>
      <c r="AG90" s="452">
        <v>-666.53011760000004</v>
      </c>
      <c r="AH90" s="452">
        <v>-665.69759003000001</v>
      </c>
      <c r="AI90" s="452">
        <v>-668.95553490999998</v>
      </c>
      <c r="AJ90" s="452">
        <v>-687.62428725999996</v>
      </c>
      <c r="AK90" s="452">
        <v>-710.33461736000004</v>
      </c>
      <c r="AL90" s="452">
        <v>-724.38280759999998</v>
      </c>
      <c r="AM90" s="452">
        <v>-729.13378909000005</v>
      </c>
      <c r="AN90" s="452">
        <v>-734.77100623000001</v>
      </c>
      <c r="AO90" s="452">
        <v>-737.73390919999997</v>
      </c>
      <c r="AP90" s="452">
        <v>-728.75103518000003</v>
      </c>
      <c r="AQ90" s="452">
        <v>-718.40506341000003</v>
      </c>
      <c r="AR90" s="452">
        <v>-709.38585273000001</v>
      </c>
      <c r="AS90" s="452">
        <v>-720.26650614000005</v>
      </c>
      <c r="AT90" s="452">
        <v>-734.71594492999998</v>
      </c>
      <c r="AU90" s="452">
        <v>-740.22448123000004</v>
      </c>
      <c r="AV90" s="452">
        <v>-740.84294021999995</v>
      </c>
      <c r="AW90" s="452">
        <v>-734.47127966000005</v>
      </c>
      <c r="AX90" s="452">
        <v>-736.10710700000004</v>
      </c>
      <c r="AY90" s="452">
        <v>-742.18051629000001</v>
      </c>
      <c r="AZ90" s="452">
        <v>-747.19089093000002</v>
      </c>
      <c r="BA90" s="452">
        <v>-751.37447079000003</v>
      </c>
      <c r="BB90" s="452">
        <v>-756.19304149000004</v>
      </c>
      <c r="BC90" s="452">
        <v>-761.40728691000004</v>
      </c>
      <c r="BD90" s="948">
        <v>0</v>
      </c>
      <c r="BE90" s="948">
        <v>0</v>
      </c>
      <c r="BF90" s="948">
        <v>0</v>
      </c>
      <c r="BG90" s="948">
        <v>0</v>
      </c>
      <c r="BH90" s="948">
        <v>0</v>
      </c>
      <c r="BI90" s="948">
        <v>0</v>
      </c>
      <c r="BJ90" s="948">
        <v>0</v>
      </c>
      <c r="BK90" s="948">
        <v>0</v>
      </c>
      <c r="BL90" s="948">
        <v>0</v>
      </c>
      <c r="BM90" s="948">
        <v>0</v>
      </c>
      <c r="BN90" s="948">
        <v>0</v>
      </c>
      <c r="BO90" s="948">
        <v>0</v>
      </c>
      <c r="BP90" s="948">
        <v>0</v>
      </c>
      <c r="BQ90" s="948">
        <v>0</v>
      </c>
      <c r="BR90" s="948">
        <v>0</v>
      </c>
      <c r="BS90" s="948">
        <v>0</v>
      </c>
      <c r="BT90" s="948">
        <v>0</v>
      </c>
      <c r="BU90" s="948">
        <v>0</v>
      </c>
      <c r="BV90" s="948">
        <v>0</v>
      </c>
    </row>
    <row r="91" spans="1:74" s="539" customFormat="1" ht="11.1" customHeight="1" x14ac:dyDescent="0.2">
      <c r="A91" s="108" t="s">
        <v>1295</v>
      </c>
      <c r="B91" s="540" t="s">
        <v>1543</v>
      </c>
      <c r="C91" s="557">
        <v>-334.17025935999999</v>
      </c>
      <c r="D91" s="557">
        <v>-341.96767410000001</v>
      </c>
      <c r="E91" s="557">
        <v>-341.98338525000003</v>
      </c>
      <c r="F91" s="557">
        <v>-323.29386970000002</v>
      </c>
      <c r="G91" s="557">
        <v>-296.08750907000001</v>
      </c>
      <c r="H91" s="557">
        <v>-296.43910169999998</v>
      </c>
      <c r="I91" s="557">
        <v>-338.96331960999999</v>
      </c>
      <c r="J91" s="557">
        <v>-416.98807240999997</v>
      </c>
      <c r="K91" s="557">
        <v>-468.40297586000003</v>
      </c>
      <c r="L91" s="557">
        <v>-502.26193645000001</v>
      </c>
      <c r="M91" s="557">
        <v>-529.78547566999998</v>
      </c>
      <c r="N91" s="557">
        <v>-543.59775698999999</v>
      </c>
      <c r="O91" s="557">
        <v>-543.46680315000003</v>
      </c>
      <c r="P91" s="557">
        <v>-526.57245049000005</v>
      </c>
      <c r="Q91" s="557">
        <v>-499.92419611000003</v>
      </c>
      <c r="R91" s="557">
        <v>-454.94895749</v>
      </c>
      <c r="S91" s="557">
        <v>-405.99555258999999</v>
      </c>
      <c r="T91" s="557">
        <v>-371.87732117000002</v>
      </c>
      <c r="U91" s="557">
        <v>-345.75895145999999</v>
      </c>
      <c r="V91" s="557">
        <v>-350.39837455000003</v>
      </c>
      <c r="W91" s="557">
        <v>-383.45681595000002</v>
      </c>
      <c r="X91" s="557">
        <v>-381.62175182999999</v>
      </c>
      <c r="Y91" s="557">
        <v>-398.28067590000001</v>
      </c>
      <c r="Z91" s="557">
        <v>-429.30285239</v>
      </c>
      <c r="AA91" s="557">
        <v>-433.55843186999999</v>
      </c>
      <c r="AB91" s="557">
        <v>-453.34223664000001</v>
      </c>
      <c r="AC91" s="557">
        <v>-446.96817141999998</v>
      </c>
      <c r="AD91" s="557">
        <v>-408.57655301</v>
      </c>
      <c r="AE91" s="557">
        <v>-393.81005527000002</v>
      </c>
      <c r="AF91" s="557">
        <v>-386.82269860999997</v>
      </c>
      <c r="AG91" s="557">
        <v>-379.39395179000002</v>
      </c>
      <c r="AH91" s="557">
        <v>-371.10954430999999</v>
      </c>
      <c r="AI91" s="557">
        <v>-386.83888235000001</v>
      </c>
      <c r="AJ91" s="557">
        <v>-407.98192190999998</v>
      </c>
      <c r="AK91" s="557">
        <v>-405.53528428999999</v>
      </c>
      <c r="AL91" s="557">
        <v>-389.10096888999999</v>
      </c>
      <c r="AM91" s="557">
        <v>-378.68358143</v>
      </c>
      <c r="AN91" s="557">
        <v>-388.43524186000002</v>
      </c>
      <c r="AO91" s="557">
        <v>-399.87058410999998</v>
      </c>
      <c r="AP91" s="557">
        <v>-399.96809594000001</v>
      </c>
      <c r="AQ91" s="557">
        <v>-387.89790434000003</v>
      </c>
      <c r="AR91" s="557">
        <v>-390.22286951000001</v>
      </c>
      <c r="AS91" s="557">
        <v>-416.87698528999999</v>
      </c>
      <c r="AT91" s="557">
        <v>-438.96901439999999</v>
      </c>
      <c r="AU91" s="557">
        <v>-435.97227430999999</v>
      </c>
      <c r="AV91" s="557">
        <v>-425.41026313999998</v>
      </c>
      <c r="AW91" s="557">
        <v>-420.50534500999998</v>
      </c>
      <c r="AX91" s="557">
        <v>-418.89052318</v>
      </c>
      <c r="AY91" s="557">
        <v>-418.9021841</v>
      </c>
      <c r="AZ91" s="557">
        <v>-419.18074916</v>
      </c>
      <c r="BA91" s="557">
        <v>-419.59328429999999</v>
      </c>
      <c r="BB91" s="557">
        <v>-420.33081700999998</v>
      </c>
      <c r="BC91" s="557">
        <v>-421.36185102000002</v>
      </c>
      <c r="BD91" s="950">
        <v>0</v>
      </c>
      <c r="BE91" s="950">
        <v>0</v>
      </c>
      <c r="BF91" s="950">
        <v>0</v>
      </c>
      <c r="BG91" s="950">
        <v>0</v>
      </c>
      <c r="BH91" s="950">
        <v>0</v>
      </c>
      <c r="BI91" s="950">
        <v>0</v>
      </c>
      <c r="BJ91" s="950">
        <v>0</v>
      </c>
      <c r="BK91" s="950">
        <v>0</v>
      </c>
      <c r="BL91" s="950">
        <v>0</v>
      </c>
      <c r="BM91" s="950">
        <v>0</v>
      </c>
      <c r="BN91" s="950">
        <v>0</v>
      </c>
      <c r="BO91" s="950">
        <v>0</v>
      </c>
      <c r="BP91" s="950">
        <v>0</v>
      </c>
      <c r="BQ91" s="950">
        <v>0</v>
      </c>
      <c r="BR91" s="950">
        <v>0</v>
      </c>
      <c r="BS91" s="950">
        <v>0</v>
      </c>
      <c r="BT91" s="950">
        <v>0</v>
      </c>
      <c r="BU91" s="950">
        <v>0</v>
      </c>
      <c r="BV91" s="950">
        <v>0</v>
      </c>
    </row>
    <row r="92" spans="1:74" s="336" customFormat="1" ht="32.85" customHeight="1" x14ac:dyDescent="0.2">
      <c r="A92" s="335"/>
      <c r="B92" s="1100" t="s">
        <v>1215</v>
      </c>
      <c r="C92" s="1100"/>
      <c r="D92" s="1100"/>
      <c r="E92" s="1100"/>
      <c r="F92" s="1100"/>
      <c r="G92" s="1100"/>
      <c r="H92" s="1100"/>
      <c r="I92" s="1100"/>
      <c r="J92" s="1100"/>
      <c r="K92" s="1100"/>
      <c r="L92" s="1100"/>
      <c r="M92" s="1100"/>
      <c r="N92" s="1100"/>
      <c r="O92" s="1100"/>
      <c r="P92" s="1100"/>
      <c r="Q92" s="1100"/>
      <c r="R92" s="618"/>
      <c r="AY92" s="339"/>
      <c r="AZ92" s="339"/>
      <c r="BA92" s="339"/>
      <c r="BB92" s="339"/>
      <c r="BC92" s="339"/>
      <c r="BD92" s="339"/>
      <c r="BE92" s="339"/>
      <c r="BF92" s="339"/>
      <c r="BG92" s="339"/>
      <c r="BH92" s="339"/>
      <c r="BI92" s="339"/>
    </row>
    <row r="93" spans="1:74" s="186" customFormat="1" ht="12.6" customHeight="1" x14ac:dyDescent="0.2">
      <c r="A93" s="185"/>
      <c r="B93" s="1100" t="s">
        <v>1216</v>
      </c>
      <c r="C93" s="1050"/>
      <c r="D93" s="1050"/>
      <c r="E93" s="1050"/>
      <c r="F93" s="1050"/>
      <c r="G93" s="1050"/>
      <c r="H93" s="1050"/>
      <c r="I93" s="1050"/>
      <c r="J93" s="1050"/>
      <c r="K93" s="1050"/>
      <c r="L93" s="1050"/>
      <c r="M93" s="1050"/>
      <c r="N93" s="1050"/>
      <c r="O93" s="1050"/>
      <c r="P93" s="1050"/>
      <c r="Q93" s="1008"/>
      <c r="R93" s="618"/>
      <c r="AY93" s="832"/>
      <c r="AZ93" s="832"/>
      <c r="BA93" s="832"/>
      <c r="BB93" s="832"/>
      <c r="BC93" s="832"/>
      <c r="BD93" s="676"/>
      <c r="BE93" s="676"/>
      <c r="BF93" s="676"/>
      <c r="BG93" s="832"/>
      <c r="BH93" s="832"/>
      <c r="BI93" s="832"/>
      <c r="BJ93" s="204"/>
    </row>
    <row r="94" spans="1:74" s="186" customFormat="1" ht="24" customHeight="1" x14ac:dyDescent="0.2">
      <c r="A94" s="185"/>
      <c r="B94" s="1100" t="s">
        <v>1217</v>
      </c>
      <c r="C94" s="1100"/>
      <c r="D94" s="1100"/>
      <c r="E94" s="1100"/>
      <c r="F94" s="1100"/>
      <c r="G94" s="1100"/>
      <c r="H94" s="1100"/>
      <c r="I94" s="1100"/>
      <c r="J94" s="1100"/>
      <c r="K94" s="1100"/>
      <c r="L94" s="1100"/>
      <c r="M94" s="1100"/>
      <c r="N94" s="1100"/>
      <c r="O94" s="1100"/>
      <c r="P94" s="1100"/>
      <c r="Q94" s="1100"/>
      <c r="R94" s="618"/>
      <c r="AY94" s="832"/>
      <c r="AZ94" s="832"/>
      <c r="BA94" s="832"/>
      <c r="BB94" s="832"/>
      <c r="BC94" s="832"/>
      <c r="BD94" s="676"/>
      <c r="BE94" s="676"/>
      <c r="BF94" s="676"/>
      <c r="BG94" s="832"/>
      <c r="BH94" s="832"/>
      <c r="BI94" s="832"/>
      <c r="BJ94" s="204"/>
    </row>
    <row r="95" spans="1:74" s="186" customFormat="1" ht="10.5" customHeight="1" x14ac:dyDescent="0.2">
      <c r="A95" s="185"/>
      <c r="B95" s="1100" t="s">
        <v>1218</v>
      </c>
      <c r="C95" s="1100"/>
      <c r="D95" s="1100"/>
      <c r="E95" s="1100"/>
      <c r="F95" s="1100"/>
      <c r="G95" s="1100"/>
      <c r="H95" s="1100"/>
      <c r="I95" s="1100"/>
      <c r="J95" s="1100"/>
      <c r="K95" s="1100"/>
      <c r="L95" s="1100"/>
      <c r="M95" s="1100"/>
      <c r="N95" s="1100"/>
      <c r="O95" s="1100"/>
      <c r="P95" s="1100"/>
      <c r="Q95" s="1100"/>
      <c r="R95" s="618"/>
      <c r="AY95" s="832"/>
      <c r="AZ95" s="832"/>
      <c r="BA95" s="832"/>
      <c r="BB95" s="832"/>
      <c r="BC95" s="832"/>
      <c r="BD95" s="676"/>
      <c r="BE95" s="676"/>
      <c r="BF95" s="676"/>
      <c r="BG95" s="832"/>
      <c r="BH95" s="832"/>
      <c r="BI95" s="832"/>
      <c r="BJ95" s="204"/>
    </row>
    <row r="96" spans="1:74" s="186" customFormat="1" x14ac:dyDescent="0.2">
      <c r="A96" s="185"/>
      <c r="B96" s="326" t="s">
        <v>808</v>
      </c>
      <c r="C96" s="326"/>
      <c r="D96" s="326"/>
      <c r="E96" s="326"/>
      <c r="F96" s="326"/>
      <c r="G96" s="326"/>
      <c r="H96" s="572"/>
      <c r="I96" s="326"/>
      <c r="J96" s="326"/>
      <c r="K96" s="326"/>
      <c r="L96" s="326"/>
      <c r="M96" s="326"/>
      <c r="N96" s="326"/>
      <c r="O96" s="326"/>
      <c r="P96" s="326"/>
      <c r="Q96" s="326"/>
      <c r="R96" s="619"/>
      <c r="AY96" s="832"/>
      <c r="AZ96" s="832"/>
      <c r="BA96" s="832"/>
      <c r="BB96" s="832"/>
      <c r="BC96" s="832"/>
      <c r="BD96" s="676"/>
      <c r="BE96" s="676"/>
      <c r="BF96" s="676"/>
      <c r="BG96" s="832"/>
      <c r="BH96" s="832"/>
      <c r="BI96" s="832"/>
      <c r="BJ96" s="204"/>
    </row>
    <row r="97" spans="1:74" s="186" customFormat="1" ht="10.5" customHeight="1" x14ac:dyDescent="0.2">
      <c r="A97" s="185"/>
      <c r="B97" s="976" t="str">
        <f>Dates!$G$2</f>
        <v>EIA completed modeling and analysis for this report on Thursday, June 4, 2026.</v>
      </c>
      <c r="C97" s="977"/>
      <c r="D97" s="977"/>
      <c r="E97" s="977"/>
      <c r="F97" s="977"/>
      <c r="G97" s="977"/>
      <c r="H97" s="977"/>
      <c r="I97" s="977"/>
      <c r="J97" s="977"/>
      <c r="K97" s="977"/>
      <c r="L97" s="977"/>
      <c r="M97" s="977"/>
      <c r="N97" s="977"/>
      <c r="O97" s="977"/>
      <c r="P97" s="977"/>
      <c r="Q97" s="977"/>
      <c r="R97" s="618"/>
      <c r="AY97" s="832"/>
      <c r="AZ97" s="832"/>
      <c r="BA97" s="832"/>
      <c r="BB97" s="832"/>
      <c r="BC97" s="832"/>
      <c r="BD97" s="676"/>
      <c r="BE97" s="676"/>
      <c r="BF97" s="676"/>
      <c r="BG97" s="832"/>
      <c r="BH97" s="832"/>
      <c r="BI97" s="832"/>
      <c r="BJ97" s="204"/>
    </row>
    <row r="98" spans="1:74" s="186" customFormat="1" ht="10.5" customHeight="1" x14ac:dyDescent="0.2">
      <c r="A98" s="185"/>
      <c r="B98" s="975" t="s">
        <v>481</v>
      </c>
      <c r="C98" s="968"/>
      <c r="D98" s="968"/>
      <c r="E98" s="968"/>
      <c r="F98" s="968"/>
      <c r="G98" s="968"/>
      <c r="H98" s="968"/>
      <c r="I98" s="968"/>
      <c r="J98" s="968"/>
      <c r="K98" s="968"/>
      <c r="L98" s="968"/>
      <c r="M98" s="968"/>
      <c r="N98" s="968"/>
      <c r="O98" s="968"/>
      <c r="P98" s="968"/>
      <c r="Q98" s="968"/>
      <c r="R98" s="618"/>
      <c r="AY98" s="832"/>
      <c r="AZ98" s="832"/>
      <c r="BA98" s="832"/>
      <c r="BB98" s="832"/>
      <c r="BC98" s="832"/>
      <c r="BD98" s="676"/>
      <c r="BE98" s="676"/>
      <c r="BF98" s="676"/>
      <c r="BG98" s="832"/>
      <c r="BH98" s="832"/>
      <c r="BI98" s="832"/>
      <c r="BJ98" s="204"/>
    </row>
    <row r="99" spans="1:74" s="186" customFormat="1" ht="12.6" customHeight="1" x14ac:dyDescent="0.2">
      <c r="A99" s="185"/>
      <c r="B99" s="1082" t="s">
        <v>1402</v>
      </c>
      <c r="C99" s="1083"/>
      <c r="D99" s="1083"/>
      <c r="E99" s="1083"/>
      <c r="F99" s="1083"/>
      <c r="G99" s="1083"/>
      <c r="H99" s="1083"/>
      <c r="I99" s="1083"/>
      <c r="J99" s="1083"/>
      <c r="K99" s="1083"/>
      <c r="L99" s="1083"/>
      <c r="M99" s="1083"/>
      <c r="N99" s="1083"/>
      <c r="O99" s="1083"/>
      <c r="P99" s="1083"/>
      <c r="Q99" s="1083"/>
      <c r="R99" s="618"/>
      <c r="AY99" s="832"/>
      <c r="AZ99" s="832"/>
      <c r="BA99" s="832"/>
      <c r="BB99" s="832"/>
      <c r="BC99" s="832"/>
      <c r="BD99" s="676"/>
      <c r="BE99" s="676"/>
      <c r="BF99" s="676"/>
      <c r="BG99" s="832"/>
      <c r="BH99" s="832"/>
      <c r="BI99" s="832"/>
      <c r="BJ99" s="204"/>
    </row>
    <row r="100" spans="1:74" s="186" customFormat="1" ht="14.1" customHeight="1" x14ac:dyDescent="0.2">
      <c r="A100" s="185"/>
      <c r="B100" s="1007" t="s">
        <v>489</v>
      </c>
      <c r="C100" s="1008"/>
      <c r="D100" s="1008"/>
      <c r="E100" s="1008"/>
      <c r="F100" s="1008"/>
      <c r="G100" s="1008"/>
      <c r="H100" s="1008"/>
      <c r="I100" s="1008"/>
      <c r="J100" s="1008"/>
      <c r="K100" s="1008"/>
      <c r="L100" s="1008"/>
      <c r="M100" s="1008"/>
      <c r="N100" s="1008"/>
      <c r="O100" s="1008"/>
      <c r="P100" s="1008"/>
      <c r="Q100" s="1008"/>
      <c r="R100" s="618"/>
      <c r="AY100" s="832"/>
      <c r="AZ100" s="832"/>
      <c r="BA100" s="832"/>
      <c r="BB100" s="832"/>
      <c r="BC100" s="832"/>
      <c r="BD100" s="676"/>
      <c r="BE100" s="676"/>
      <c r="BF100" s="676"/>
      <c r="BG100" s="832"/>
      <c r="BH100" s="832"/>
      <c r="BI100" s="832"/>
      <c r="BJ100" s="204"/>
    </row>
    <row r="101" spans="1:74" s="186" customFormat="1" ht="12.6" customHeight="1" x14ac:dyDescent="0.2">
      <c r="A101" s="185"/>
      <c r="B101" s="1098" t="s">
        <v>821</v>
      </c>
      <c r="C101" s="1098"/>
      <c r="D101" s="1098"/>
      <c r="E101" s="1098"/>
      <c r="F101" s="1098"/>
      <c r="G101" s="1098"/>
      <c r="H101" s="1098"/>
      <c r="I101" s="1098"/>
      <c r="J101" s="1098"/>
      <c r="K101" s="1098"/>
      <c r="L101" s="1098"/>
      <c r="M101" s="1098"/>
      <c r="N101" s="1098"/>
      <c r="O101" s="1098"/>
      <c r="P101" s="1098"/>
      <c r="Q101" s="1098"/>
      <c r="R101" s="1098"/>
      <c r="AY101" s="832"/>
      <c r="AZ101" s="832"/>
      <c r="BA101" s="832"/>
      <c r="BB101" s="832"/>
      <c r="BC101" s="832"/>
      <c r="BD101" s="676"/>
      <c r="BE101" s="676"/>
      <c r="BF101" s="676"/>
      <c r="BG101" s="832"/>
      <c r="BH101" s="832"/>
      <c r="BI101" s="832"/>
      <c r="BJ101" s="204"/>
    </row>
    <row r="102" spans="1:74" s="182" customFormat="1" ht="12" customHeight="1" x14ac:dyDescent="0.2">
      <c r="A102" s="185"/>
      <c r="B102" s="1007" t="s">
        <v>1219</v>
      </c>
      <c r="C102" s="1050"/>
      <c r="D102" s="1050"/>
      <c r="E102" s="1050"/>
      <c r="F102" s="1050"/>
      <c r="G102" s="1050"/>
      <c r="H102" s="1050"/>
      <c r="I102" s="1050"/>
      <c r="J102" s="1050"/>
      <c r="K102" s="1050"/>
      <c r="L102" s="1050"/>
      <c r="M102" s="1050"/>
      <c r="N102" s="1050"/>
      <c r="O102" s="1050"/>
      <c r="P102" s="1050"/>
      <c r="Q102" s="1008"/>
      <c r="R102" s="618"/>
      <c r="AY102" s="829"/>
      <c r="AZ102" s="829"/>
      <c r="BA102" s="829"/>
      <c r="BB102" s="829"/>
      <c r="BC102" s="829"/>
      <c r="BD102" s="671"/>
      <c r="BE102" s="671"/>
      <c r="BF102" s="671"/>
      <c r="BG102" s="829"/>
      <c r="BH102" s="829"/>
      <c r="BI102" s="829"/>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3"/>
      <c r="AZ103" s="833"/>
      <c r="BA103" s="833"/>
      <c r="BB103" s="833"/>
      <c r="BC103" s="833"/>
      <c r="BD103" s="677"/>
      <c r="BE103" s="677"/>
      <c r="BF103" s="677"/>
      <c r="BG103" s="833"/>
      <c r="BH103" s="833"/>
      <c r="BI103" s="833"/>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3"/>
      <c r="AZ104" s="833"/>
      <c r="BA104" s="833"/>
      <c r="BB104" s="833"/>
      <c r="BC104" s="833"/>
      <c r="BD104" s="677"/>
      <c r="BE104" s="677"/>
      <c r="BF104" s="677"/>
      <c r="BG104" s="833"/>
      <c r="BH104" s="833"/>
      <c r="BI104" s="833"/>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3"/>
      <c r="AZ105" s="833"/>
      <c r="BA105" s="833"/>
      <c r="BB105" s="833"/>
      <c r="BC105" s="833"/>
      <c r="BD105" s="677"/>
      <c r="BE105" s="677"/>
      <c r="BF105" s="677"/>
      <c r="BG105" s="833"/>
      <c r="BH105" s="833"/>
      <c r="BI105" s="833"/>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3"/>
      <c r="AZ106" s="833"/>
      <c r="BA106" s="833"/>
      <c r="BB106" s="833"/>
      <c r="BC106" s="833"/>
      <c r="BD106" s="677"/>
      <c r="BE106" s="677"/>
      <c r="BF106" s="677"/>
      <c r="BG106" s="833"/>
      <c r="BH106" s="833"/>
      <c r="BI106" s="833"/>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3"/>
      <c r="AZ107" s="833"/>
      <c r="BA107" s="833"/>
      <c r="BB107" s="833"/>
      <c r="BC107" s="833"/>
      <c r="BD107" s="677"/>
      <c r="BE107" s="677"/>
      <c r="BF107" s="677"/>
      <c r="BG107" s="833"/>
      <c r="BH107" s="833"/>
      <c r="BI107" s="833"/>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3"/>
      <c r="AZ108" s="833"/>
      <c r="BA108" s="833"/>
      <c r="BB108" s="833"/>
      <c r="BC108" s="833"/>
      <c r="BD108" s="677"/>
      <c r="BE108" s="677"/>
      <c r="BF108" s="677"/>
      <c r="BG108" s="833"/>
      <c r="BH108" s="833"/>
      <c r="BI108" s="833"/>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3"/>
      <c r="AZ109" s="833"/>
      <c r="BA109" s="833"/>
      <c r="BB109" s="833"/>
      <c r="BC109" s="833"/>
      <c r="BD109" s="677"/>
      <c r="BE109" s="677"/>
      <c r="BF109" s="677"/>
      <c r="BG109" s="833"/>
      <c r="BH109" s="833"/>
      <c r="BI109" s="833"/>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3"/>
      <c r="AZ110" s="833"/>
      <c r="BA110" s="833"/>
      <c r="BB110" s="833"/>
      <c r="BC110" s="833"/>
      <c r="BD110" s="677"/>
      <c r="BE110" s="677"/>
      <c r="BF110" s="677"/>
      <c r="BG110" s="833"/>
      <c r="BH110" s="833"/>
      <c r="BI110" s="833"/>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3"/>
      <c r="AZ111" s="833"/>
      <c r="BA111" s="833"/>
      <c r="BB111" s="833"/>
      <c r="BC111" s="833"/>
      <c r="BD111" s="677"/>
      <c r="BE111" s="677"/>
      <c r="BF111" s="677"/>
      <c r="BG111" s="833"/>
      <c r="BH111" s="833"/>
      <c r="BI111" s="833"/>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3"/>
      <c r="AZ113" s="833"/>
      <c r="BA113" s="833"/>
      <c r="BB113" s="833"/>
      <c r="BC113" s="833"/>
      <c r="BD113" s="677"/>
      <c r="BE113" s="677"/>
      <c r="BF113" s="677"/>
      <c r="BG113" s="833"/>
      <c r="BH113" s="833"/>
      <c r="BI113" s="833"/>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3"/>
      <c r="AZ114" s="833"/>
      <c r="BA114" s="833"/>
      <c r="BB114" s="833"/>
      <c r="BC114" s="833"/>
      <c r="BD114" s="677"/>
      <c r="BE114" s="677"/>
      <c r="BF114" s="677"/>
      <c r="BG114" s="833"/>
      <c r="BH114" s="833"/>
      <c r="BI114" s="833"/>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3"/>
      <c r="AZ115" s="833"/>
      <c r="BA115" s="833"/>
      <c r="BB115" s="833"/>
      <c r="BC115" s="833"/>
      <c r="BD115" s="677"/>
      <c r="BE115" s="677"/>
      <c r="BF115" s="677"/>
      <c r="BG115" s="833"/>
      <c r="BH115" s="833"/>
      <c r="BI115" s="833"/>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3"/>
      <c r="AZ116" s="833"/>
      <c r="BA116" s="833"/>
      <c r="BB116" s="833"/>
      <c r="BC116" s="833"/>
      <c r="BD116" s="677"/>
      <c r="BE116" s="677"/>
      <c r="BF116" s="677"/>
      <c r="BG116" s="833"/>
      <c r="BH116" s="833"/>
      <c r="BI116" s="833"/>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3"/>
      <c r="AZ117" s="833"/>
      <c r="BA117" s="833"/>
      <c r="BB117" s="833"/>
      <c r="BC117" s="833"/>
      <c r="BD117" s="677"/>
      <c r="BE117" s="677"/>
      <c r="BF117" s="677"/>
      <c r="BG117" s="833"/>
      <c r="BH117" s="833"/>
      <c r="BI117" s="833"/>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3"/>
      <c r="AZ118" s="833"/>
      <c r="BA118" s="833"/>
      <c r="BB118" s="833"/>
      <c r="BC118" s="833"/>
      <c r="BD118" s="677"/>
      <c r="BE118" s="677"/>
      <c r="BF118" s="677"/>
      <c r="BG118" s="833"/>
      <c r="BH118" s="833"/>
      <c r="BI118" s="833"/>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3"/>
      <c r="AZ119" s="833"/>
      <c r="BA119" s="833"/>
      <c r="BB119" s="833"/>
      <c r="BC119" s="833"/>
      <c r="BD119" s="677"/>
      <c r="BE119" s="677"/>
      <c r="BF119" s="677"/>
      <c r="BG119" s="833"/>
      <c r="BH119" s="833"/>
      <c r="BI119" s="833"/>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3"/>
      <c r="AZ120" s="833"/>
      <c r="BA120" s="833"/>
      <c r="BB120" s="833"/>
      <c r="BC120" s="833"/>
      <c r="BD120" s="677"/>
      <c r="BE120" s="677"/>
      <c r="BF120" s="677"/>
      <c r="BG120" s="833"/>
      <c r="BH120" s="833"/>
      <c r="BI120" s="833"/>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3"/>
      <c r="AZ121" s="833"/>
      <c r="BA121" s="833"/>
      <c r="BB121" s="833"/>
      <c r="BC121" s="833"/>
      <c r="BD121" s="677"/>
      <c r="BE121" s="677"/>
      <c r="BF121" s="677"/>
      <c r="BG121" s="833"/>
      <c r="BH121" s="833"/>
      <c r="BI121" s="833"/>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4"/>
      <c r="AZ124" s="834"/>
      <c r="BA124" s="834"/>
      <c r="BB124" s="834"/>
      <c r="BC124" s="834"/>
      <c r="BD124" s="678"/>
      <c r="BE124" s="678"/>
      <c r="BF124" s="678"/>
      <c r="BG124" s="834"/>
      <c r="BH124" s="834"/>
      <c r="BI124" s="834"/>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5"/>
      <c r="AZ134" s="835"/>
      <c r="BA134" s="835"/>
      <c r="BB134" s="835"/>
      <c r="BC134" s="835"/>
      <c r="BD134" s="679"/>
      <c r="BE134" s="679"/>
      <c r="BF134" s="679"/>
      <c r="BG134" s="835"/>
      <c r="BH134" s="835"/>
      <c r="BI134" s="835"/>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5"/>
      <c r="AZ135" s="835"/>
      <c r="BA135" s="835"/>
      <c r="BB135" s="835"/>
      <c r="BC135" s="835"/>
      <c r="BD135" s="679"/>
      <c r="BE135" s="679"/>
      <c r="BF135" s="679"/>
      <c r="BG135" s="835"/>
      <c r="BH135" s="835"/>
      <c r="BI135" s="835"/>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5"/>
      <c r="AZ136" s="835"/>
      <c r="BA136" s="835"/>
      <c r="BB136" s="835"/>
      <c r="BC136" s="835"/>
      <c r="BD136" s="679"/>
      <c r="BE136" s="679"/>
      <c r="BF136" s="679"/>
      <c r="BG136" s="835"/>
      <c r="BH136" s="835"/>
      <c r="BI136" s="835"/>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5"/>
      <c r="AZ137" s="835"/>
      <c r="BA137" s="835"/>
      <c r="BB137" s="835"/>
      <c r="BC137" s="835"/>
      <c r="BD137" s="679"/>
      <c r="BE137" s="679"/>
      <c r="BF137" s="679"/>
      <c r="BG137" s="835"/>
      <c r="BH137" s="835"/>
      <c r="BI137" s="835"/>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5"/>
      <c r="AZ138" s="835"/>
      <c r="BA138" s="835"/>
      <c r="BB138" s="835"/>
      <c r="BC138" s="835"/>
      <c r="BD138" s="679"/>
      <c r="BE138" s="679"/>
      <c r="BF138" s="679"/>
      <c r="BG138" s="835"/>
      <c r="BH138" s="835"/>
      <c r="BI138" s="835"/>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5"/>
      <c r="AZ139" s="835"/>
      <c r="BA139" s="835"/>
      <c r="BB139" s="835"/>
      <c r="BC139" s="835"/>
      <c r="BD139" s="679"/>
      <c r="BE139" s="679"/>
      <c r="BF139" s="679"/>
      <c r="BG139" s="835"/>
      <c r="BH139" s="835"/>
      <c r="BI139" s="835"/>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5"/>
      <c r="AZ140" s="835"/>
      <c r="BA140" s="835"/>
      <c r="BB140" s="835"/>
      <c r="BC140" s="835"/>
      <c r="BD140" s="679"/>
      <c r="BE140" s="679"/>
      <c r="BF140" s="679"/>
      <c r="BG140" s="835"/>
      <c r="BH140" s="835"/>
      <c r="BI140" s="835"/>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5"/>
      <c r="AZ141" s="835"/>
      <c r="BA141" s="835"/>
      <c r="BB141" s="835"/>
      <c r="BC141" s="835"/>
      <c r="BD141" s="679"/>
      <c r="BE141" s="679"/>
      <c r="BF141" s="679"/>
      <c r="BG141" s="835"/>
      <c r="BH141" s="835"/>
      <c r="BI141" s="835"/>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5"/>
      <c r="AZ142" s="835"/>
      <c r="BA142" s="835"/>
      <c r="BB142" s="835"/>
      <c r="BC142" s="835"/>
      <c r="BD142" s="679"/>
      <c r="BE142" s="679"/>
      <c r="BF142" s="679"/>
      <c r="BG142" s="835"/>
      <c r="BH142" s="835"/>
      <c r="BI142" s="835"/>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6"/>
      <c r="AZ144" s="836"/>
      <c r="BA144" s="836"/>
      <c r="BB144" s="836"/>
      <c r="BC144" s="836"/>
      <c r="BD144" s="680"/>
      <c r="BE144" s="680"/>
      <c r="BF144" s="680"/>
      <c r="BG144" s="836"/>
      <c r="BH144" s="836"/>
      <c r="BI144" s="836"/>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U5" activePane="bottomRight" state="frozen"/>
      <selection activeCell="BF63" sqref="BF63"/>
      <selection pane="topRight" activeCell="BF63" sqref="BF63"/>
      <selection pane="bottomLeft" activeCell="BF63" sqref="BF63"/>
      <selection pane="bottomRight" activeCell="BE33" sqref="BE33"/>
    </sheetView>
  </sheetViews>
  <sheetFormatPr defaultColWidth="9.5703125" defaultRowHeight="12" x14ac:dyDescent="0.15"/>
  <cols>
    <col min="1" max="1" width="10.5703125" style="2" customWidth="1"/>
    <col min="2" max="2" width="58"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78" t="s">
        <v>477</v>
      </c>
      <c r="B1" s="1037" t="s">
        <v>1296</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4"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275" customFormat="1" ht="11.1" customHeight="1" x14ac:dyDescent="0.2">
      <c r="A5" s="595" t="s">
        <v>1299</v>
      </c>
      <c r="B5" s="622" t="s">
        <v>1300</v>
      </c>
      <c r="C5" s="584">
        <v>7.44</v>
      </c>
      <c r="D5" s="584">
        <v>7.516</v>
      </c>
      <c r="E5" s="584">
        <v>7.79</v>
      </c>
      <c r="F5" s="584">
        <v>7.6669999999999998</v>
      </c>
      <c r="G5" s="584">
        <v>7.7869999999999999</v>
      </c>
      <c r="H5" s="584">
        <v>7.8339999999999996</v>
      </c>
      <c r="I5" s="584">
        <v>7.8860000000000001</v>
      </c>
      <c r="J5" s="584">
        <v>8.01</v>
      </c>
      <c r="K5" s="584">
        <v>8.2100000000000009</v>
      </c>
      <c r="L5" s="584">
        <v>8.2650000000000006</v>
      </c>
      <c r="M5" s="584">
        <v>8.2780000000000005</v>
      </c>
      <c r="N5" s="584">
        <v>8.0449999999999999</v>
      </c>
      <c r="O5" s="584">
        <v>8.3089999999999993</v>
      </c>
      <c r="P5" s="584">
        <v>8.3670000000000009</v>
      </c>
      <c r="Q5" s="584">
        <v>8.5649999999999995</v>
      </c>
      <c r="R5" s="584">
        <v>8.5559999999999992</v>
      </c>
      <c r="S5" s="584">
        <v>8.5809999999999995</v>
      </c>
      <c r="T5" s="584">
        <v>8.5549999999999997</v>
      </c>
      <c r="U5" s="584">
        <v>8.6289999999999996</v>
      </c>
      <c r="V5" s="584">
        <v>8.7430000000000003</v>
      </c>
      <c r="W5" s="584">
        <v>8.8109999999999999</v>
      </c>
      <c r="X5" s="584">
        <v>8.8249999999999993</v>
      </c>
      <c r="Y5" s="584">
        <v>9.0250000000000004</v>
      </c>
      <c r="Z5" s="584">
        <v>9.0120000000000005</v>
      </c>
      <c r="AA5" s="584">
        <v>8.4369999999999994</v>
      </c>
      <c r="AB5" s="584">
        <v>8.8960000000000008</v>
      </c>
      <c r="AC5" s="584">
        <v>8.968</v>
      </c>
      <c r="AD5" s="584">
        <v>9.0370000000000008</v>
      </c>
      <c r="AE5" s="584">
        <v>9.0559999999999992</v>
      </c>
      <c r="AF5" s="584">
        <v>9.0690000000000008</v>
      </c>
      <c r="AG5" s="584">
        <v>9.0329999999999995</v>
      </c>
      <c r="AH5" s="584">
        <v>9.2270000000000003</v>
      </c>
      <c r="AI5" s="584">
        <v>9.2829999999999995</v>
      </c>
      <c r="AJ5" s="584">
        <v>9.3870000000000005</v>
      </c>
      <c r="AK5" s="584">
        <v>9.423</v>
      </c>
      <c r="AL5" s="584">
        <v>9.2650000000000006</v>
      </c>
      <c r="AM5" s="584">
        <v>8.9960000000000004</v>
      </c>
      <c r="AN5" s="584">
        <v>9.1120000000000001</v>
      </c>
      <c r="AO5" s="584">
        <v>9.3360000000000003</v>
      </c>
      <c r="AP5" s="584">
        <v>9.3160000000000007</v>
      </c>
      <c r="AQ5" s="584">
        <v>9.2910000000000004</v>
      </c>
      <c r="AR5" s="584">
        <v>9.3369999999999997</v>
      </c>
      <c r="AS5" s="584">
        <v>9.4640000000000004</v>
      </c>
      <c r="AT5" s="584">
        <v>9.4369999999999994</v>
      </c>
      <c r="AU5" s="584">
        <v>9.4380000000000006</v>
      </c>
      <c r="AV5" s="584">
        <v>9.44</v>
      </c>
      <c r="AW5" s="584">
        <v>9.4239999999999995</v>
      </c>
      <c r="AX5" s="584">
        <v>9.2560000000000002</v>
      </c>
      <c r="AY5" s="584">
        <v>8.9420000000000002</v>
      </c>
      <c r="AZ5" s="584">
        <v>9.2560000000000002</v>
      </c>
      <c r="BA5" s="584">
        <v>9.3510000000000009</v>
      </c>
      <c r="BB5" s="1102">
        <v>9.3979999999999997</v>
      </c>
      <c r="BC5" s="1102">
        <v>9.4489999999999998</v>
      </c>
      <c r="BD5" s="1103">
        <v>0</v>
      </c>
      <c r="BE5" s="1103">
        <v>0</v>
      </c>
      <c r="BF5" s="1103">
        <v>0</v>
      </c>
      <c r="BG5" s="1103">
        <v>0</v>
      </c>
      <c r="BH5" s="1103">
        <v>0</v>
      </c>
      <c r="BI5" s="1103">
        <v>0</v>
      </c>
      <c r="BJ5" s="1103">
        <v>0</v>
      </c>
      <c r="BK5" s="1103">
        <v>0</v>
      </c>
      <c r="BL5" s="1103">
        <v>0</v>
      </c>
      <c r="BM5" s="1103">
        <v>0</v>
      </c>
      <c r="BN5" s="1103">
        <v>0</v>
      </c>
      <c r="BO5" s="1103">
        <v>0</v>
      </c>
      <c r="BP5" s="1103">
        <v>0</v>
      </c>
      <c r="BQ5" s="1103">
        <v>0</v>
      </c>
      <c r="BR5" s="1103">
        <v>0</v>
      </c>
      <c r="BS5" s="1103">
        <v>0</v>
      </c>
      <c r="BT5" s="1103">
        <v>0</v>
      </c>
      <c r="BU5" s="1103">
        <v>0</v>
      </c>
      <c r="BV5" s="1103">
        <v>0</v>
      </c>
    </row>
    <row r="6" spans="1:74" ht="11.1" customHeight="1" x14ac:dyDescent="0.2">
      <c r="A6" s="267" t="s">
        <v>1301</v>
      </c>
      <c r="B6" s="554" t="s">
        <v>1302</v>
      </c>
      <c r="C6" s="585">
        <v>0.107</v>
      </c>
      <c r="D6" s="585">
        <v>0.122</v>
      </c>
      <c r="E6" s="585">
        <v>0.11899999999999999</v>
      </c>
      <c r="F6" s="585">
        <v>0.11799999999999999</v>
      </c>
      <c r="G6" s="585">
        <v>0.122</v>
      </c>
      <c r="H6" s="585">
        <v>0.122</v>
      </c>
      <c r="I6" s="585">
        <v>0.124</v>
      </c>
      <c r="J6" s="585">
        <v>0.12</v>
      </c>
      <c r="K6" s="585">
        <v>0.11600000000000001</v>
      </c>
      <c r="L6" s="585">
        <v>0.113</v>
      </c>
      <c r="M6" s="585">
        <v>0.114</v>
      </c>
      <c r="N6" s="585">
        <v>0.12</v>
      </c>
      <c r="O6" s="585">
        <v>0.128</v>
      </c>
      <c r="P6" s="585">
        <v>0.129</v>
      </c>
      <c r="Q6" s="585">
        <v>0.126</v>
      </c>
      <c r="R6" s="585">
        <v>0.128</v>
      </c>
      <c r="S6" s="585">
        <v>0.126</v>
      </c>
      <c r="T6" s="585">
        <v>0.11899999999999999</v>
      </c>
      <c r="U6" s="585">
        <v>0.124</v>
      </c>
      <c r="V6" s="585">
        <v>0.126</v>
      </c>
      <c r="W6" s="585">
        <v>0.13</v>
      </c>
      <c r="X6" s="585">
        <v>0.13200000000000001</v>
      </c>
      <c r="Y6" s="585">
        <v>0.128</v>
      </c>
      <c r="Z6" s="585">
        <v>0.11700000000000001</v>
      </c>
      <c r="AA6" s="585">
        <v>0.111</v>
      </c>
      <c r="AB6" s="585">
        <v>0.123</v>
      </c>
      <c r="AC6" s="585">
        <v>0.126</v>
      </c>
      <c r="AD6" s="585">
        <v>0.129</v>
      </c>
      <c r="AE6" s="585">
        <v>0.129</v>
      </c>
      <c r="AF6" s="585">
        <v>0.128</v>
      </c>
      <c r="AG6" s="585">
        <v>0.127</v>
      </c>
      <c r="AH6" s="585">
        <v>0.129</v>
      </c>
      <c r="AI6" s="585">
        <v>0.126</v>
      </c>
      <c r="AJ6" s="585">
        <v>0.13</v>
      </c>
      <c r="AK6" s="585">
        <v>0.127</v>
      </c>
      <c r="AL6" s="585">
        <v>0.127</v>
      </c>
      <c r="AM6" s="585">
        <v>0.11899999999999999</v>
      </c>
      <c r="AN6" s="585">
        <v>0.11899999999999999</v>
      </c>
      <c r="AO6" s="585">
        <v>0.12</v>
      </c>
      <c r="AP6" s="585">
        <v>0.127</v>
      </c>
      <c r="AQ6" s="585">
        <v>0.11899999999999999</v>
      </c>
      <c r="AR6" s="585">
        <v>0.114</v>
      </c>
      <c r="AS6" s="585">
        <v>0.113</v>
      </c>
      <c r="AT6" s="585">
        <v>0.115</v>
      </c>
      <c r="AU6" s="585">
        <v>0.123</v>
      </c>
      <c r="AV6" s="585">
        <v>0.126</v>
      </c>
      <c r="AW6" s="585">
        <v>0.126</v>
      </c>
      <c r="AX6" s="585">
        <v>0.124</v>
      </c>
      <c r="AY6" s="585">
        <v>0.123</v>
      </c>
      <c r="AZ6" s="585">
        <v>0.125</v>
      </c>
      <c r="BA6" s="585">
        <v>0.124</v>
      </c>
      <c r="BB6" s="952">
        <v>0.125</v>
      </c>
      <c r="BC6" s="952">
        <v>0.122</v>
      </c>
      <c r="BD6" s="948">
        <v>0</v>
      </c>
      <c r="BE6" s="948">
        <v>0</v>
      </c>
      <c r="BF6" s="948">
        <v>0</v>
      </c>
      <c r="BG6" s="948">
        <v>0</v>
      </c>
      <c r="BH6" s="948">
        <v>0</v>
      </c>
      <c r="BI6" s="948">
        <v>0</v>
      </c>
      <c r="BJ6" s="948">
        <v>0</v>
      </c>
      <c r="BK6" s="948">
        <v>0</v>
      </c>
      <c r="BL6" s="948">
        <v>0</v>
      </c>
      <c r="BM6" s="948">
        <v>0</v>
      </c>
      <c r="BN6" s="948">
        <v>0</v>
      </c>
      <c r="BO6" s="948">
        <v>0</v>
      </c>
      <c r="BP6" s="948">
        <v>0</v>
      </c>
      <c r="BQ6" s="948">
        <v>0</v>
      </c>
      <c r="BR6" s="948">
        <v>0</v>
      </c>
      <c r="BS6" s="948">
        <v>0</v>
      </c>
      <c r="BT6" s="948">
        <v>0</v>
      </c>
      <c r="BU6" s="948">
        <v>0</v>
      </c>
      <c r="BV6" s="948">
        <v>0</v>
      </c>
    </row>
    <row r="7" spans="1:74" ht="11.1" customHeight="1" x14ac:dyDescent="0.2">
      <c r="A7" s="267" t="s">
        <v>1303</v>
      </c>
      <c r="B7" s="554" t="s">
        <v>1304</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1.2010000000000001</v>
      </c>
      <c r="AQ7" s="585">
        <v>1.159</v>
      </c>
      <c r="AR7" s="585">
        <v>1.2030000000000001</v>
      </c>
      <c r="AS7" s="585">
        <v>1.2170000000000001</v>
      </c>
      <c r="AT7" s="585">
        <v>1.206</v>
      </c>
      <c r="AU7" s="585">
        <v>1.2070000000000001</v>
      </c>
      <c r="AV7" s="585">
        <v>1.216</v>
      </c>
      <c r="AW7" s="585">
        <v>1.232</v>
      </c>
      <c r="AX7" s="585">
        <v>1.1619999999999999</v>
      </c>
      <c r="AY7" s="585">
        <v>1.161</v>
      </c>
      <c r="AZ7" s="585">
        <v>1.1659999999999999</v>
      </c>
      <c r="BA7" s="585">
        <v>1.1759999999999999</v>
      </c>
      <c r="BB7" s="952">
        <v>1.1759999999999999</v>
      </c>
      <c r="BC7" s="952">
        <v>1.175</v>
      </c>
      <c r="BD7" s="948">
        <v>0</v>
      </c>
      <c r="BE7" s="948">
        <v>0</v>
      </c>
      <c r="BF7" s="948">
        <v>0</v>
      </c>
      <c r="BG7" s="948">
        <v>0</v>
      </c>
      <c r="BH7" s="948">
        <v>0</v>
      </c>
      <c r="BI7" s="948">
        <v>0</v>
      </c>
      <c r="BJ7" s="948">
        <v>0</v>
      </c>
      <c r="BK7" s="948">
        <v>0</v>
      </c>
      <c r="BL7" s="948">
        <v>0</v>
      </c>
      <c r="BM7" s="948">
        <v>0</v>
      </c>
      <c r="BN7" s="948">
        <v>0</v>
      </c>
      <c r="BO7" s="948">
        <v>0</v>
      </c>
      <c r="BP7" s="948">
        <v>0</v>
      </c>
      <c r="BQ7" s="948">
        <v>0</v>
      </c>
      <c r="BR7" s="948">
        <v>0</v>
      </c>
      <c r="BS7" s="948">
        <v>0</v>
      </c>
      <c r="BT7" s="948">
        <v>0</v>
      </c>
      <c r="BU7" s="948">
        <v>0</v>
      </c>
      <c r="BV7" s="948">
        <v>0</v>
      </c>
    </row>
    <row r="8" spans="1:74" ht="11.1" customHeight="1" x14ac:dyDescent="0.2">
      <c r="A8" s="267" t="s">
        <v>1305</v>
      </c>
      <c r="B8" s="554" t="s">
        <v>1306</v>
      </c>
      <c r="C8" s="585">
        <v>0.93899999999999995</v>
      </c>
      <c r="D8" s="585">
        <v>0.93700000000000006</v>
      </c>
      <c r="E8" s="585">
        <v>0.94199999999999995</v>
      </c>
      <c r="F8" s="585">
        <v>0.96799999999999997</v>
      </c>
      <c r="G8" s="585">
        <v>0.95799999999999996</v>
      </c>
      <c r="H8" s="585">
        <v>0.98699999999999999</v>
      </c>
      <c r="I8" s="585">
        <v>0.97599999999999998</v>
      </c>
      <c r="J8" s="585">
        <v>0.98799999999999999</v>
      </c>
      <c r="K8" s="585">
        <v>1.01</v>
      </c>
      <c r="L8" s="585">
        <v>1.0109999999999999</v>
      </c>
      <c r="M8" s="585">
        <v>0.98199999999999998</v>
      </c>
      <c r="N8" s="585">
        <v>0.95</v>
      </c>
      <c r="O8" s="585">
        <v>0.97899999999999998</v>
      </c>
      <c r="P8" s="585">
        <v>0.99399999999999999</v>
      </c>
      <c r="Q8" s="585">
        <v>1.028</v>
      </c>
      <c r="R8" s="585">
        <v>1.0049999999999999</v>
      </c>
      <c r="S8" s="585">
        <v>1.0289999999999999</v>
      </c>
      <c r="T8" s="585">
        <v>1.04</v>
      </c>
      <c r="U8" s="585">
        <v>1.04</v>
      </c>
      <c r="V8" s="585">
        <v>1.0129999999999999</v>
      </c>
      <c r="W8" s="585">
        <v>1.01</v>
      </c>
      <c r="X8" s="585">
        <v>0.97799999999999998</v>
      </c>
      <c r="Y8" s="585">
        <v>0.97099999999999997</v>
      </c>
      <c r="Z8" s="585">
        <v>0.94</v>
      </c>
      <c r="AA8" s="585">
        <v>0.90800000000000003</v>
      </c>
      <c r="AB8" s="585">
        <v>0.95099999999999996</v>
      </c>
      <c r="AC8" s="585">
        <v>0.96699999999999997</v>
      </c>
      <c r="AD8" s="585">
        <v>1.008</v>
      </c>
      <c r="AE8" s="585">
        <v>1.04</v>
      </c>
      <c r="AF8" s="585">
        <v>1.038</v>
      </c>
      <c r="AG8" s="585">
        <v>1.016</v>
      </c>
      <c r="AH8" s="585">
        <v>1.048</v>
      </c>
      <c r="AI8" s="585">
        <v>1.0649999999999999</v>
      </c>
      <c r="AJ8" s="585">
        <v>1.077</v>
      </c>
      <c r="AK8" s="585">
        <v>1.034</v>
      </c>
      <c r="AL8" s="585">
        <v>1.004</v>
      </c>
      <c r="AM8" s="585">
        <v>0.97799999999999998</v>
      </c>
      <c r="AN8" s="585">
        <v>1.038</v>
      </c>
      <c r="AO8" s="585">
        <v>1.0469999999999999</v>
      </c>
      <c r="AP8" s="585">
        <v>1.054</v>
      </c>
      <c r="AQ8" s="585">
        <v>1.048</v>
      </c>
      <c r="AR8" s="585">
        <v>1.056</v>
      </c>
      <c r="AS8" s="585">
        <v>1.0740000000000001</v>
      </c>
      <c r="AT8" s="585">
        <v>1.0469999999999999</v>
      </c>
      <c r="AU8" s="585">
        <v>1.0029999999999999</v>
      </c>
      <c r="AV8" s="585">
        <v>0.96799999999999997</v>
      </c>
      <c r="AW8" s="585">
        <v>0.95099999999999996</v>
      </c>
      <c r="AX8" s="585">
        <v>0.93600000000000005</v>
      </c>
      <c r="AY8" s="585">
        <v>0.95499999999999996</v>
      </c>
      <c r="AZ8" s="585">
        <v>0.96199999999999997</v>
      </c>
      <c r="BA8" s="585">
        <v>0.98</v>
      </c>
      <c r="BB8" s="952">
        <v>1.0109999999999999</v>
      </c>
      <c r="BC8" s="952">
        <v>1.012</v>
      </c>
      <c r="BD8" s="948">
        <v>0</v>
      </c>
      <c r="BE8" s="948">
        <v>0</v>
      </c>
      <c r="BF8" s="948">
        <v>0</v>
      </c>
      <c r="BG8" s="948">
        <v>0</v>
      </c>
      <c r="BH8" s="948">
        <v>0</v>
      </c>
      <c r="BI8" s="948">
        <v>0</v>
      </c>
      <c r="BJ8" s="948">
        <v>0</v>
      </c>
      <c r="BK8" s="948">
        <v>0</v>
      </c>
      <c r="BL8" s="948">
        <v>0</v>
      </c>
      <c r="BM8" s="948">
        <v>0</v>
      </c>
      <c r="BN8" s="948">
        <v>0</v>
      </c>
      <c r="BO8" s="948">
        <v>0</v>
      </c>
      <c r="BP8" s="948">
        <v>0</v>
      </c>
      <c r="BQ8" s="948">
        <v>0</v>
      </c>
      <c r="BR8" s="948">
        <v>0</v>
      </c>
      <c r="BS8" s="948">
        <v>0</v>
      </c>
      <c r="BT8" s="948">
        <v>0</v>
      </c>
      <c r="BU8" s="948">
        <v>0</v>
      </c>
      <c r="BV8" s="948">
        <v>0</v>
      </c>
    </row>
    <row r="9" spans="1:74" s="275" customFormat="1" ht="11.1" customHeight="1" x14ac:dyDescent="0.2">
      <c r="A9" s="267" t="s">
        <v>1307</v>
      </c>
      <c r="B9" s="554" t="s">
        <v>1308</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0.14299999999999999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0.12</v>
      </c>
      <c r="AP9" s="585">
        <v>0.11799999999999999</v>
      </c>
      <c r="AQ9" s="585">
        <v>0.11899999999999999</v>
      </c>
      <c r="AR9" s="585">
        <v>0.12</v>
      </c>
      <c r="AS9" s="585">
        <v>0.121</v>
      </c>
      <c r="AT9" s="585">
        <v>0.115</v>
      </c>
      <c r="AU9" s="585">
        <v>0.11799999999999999</v>
      </c>
      <c r="AV9" s="585">
        <v>0.121</v>
      </c>
      <c r="AW9" s="585">
        <v>0.11700000000000001</v>
      </c>
      <c r="AX9" s="585">
        <v>0.11</v>
      </c>
      <c r="AY9" s="585">
        <v>0.105</v>
      </c>
      <c r="AZ9" s="585">
        <v>0.1</v>
      </c>
      <c r="BA9" s="585">
        <v>0.109</v>
      </c>
      <c r="BB9" s="952">
        <v>0.107</v>
      </c>
      <c r="BC9" s="952">
        <v>0.106</v>
      </c>
      <c r="BD9" s="948">
        <v>0</v>
      </c>
      <c r="BE9" s="948">
        <v>0</v>
      </c>
      <c r="BF9" s="948">
        <v>0</v>
      </c>
      <c r="BG9" s="948">
        <v>0</v>
      </c>
      <c r="BH9" s="948">
        <v>0</v>
      </c>
      <c r="BI9" s="948">
        <v>0</v>
      </c>
      <c r="BJ9" s="948">
        <v>0</v>
      </c>
      <c r="BK9" s="948">
        <v>0</v>
      </c>
      <c r="BL9" s="948">
        <v>0</v>
      </c>
      <c r="BM9" s="948">
        <v>0</v>
      </c>
      <c r="BN9" s="948">
        <v>0</v>
      </c>
      <c r="BO9" s="948">
        <v>0</v>
      </c>
      <c r="BP9" s="948">
        <v>0</v>
      </c>
      <c r="BQ9" s="948">
        <v>0</v>
      </c>
      <c r="BR9" s="948">
        <v>0</v>
      </c>
      <c r="BS9" s="948">
        <v>0</v>
      </c>
      <c r="BT9" s="948">
        <v>0</v>
      </c>
      <c r="BU9" s="948">
        <v>0</v>
      </c>
      <c r="BV9" s="948">
        <v>0</v>
      </c>
    </row>
    <row r="10" spans="1:74" s="275" customFormat="1" ht="11.1" customHeight="1" x14ac:dyDescent="0.2">
      <c r="A10" s="267" t="s">
        <v>1309</v>
      </c>
      <c r="B10" s="554" t="s">
        <v>1310</v>
      </c>
      <c r="C10" s="585">
        <v>0.42599999999999999</v>
      </c>
      <c r="D10" s="585">
        <v>0.433</v>
      </c>
      <c r="E10" s="585">
        <v>0.442</v>
      </c>
      <c r="F10" s="585">
        <v>0.441</v>
      </c>
      <c r="G10" s="585">
        <v>0.432</v>
      </c>
      <c r="H10" s="585">
        <v>0.42599999999999999</v>
      </c>
      <c r="I10" s="585">
        <v>0.42599999999999999</v>
      </c>
      <c r="J10" s="585">
        <v>0.42799999999999999</v>
      </c>
      <c r="K10" s="585">
        <v>0.42799999999999999</v>
      </c>
      <c r="L10" s="585">
        <v>0.43</v>
      </c>
      <c r="M10" s="585">
        <v>0.443</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0.47699999999999998</v>
      </c>
      <c r="AN10" s="585">
        <v>0.47099999999999997</v>
      </c>
      <c r="AO10" s="585">
        <v>0.47399999999999998</v>
      </c>
      <c r="AP10" s="585">
        <v>0.45400000000000001</v>
      </c>
      <c r="AQ10" s="585">
        <v>0.47399999999999998</v>
      </c>
      <c r="AR10" s="585">
        <v>0.45400000000000001</v>
      </c>
      <c r="AS10" s="585">
        <v>0.46500000000000002</v>
      </c>
      <c r="AT10" s="585">
        <v>0.46700000000000003</v>
      </c>
      <c r="AU10" s="585">
        <v>0.46200000000000002</v>
      </c>
      <c r="AV10" s="585">
        <v>0.47199999999999998</v>
      </c>
      <c r="AW10" s="585">
        <v>0.46200000000000002</v>
      </c>
      <c r="AX10" s="585">
        <v>0.45100000000000001</v>
      </c>
      <c r="AY10" s="585">
        <v>0.437</v>
      </c>
      <c r="AZ10" s="585">
        <v>0.441</v>
      </c>
      <c r="BA10" s="585">
        <v>0.44700000000000001</v>
      </c>
      <c r="BB10" s="952">
        <v>0.43</v>
      </c>
      <c r="BC10" s="952">
        <v>0.443</v>
      </c>
      <c r="BD10" s="948">
        <v>0</v>
      </c>
      <c r="BE10" s="948">
        <v>0</v>
      </c>
      <c r="BF10" s="948">
        <v>0</v>
      </c>
      <c r="BG10" s="948">
        <v>0</v>
      </c>
      <c r="BH10" s="948">
        <v>0</v>
      </c>
      <c r="BI10" s="948">
        <v>0</v>
      </c>
      <c r="BJ10" s="948">
        <v>0</v>
      </c>
      <c r="BK10" s="948">
        <v>0</v>
      </c>
      <c r="BL10" s="948">
        <v>0</v>
      </c>
      <c r="BM10" s="948">
        <v>0</v>
      </c>
      <c r="BN10" s="948">
        <v>0</v>
      </c>
      <c r="BO10" s="948">
        <v>0</v>
      </c>
      <c r="BP10" s="948">
        <v>0</v>
      </c>
      <c r="BQ10" s="948">
        <v>0</v>
      </c>
      <c r="BR10" s="948">
        <v>0</v>
      </c>
      <c r="BS10" s="948">
        <v>0</v>
      </c>
      <c r="BT10" s="948">
        <v>0</v>
      </c>
      <c r="BU10" s="948">
        <v>0</v>
      </c>
      <c r="BV10" s="948">
        <v>0</v>
      </c>
    </row>
    <row r="11" spans="1:74" ht="11.1" customHeight="1" x14ac:dyDescent="0.2">
      <c r="A11" s="267" t="s">
        <v>1311</v>
      </c>
      <c r="B11" s="554" t="s">
        <v>1312</v>
      </c>
      <c r="C11" s="585">
        <v>4.3730000000000002</v>
      </c>
      <c r="D11" s="585">
        <v>4.4340000000000002</v>
      </c>
      <c r="E11" s="585">
        <v>4.625</v>
      </c>
      <c r="F11" s="585">
        <v>4.681</v>
      </c>
      <c r="G11" s="585">
        <v>4.6580000000000004</v>
      </c>
      <c r="H11" s="585">
        <v>4.6399999999999997</v>
      </c>
      <c r="I11" s="585">
        <v>4.7370000000000001</v>
      </c>
      <c r="J11" s="585">
        <v>4.8380000000000001</v>
      </c>
      <c r="K11" s="585">
        <v>4.9779999999999998</v>
      </c>
      <c r="L11" s="585">
        <v>5.0250000000000004</v>
      </c>
      <c r="M11" s="585">
        <v>5.0609999999999999</v>
      </c>
      <c r="N11" s="585">
        <v>5.0579999999999998</v>
      </c>
      <c r="O11" s="585">
        <v>5.1609999999999996</v>
      </c>
      <c r="P11" s="585">
        <v>5.1040000000000001</v>
      </c>
      <c r="Q11" s="585">
        <v>5.26</v>
      </c>
      <c r="R11" s="585">
        <v>5.2670000000000003</v>
      </c>
      <c r="S11" s="585">
        <v>5.2510000000000003</v>
      </c>
      <c r="T11" s="585">
        <v>5.1790000000000003</v>
      </c>
      <c r="U11" s="585">
        <v>5.2679999999999998</v>
      </c>
      <c r="V11" s="585">
        <v>5.3609999999999998</v>
      </c>
      <c r="W11" s="585">
        <v>5.3540000000000001</v>
      </c>
      <c r="X11" s="585">
        <v>5.4169999999999998</v>
      </c>
      <c r="Y11" s="585">
        <v>5.5830000000000002</v>
      </c>
      <c r="Z11" s="585">
        <v>5.6120000000000001</v>
      </c>
      <c r="AA11" s="585">
        <v>5.3440000000000003</v>
      </c>
      <c r="AB11" s="585">
        <v>5.5529999999999999</v>
      </c>
      <c r="AC11" s="585">
        <v>5.6310000000000002</v>
      </c>
      <c r="AD11" s="585">
        <v>5.6550000000000002</v>
      </c>
      <c r="AE11" s="585">
        <v>5.6749999999999998</v>
      </c>
      <c r="AF11" s="585">
        <v>5.7190000000000003</v>
      </c>
      <c r="AG11" s="585">
        <v>5.7249999999999996</v>
      </c>
      <c r="AH11" s="585">
        <v>5.8470000000000004</v>
      </c>
      <c r="AI11" s="585">
        <v>5.8209999999999997</v>
      </c>
      <c r="AJ11" s="585">
        <v>5.91</v>
      </c>
      <c r="AK11" s="585">
        <v>5.9050000000000002</v>
      </c>
      <c r="AL11" s="585">
        <v>5.8339999999999996</v>
      </c>
      <c r="AM11" s="585">
        <v>5.6639999999999997</v>
      </c>
      <c r="AN11" s="585">
        <v>5.7519999999999998</v>
      </c>
      <c r="AO11" s="585">
        <v>5.8940000000000001</v>
      </c>
      <c r="AP11" s="585">
        <v>5.9189999999999996</v>
      </c>
      <c r="AQ11" s="585">
        <v>5.9169999999999998</v>
      </c>
      <c r="AR11" s="585">
        <v>5.9269999999999996</v>
      </c>
      <c r="AS11" s="585">
        <v>6.0270000000000001</v>
      </c>
      <c r="AT11" s="585">
        <v>6.0289999999999999</v>
      </c>
      <c r="AU11" s="585">
        <v>6.0679999999999996</v>
      </c>
      <c r="AV11" s="585">
        <v>6.109</v>
      </c>
      <c r="AW11" s="585">
        <v>6.1109999999999998</v>
      </c>
      <c r="AX11" s="585">
        <v>6.03</v>
      </c>
      <c r="AY11" s="585">
        <v>5.73</v>
      </c>
      <c r="AZ11" s="585">
        <v>6.03</v>
      </c>
      <c r="BA11" s="585">
        <v>6.0670000000000002</v>
      </c>
      <c r="BB11" s="952">
        <v>6.1040000000000001</v>
      </c>
      <c r="BC11" s="952">
        <v>6.133</v>
      </c>
      <c r="BD11" s="948">
        <v>0</v>
      </c>
      <c r="BE11" s="948">
        <v>0</v>
      </c>
      <c r="BF11" s="948">
        <v>0</v>
      </c>
      <c r="BG11" s="948">
        <v>0</v>
      </c>
      <c r="BH11" s="948">
        <v>0</v>
      </c>
      <c r="BI11" s="948">
        <v>0</v>
      </c>
      <c r="BJ11" s="948">
        <v>0</v>
      </c>
      <c r="BK11" s="948">
        <v>0</v>
      </c>
      <c r="BL11" s="948">
        <v>0</v>
      </c>
      <c r="BM11" s="948">
        <v>0</v>
      </c>
      <c r="BN11" s="948">
        <v>0</v>
      </c>
      <c r="BO11" s="948">
        <v>0</v>
      </c>
      <c r="BP11" s="948">
        <v>0</v>
      </c>
      <c r="BQ11" s="948">
        <v>0</v>
      </c>
      <c r="BR11" s="948">
        <v>0</v>
      </c>
      <c r="BS11" s="948">
        <v>0</v>
      </c>
      <c r="BT11" s="948">
        <v>0</v>
      </c>
      <c r="BU11" s="948">
        <v>0</v>
      </c>
      <c r="BV11" s="948">
        <v>0</v>
      </c>
    </row>
    <row r="12" spans="1:74" ht="11.1" customHeight="1" x14ac:dyDescent="0.2">
      <c r="A12" s="267" t="s">
        <v>1313</v>
      </c>
      <c r="B12" s="554" t="s">
        <v>1314</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8.1000000000000003E-2</v>
      </c>
      <c r="AS12" s="585">
        <v>0.08</v>
      </c>
      <c r="AT12" s="585">
        <v>7.8E-2</v>
      </c>
      <c r="AU12" s="585">
        <v>7.6999999999999999E-2</v>
      </c>
      <c r="AV12" s="585">
        <v>7.9000000000000001E-2</v>
      </c>
      <c r="AW12" s="585">
        <v>7.8E-2</v>
      </c>
      <c r="AX12" s="585">
        <v>0.08</v>
      </c>
      <c r="AY12" s="585">
        <v>7.9000000000000001E-2</v>
      </c>
      <c r="AZ12" s="585">
        <v>7.5999999999999998E-2</v>
      </c>
      <c r="BA12" s="585">
        <v>0.08</v>
      </c>
      <c r="BB12" s="952">
        <v>7.9000000000000001E-2</v>
      </c>
      <c r="BC12" s="952">
        <v>8.2000000000000003E-2</v>
      </c>
      <c r="BD12" s="948">
        <v>0</v>
      </c>
      <c r="BE12" s="948">
        <v>0</v>
      </c>
      <c r="BF12" s="948">
        <v>0</v>
      </c>
      <c r="BG12" s="948">
        <v>0</v>
      </c>
      <c r="BH12" s="948">
        <v>0</v>
      </c>
      <c r="BI12" s="948">
        <v>0</v>
      </c>
      <c r="BJ12" s="948">
        <v>0</v>
      </c>
      <c r="BK12" s="948">
        <v>0</v>
      </c>
      <c r="BL12" s="948">
        <v>0</v>
      </c>
      <c r="BM12" s="948">
        <v>0</v>
      </c>
      <c r="BN12" s="948">
        <v>0</v>
      </c>
      <c r="BO12" s="948">
        <v>0</v>
      </c>
      <c r="BP12" s="948">
        <v>0</v>
      </c>
      <c r="BQ12" s="948">
        <v>0</v>
      </c>
      <c r="BR12" s="948">
        <v>0</v>
      </c>
      <c r="BS12" s="948">
        <v>0</v>
      </c>
      <c r="BT12" s="948">
        <v>0</v>
      </c>
      <c r="BU12" s="948">
        <v>0</v>
      </c>
      <c r="BV12" s="948">
        <v>0</v>
      </c>
    </row>
    <row r="13" spans="1:74" ht="11.1" customHeight="1" x14ac:dyDescent="0.2">
      <c r="A13" s="267" t="s">
        <v>1315</v>
      </c>
      <c r="B13" s="554" t="s">
        <v>1316</v>
      </c>
      <c r="C13" s="585">
        <v>0.28199999999999997</v>
      </c>
      <c r="D13" s="585">
        <v>0.28599999999999998</v>
      </c>
      <c r="E13" s="585">
        <v>0.29699999999999999</v>
      </c>
      <c r="F13" s="585">
        <v>0.30299999999999999</v>
      </c>
      <c r="G13" s="585">
        <v>0.317</v>
      </c>
      <c r="H13" s="585">
        <v>0.31900000000000001</v>
      </c>
      <c r="I13" s="585">
        <v>0.32100000000000001</v>
      </c>
      <c r="J13" s="585">
        <v>0.32800000000000001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0.33500000000000002</v>
      </c>
      <c r="AH13" s="585">
        <v>0.34599999999999997</v>
      </c>
      <c r="AI13" s="585">
        <v>0.35899999999999999</v>
      </c>
      <c r="AJ13" s="585">
        <v>0.35</v>
      </c>
      <c r="AK13" s="585">
        <v>0.35899999999999999</v>
      </c>
      <c r="AL13" s="585">
        <v>0.35499999999999998</v>
      </c>
      <c r="AM13" s="585">
        <v>0.34300000000000003</v>
      </c>
      <c r="AN13" s="585">
        <v>0.35499999999999998</v>
      </c>
      <c r="AO13" s="585">
        <v>0.373</v>
      </c>
      <c r="AP13" s="585">
        <v>0.36299999999999999</v>
      </c>
      <c r="AQ13" s="585">
        <v>0.375</v>
      </c>
      <c r="AR13" s="585">
        <v>0.38200000000000001</v>
      </c>
      <c r="AS13" s="585">
        <v>0.36699999999999999</v>
      </c>
      <c r="AT13" s="585">
        <v>0.38</v>
      </c>
      <c r="AU13" s="585">
        <v>0.38</v>
      </c>
      <c r="AV13" s="585">
        <v>0.34899999999999998</v>
      </c>
      <c r="AW13" s="585">
        <v>0.34699999999999998</v>
      </c>
      <c r="AX13" s="585">
        <v>0.36299999999999999</v>
      </c>
      <c r="AY13" s="585">
        <v>0.35199999999999998</v>
      </c>
      <c r="AZ13" s="585">
        <v>0.35599999999999998</v>
      </c>
      <c r="BA13" s="585">
        <v>0.36799999999999999</v>
      </c>
      <c r="BB13" s="952">
        <v>0.36599999999999999</v>
      </c>
      <c r="BC13" s="952">
        <v>0.376</v>
      </c>
      <c r="BD13" s="948">
        <v>0</v>
      </c>
      <c r="BE13" s="948">
        <v>0</v>
      </c>
      <c r="BF13" s="948">
        <v>0</v>
      </c>
      <c r="BG13" s="948">
        <v>0</v>
      </c>
      <c r="BH13" s="948">
        <v>0</v>
      </c>
      <c r="BI13" s="948">
        <v>0</v>
      </c>
      <c r="BJ13" s="948">
        <v>0</v>
      </c>
      <c r="BK13" s="948">
        <v>0</v>
      </c>
      <c r="BL13" s="948">
        <v>0</v>
      </c>
      <c r="BM13" s="948">
        <v>0</v>
      </c>
      <c r="BN13" s="948">
        <v>0</v>
      </c>
      <c r="BO13" s="948">
        <v>0</v>
      </c>
      <c r="BP13" s="948">
        <v>0</v>
      </c>
      <c r="BQ13" s="948">
        <v>0</v>
      </c>
      <c r="BR13" s="948">
        <v>0</v>
      </c>
      <c r="BS13" s="948">
        <v>0</v>
      </c>
      <c r="BT13" s="948">
        <v>0</v>
      </c>
      <c r="BU13" s="948">
        <v>0</v>
      </c>
      <c r="BV13" s="948">
        <v>0</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659"/>
      <c r="BC14" s="659"/>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1317</v>
      </c>
      <c r="B15" s="622" t="s">
        <v>1318</v>
      </c>
      <c r="C15" s="299">
        <v>76.822000000000003</v>
      </c>
      <c r="D15" s="299">
        <v>76.718999999999994</v>
      </c>
      <c r="E15" s="299">
        <v>77.930999999999997</v>
      </c>
      <c r="F15" s="299">
        <v>78.597999999999999</v>
      </c>
      <c r="G15" s="299">
        <v>79.888000000000005</v>
      </c>
      <c r="H15" s="299">
        <v>80.268000000000001</v>
      </c>
      <c r="I15" s="299">
        <v>80.706000000000003</v>
      </c>
      <c r="J15" s="299">
        <v>81.298000000000002</v>
      </c>
      <c r="K15" s="299">
        <v>82.593999999999994</v>
      </c>
      <c r="L15" s="299">
        <v>82.516000000000005</v>
      </c>
      <c r="M15" s="299">
        <v>83.155000000000001</v>
      </c>
      <c r="N15" s="299">
        <v>82.091999999999999</v>
      </c>
      <c r="O15" s="299">
        <v>83.584000000000003</v>
      </c>
      <c r="P15" s="299">
        <v>83.62</v>
      </c>
      <c r="Q15" s="299">
        <v>84.757999999999996</v>
      </c>
      <c r="R15" s="299">
        <v>84.194999999999993</v>
      </c>
      <c r="S15" s="299">
        <v>85.454999999999998</v>
      </c>
      <c r="T15" s="299">
        <v>84.805999999999997</v>
      </c>
      <c r="U15" s="299">
        <v>85.084000000000003</v>
      </c>
      <c r="V15" s="299">
        <v>85.519000000000005</v>
      </c>
      <c r="W15" s="299">
        <v>85.588999999999999</v>
      </c>
      <c r="X15" s="299">
        <v>85.28</v>
      </c>
      <c r="Y15" s="299">
        <v>87.09</v>
      </c>
      <c r="Z15" s="299">
        <v>87.406000000000006</v>
      </c>
      <c r="AA15" s="299">
        <v>84.680999999999997</v>
      </c>
      <c r="AB15" s="299">
        <v>86.611000000000004</v>
      </c>
      <c r="AC15" s="299">
        <v>84.564999999999998</v>
      </c>
      <c r="AD15" s="299">
        <v>83.341999999999999</v>
      </c>
      <c r="AE15" s="299">
        <v>83.155000000000001</v>
      </c>
      <c r="AF15" s="299">
        <v>84.122</v>
      </c>
      <c r="AG15" s="299">
        <v>84.917000000000002</v>
      </c>
      <c r="AH15" s="299">
        <v>84.724999999999994</v>
      </c>
      <c r="AI15" s="299">
        <v>84.411000000000001</v>
      </c>
      <c r="AJ15" s="299">
        <v>84.826999999999998</v>
      </c>
      <c r="AK15" s="299">
        <v>85.230999999999995</v>
      </c>
      <c r="AL15" s="299">
        <v>86.546999999999997</v>
      </c>
      <c r="AM15" s="299">
        <v>85.228999999999999</v>
      </c>
      <c r="AN15" s="299">
        <v>86.472999999999999</v>
      </c>
      <c r="AO15" s="299">
        <v>87.564999999999998</v>
      </c>
      <c r="AP15" s="299">
        <v>87.777000000000001</v>
      </c>
      <c r="AQ15" s="299">
        <v>88.587999999999994</v>
      </c>
      <c r="AR15" s="299">
        <v>88.715000000000003</v>
      </c>
      <c r="AS15" s="299">
        <v>89.185000000000002</v>
      </c>
      <c r="AT15" s="299">
        <v>90.138999999999996</v>
      </c>
      <c r="AU15" s="299">
        <v>89.954999999999998</v>
      </c>
      <c r="AV15" s="299">
        <v>88.372</v>
      </c>
      <c r="AW15" s="299">
        <v>90.7</v>
      </c>
      <c r="AX15" s="299">
        <v>91.332999999999998</v>
      </c>
      <c r="AY15" s="299">
        <v>88.242999999999995</v>
      </c>
      <c r="AZ15" s="299">
        <v>89.995999999999995</v>
      </c>
      <c r="BA15" s="299">
        <v>90.947000000000003</v>
      </c>
      <c r="BB15" s="1104">
        <v>90.822999999999993</v>
      </c>
      <c r="BC15" s="1104">
        <v>91.125</v>
      </c>
      <c r="BD15" s="1105">
        <v>0</v>
      </c>
      <c r="BE15" s="1105">
        <v>0</v>
      </c>
      <c r="BF15" s="1105">
        <v>0</v>
      </c>
      <c r="BG15" s="1105">
        <v>0</v>
      </c>
      <c r="BH15" s="1105">
        <v>0</v>
      </c>
      <c r="BI15" s="1105">
        <v>0</v>
      </c>
      <c r="BJ15" s="1105">
        <v>0</v>
      </c>
      <c r="BK15" s="1105">
        <v>0</v>
      </c>
      <c r="BL15" s="1105">
        <v>0</v>
      </c>
      <c r="BM15" s="1105">
        <v>0</v>
      </c>
      <c r="BN15" s="1105">
        <v>0</v>
      </c>
      <c r="BO15" s="1105">
        <v>0</v>
      </c>
      <c r="BP15" s="1105">
        <v>0</v>
      </c>
      <c r="BQ15" s="1105">
        <v>0</v>
      </c>
      <c r="BR15" s="1105">
        <v>0</v>
      </c>
      <c r="BS15" s="1105">
        <v>0</v>
      </c>
      <c r="BT15" s="1105">
        <v>0</v>
      </c>
      <c r="BU15" s="1105">
        <v>0</v>
      </c>
      <c r="BV15" s="1105">
        <v>0</v>
      </c>
    </row>
    <row r="16" spans="1:74" ht="11.1" customHeight="1" x14ac:dyDescent="0.2">
      <c r="A16" s="267" t="s">
        <v>1319</v>
      </c>
      <c r="B16" s="554" t="s">
        <v>1304</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2.3410000000000002</v>
      </c>
      <c r="Q16" s="452">
        <v>2.339</v>
      </c>
      <c r="R16" s="452">
        <v>2.3929999999999998</v>
      </c>
      <c r="S16" s="452">
        <v>2.4209999999999998</v>
      </c>
      <c r="T16" s="452">
        <v>2.4900000000000002</v>
      </c>
      <c r="U16" s="452">
        <v>2.5329999999999999</v>
      </c>
      <c r="V16" s="452">
        <v>2.5550000000000002</v>
      </c>
      <c r="W16" s="452">
        <v>2.6480000000000001</v>
      </c>
      <c r="X16" s="452">
        <v>2.6179999999999999</v>
      </c>
      <c r="Y16" s="452">
        <v>2.6629999999999998</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2.6120000000000001</v>
      </c>
      <c r="AM16" s="452">
        <v>2.57</v>
      </c>
      <c r="AN16" s="452">
        <v>2.5270000000000001</v>
      </c>
      <c r="AO16" s="452">
        <v>2.657</v>
      </c>
      <c r="AP16" s="452">
        <v>2.6819999999999999</v>
      </c>
      <c r="AQ16" s="452">
        <v>2.6059999999999999</v>
      </c>
      <c r="AR16" s="452">
        <v>2.6890000000000001</v>
      </c>
      <c r="AS16" s="452">
        <v>2.758</v>
      </c>
      <c r="AT16" s="452">
        <v>2.7480000000000002</v>
      </c>
      <c r="AU16" s="452">
        <v>2.77</v>
      </c>
      <c r="AV16" s="452">
        <v>2.7570000000000001</v>
      </c>
      <c r="AW16" s="452">
        <v>2.746</v>
      </c>
      <c r="AX16" s="452">
        <v>2.5920000000000001</v>
      </c>
      <c r="AY16" s="452">
        <v>2.573</v>
      </c>
      <c r="AZ16" s="452">
        <v>2.629</v>
      </c>
      <c r="BA16" s="452">
        <v>2.6469999999999998</v>
      </c>
      <c r="BB16" s="954">
        <v>2.7309999999999999</v>
      </c>
      <c r="BC16" s="954">
        <v>2.7770000000000001</v>
      </c>
      <c r="BD16" s="949">
        <v>0</v>
      </c>
      <c r="BE16" s="949">
        <v>0</v>
      </c>
      <c r="BF16" s="949">
        <v>0</v>
      </c>
      <c r="BG16" s="949">
        <v>0</v>
      </c>
      <c r="BH16" s="949">
        <v>0</v>
      </c>
      <c r="BI16" s="949">
        <v>0</v>
      </c>
      <c r="BJ16" s="949">
        <v>0</v>
      </c>
      <c r="BK16" s="949">
        <v>0</v>
      </c>
      <c r="BL16" s="949">
        <v>0</v>
      </c>
      <c r="BM16" s="949">
        <v>0</v>
      </c>
      <c r="BN16" s="949">
        <v>0</v>
      </c>
      <c r="BO16" s="949">
        <v>0</v>
      </c>
      <c r="BP16" s="949">
        <v>0</v>
      </c>
      <c r="BQ16" s="949">
        <v>0</v>
      </c>
      <c r="BR16" s="949">
        <v>0</v>
      </c>
      <c r="BS16" s="949">
        <v>0</v>
      </c>
      <c r="BT16" s="949">
        <v>0</v>
      </c>
      <c r="BU16" s="949">
        <v>0</v>
      </c>
      <c r="BV16" s="949">
        <v>0</v>
      </c>
    </row>
    <row r="17" spans="1:74" ht="11.1" customHeight="1" x14ac:dyDescent="0.2">
      <c r="A17" s="267" t="s">
        <v>1320</v>
      </c>
      <c r="B17" s="554" t="s">
        <v>1321</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v>
      </c>
      <c r="AH17" s="452">
        <v>1.615</v>
      </c>
      <c r="AI17" s="452">
        <v>1.635</v>
      </c>
      <c r="AJ17" s="452">
        <v>1.6359999999999999</v>
      </c>
      <c r="AK17" s="452">
        <v>1.631</v>
      </c>
      <c r="AL17" s="452">
        <v>1.6339999999999999</v>
      </c>
      <c r="AM17" s="452">
        <v>1.6020000000000001</v>
      </c>
      <c r="AN17" s="452">
        <v>1.595</v>
      </c>
      <c r="AO17" s="452">
        <v>1.6120000000000001</v>
      </c>
      <c r="AP17" s="452">
        <v>1.621</v>
      </c>
      <c r="AQ17" s="452">
        <v>1.631</v>
      </c>
      <c r="AR17" s="452">
        <v>1.633</v>
      </c>
      <c r="AS17" s="452">
        <v>1.629</v>
      </c>
      <c r="AT17" s="452">
        <v>1.6319999999999999</v>
      </c>
      <c r="AU17" s="452">
        <v>1.633</v>
      </c>
      <c r="AV17" s="452">
        <v>1.615</v>
      </c>
      <c r="AW17" s="452">
        <v>1.5920000000000001</v>
      </c>
      <c r="AX17" s="452">
        <v>1.5720000000000001</v>
      </c>
      <c r="AY17" s="452">
        <v>1.472</v>
      </c>
      <c r="AZ17" s="452">
        <v>1.462</v>
      </c>
      <c r="BA17" s="452">
        <v>1.4910000000000001</v>
      </c>
      <c r="BB17" s="954">
        <v>1.496</v>
      </c>
      <c r="BC17" s="954">
        <v>1.4910000000000001</v>
      </c>
      <c r="BD17" s="949">
        <v>0</v>
      </c>
      <c r="BE17" s="949">
        <v>0</v>
      </c>
      <c r="BF17" s="949">
        <v>0</v>
      </c>
      <c r="BG17" s="949">
        <v>0</v>
      </c>
      <c r="BH17" s="949">
        <v>0</v>
      </c>
      <c r="BI17" s="949">
        <v>0</v>
      </c>
      <c r="BJ17" s="949">
        <v>0</v>
      </c>
      <c r="BK17" s="949">
        <v>0</v>
      </c>
      <c r="BL17" s="949">
        <v>0</v>
      </c>
      <c r="BM17" s="949">
        <v>0</v>
      </c>
      <c r="BN17" s="949">
        <v>0</v>
      </c>
      <c r="BO17" s="949">
        <v>0</v>
      </c>
      <c r="BP17" s="949">
        <v>0</v>
      </c>
      <c r="BQ17" s="949">
        <v>0</v>
      </c>
      <c r="BR17" s="949">
        <v>0</v>
      </c>
      <c r="BS17" s="949">
        <v>0</v>
      </c>
      <c r="BT17" s="949">
        <v>0</v>
      </c>
      <c r="BU17" s="949">
        <v>0</v>
      </c>
      <c r="BV17" s="949">
        <v>0</v>
      </c>
    </row>
    <row r="18" spans="1:74" ht="11.1" customHeight="1" x14ac:dyDescent="0.2">
      <c r="A18" s="267" t="s">
        <v>1322</v>
      </c>
      <c r="B18" s="554" t="s">
        <v>1306</v>
      </c>
      <c r="C18" s="452">
        <v>3.7949999999999999</v>
      </c>
      <c r="D18" s="452">
        <v>3.887</v>
      </c>
      <c r="E18" s="452">
        <v>3.95</v>
      </c>
      <c r="F18" s="452">
        <v>4.1289999999999996</v>
      </c>
      <c r="G18" s="452">
        <v>4.1550000000000002</v>
      </c>
      <c r="H18" s="452">
        <v>4.2930000000000001</v>
      </c>
      <c r="I18" s="452">
        <v>4.22</v>
      </c>
      <c r="J18" s="452">
        <v>4.2729999999999997</v>
      </c>
      <c r="K18" s="452">
        <v>4.2720000000000002</v>
      </c>
      <c r="L18" s="452">
        <v>4.2830000000000004</v>
      </c>
      <c r="M18" s="452">
        <v>4.2409999999999997</v>
      </c>
      <c r="N18" s="452">
        <v>4.2050000000000001</v>
      </c>
      <c r="O18" s="452">
        <v>4.1449999999999996</v>
      </c>
      <c r="P18" s="452">
        <v>4.2300000000000004</v>
      </c>
      <c r="Q18" s="452">
        <v>4.4660000000000002</v>
      </c>
      <c r="R18" s="452">
        <v>4.4119999999999999</v>
      </c>
      <c r="S18" s="452">
        <v>4.4880000000000004</v>
      </c>
      <c r="T18" s="452">
        <v>4.4050000000000002</v>
      </c>
      <c r="U18" s="452">
        <v>4.4210000000000003</v>
      </c>
      <c r="V18" s="452">
        <v>4.351</v>
      </c>
      <c r="W18" s="452">
        <v>4.4630000000000001</v>
      </c>
      <c r="X18" s="452">
        <v>4.3920000000000003</v>
      </c>
      <c r="Y18" s="452">
        <v>4.3760000000000003</v>
      </c>
      <c r="Z18" s="452">
        <v>4.359</v>
      </c>
      <c r="AA18" s="452">
        <v>4.2240000000000002</v>
      </c>
      <c r="AB18" s="452">
        <v>4.3019999999999996</v>
      </c>
      <c r="AC18" s="452">
        <v>4.298</v>
      </c>
      <c r="AD18" s="452">
        <v>4.1749999999999998</v>
      </c>
      <c r="AE18" s="452">
        <v>4.3630000000000004</v>
      </c>
      <c r="AF18" s="452">
        <v>4.3490000000000002</v>
      </c>
      <c r="AG18" s="452">
        <v>4.2229999999999999</v>
      </c>
      <c r="AH18" s="452">
        <v>4.1740000000000004</v>
      </c>
      <c r="AI18" s="452">
        <v>4.1900000000000004</v>
      </c>
      <c r="AJ18" s="452">
        <v>4.3579999999999997</v>
      </c>
      <c r="AK18" s="452">
        <v>4.2519999999999998</v>
      </c>
      <c r="AL18" s="452">
        <v>4.1319999999999997</v>
      </c>
      <c r="AM18" s="452">
        <v>3.9649999999999999</v>
      </c>
      <c r="AN18" s="452">
        <v>4.1130000000000004</v>
      </c>
      <c r="AO18" s="452">
        <v>4.1680000000000001</v>
      </c>
      <c r="AP18" s="452">
        <v>4.258</v>
      </c>
      <c r="AQ18" s="452">
        <v>4.399</v>
      </c>
      <c r="AR18" s="452">
        <v>4.4340000000000002</v>
      </c>
      <c r="AS18" s="452">
        <v>4.3940000000000001</v>
      </c>
      <c r="AT18" s="452">
        <v>4.34</v>
      </c>
      <c r="AU18" s="452">
        <v>4.2779999999999996</v>
      </c>
      <c r="AV18" s="452">
        <v>4.2590000000000003</v>
      </c>
      <c r="AW18" s="452">
        <v>4.2480000000000002</v>
      </c>
      <c r="AX18" s="452">
        <v>4.141</v>
      </c>
      <c r="AY18" s="452">
        <v>4.1159999999999997</v>
      </c>
      <c r="AZ18" s="452">
        <v>4.0860000000000003</v>
      </c>
      <c r="BA18" s="452">
        <v>4.117</v>
      </c>
      <c r="BB18" s="954">
        <v>4.0620000000000003</v>
      </c>
      <c r="BC18" s="954">
        <v>4.2169999999999996</v>
      </c>
      <c r="BD18" s="949">
        <v>0</v>
      </c>
      <c r="BE18" s="949">
        <v>0</v>
      </c>
      <c r="BF18" s="949">
        <v>0</v>
      </c>
      <c r="BG18" s="949">
        <v>0</v>
      </c>
      <c r="BH18" s="949">
        <v>0</v>
      </c>
      <c r="BI18" s="949">
        <v>0</v>
      </c>
      <c r="BJ18" s="949">
        <v>0</v>
      </c>
      <c r="BK18" s="949">
        <v>0</v>
      </c>
      <c r="BL18" s="949">
        <v>0</v>
      </c>
      <c r="BM18" s="949">
        <v>0</v>
      </c>
      <c r="BN18" s="949">
        <v>0</v>
      </c>
      <c r="BO18" s="949">
        <v>0</v>
      </c>
      <c r="BP18" s="949">
        <v>0</v>
      </c>
      <c r="BQ18" s="949">
        <v>0</v>
      </c>
      <c r="BR18" s="949">
        <v>0</v>
      </c>
      <c r="BS18" s="949">
        <v>0</v>
      </c>
      <c r="BT18" s="949">
        <v>0</v>
      </c>
      <c r="BU18" s="949">
        <v>0</v>
      </c>
      <c r="BV18" s="949">
        <v>0</v>
      </c>
    </row>
    <row r="19" spans="1:74" ht="11.1" customHeight="1" x14ac:dyDescent="0.2">
      <c r="A19" s="267" t="s">
        <v>1323</v>
      </c>
      <c r="B19" s="554" t="s">
        <v>1324</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0.749</v>
      </c>
      <c r="AU19" s="452">
        <v>0.76500000000000001</v>
      </c>
      <c r="AV19" s="452">
        <v>0.77</v>
      </c>
      <c r="AW19" s="452">
        <v>0.76300000000000001</v>
      </c>
      <c r="AX19" s="452">
        <v>0.77900000000000003</v>
      </c>
      <c r="AY19" s="452">
        <v>0.72199999999999998</v>
      </c>
      <c r="AZ19" s="452">
        <v>0.73199999999999998</v>
      </c>
      <c r="BA19" s="452">
        <v>0.71799999999999997</v>
      </c>
      <c r="BB19" s="954">
        <v>0.69699999999999995</v>
      </c>
      <c r="BC19" s="954">
        <v>0.68899999999999995</v>
      </c>
      <c r="BD19" s="949">
        <v>0</v>
      </c>
      <c r="BE19" s="949">
        <v>0</v>
      </c>
      <c r="BF19" s="949">
        <v>0</v>
      </c>
      <c r="BG19" s="949">
        <v>0</v>
      </c>
      <c r="BH19" s="949">
        <v>0</v>
      </c>
      <c r="BI19" s="949">
        <v>0</v>
      </c>
      <c r="BJ19" s="949">
        <v>0</v>
      </c>
      <c r="BK19" s="949">
        <v>0</v>
      </c>
      <c r="BL19" s="949">
        <v>0</v>
      </c>
      <c r="BM19" s="949">
        <v>0</v>
      </c>
      <c r="BN19" s="949">
        <v>0</v>
      </c>
      <c r="BO19" s="949">
        <v>0</v>
      </c>
      <c r="BP19" s="949">
        <v>0</v>
      </c>
      <c r="BQ19" s="949">
        <v>0</v>
      </c>
      <c r="BR19" s="949">
        <v>0</v>
      </c>
      <c r="BS19" s="949">
        <v>0</v>
      </c>
      <c r="BT19" s="949">
        <v>0</v>
      </c>
      <c r="BU19" s="949">
        <v>0</v>
      </c>
      <c r="BV19" s="949">
        <v>0</v>
      </c>
    </row>
    <row r="20" spans="1:74" ht="11.1" customHeight="1" x14ac:dyDescent="0.2">
      <c r="A20" s="267" t="s">
        <v>1325</v>
      </c>
      <c r="B20" s="554" t="s">
        <v>1326</v>
      </c>
      <c r="C20" s="452">
        <v>12.552</v>
      </c>
      <c r="D20" s="452">
        <v>12.606</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14.808</v>
      </c>
      <c r="W20" s="452">
        <v>14.696999999999999</v>
      </c>
      <c r="X20" s="452">
        <v>14.548999999999999</v>
      </c>
      <c r="Y20" s="452">
        <v>14.553000000000001</v>
      </c>
      <c r="Z20" s="452">
        <v>14.183999999999999</v>
      </c>
      <c r="AA20" s="452">
        <v>14.034000000000001</v>
      </c>
      <c r="AB20" s="452">
        <v>14.404999999999999</v>
      </c>
      <c r="AC20" s="452">
        <v>13.836</v>
      </c>
      <c r="AD20" s="452">
        <v>13.007999999999999</v>
      </c>
      <c r="AE20" s="452">
        <v>12.545</v>
      </c>
      <c r="AF20" s="452">
        <v>12.452</v>
      </c>
      <c r="AG20" s="452">
        <v>12.634</v>
      </c>
      <c r="AH20" s="452">
        <v>12.673999999999999</v>
      </c>
      <c r="AI20" s="452">
        <v>12.377000000000001</v>
      </c>
      <c r="AJ20" s="452">
        <v>12.111000000000001</v>
      </c>
      <c r="AK20" s="452">
        <v>12.314</v>
      </c>
      <c r="AL20" s="452">
        <v>12.106</v>
      </c>
      <c r="AM20" s="452">
        <v>12.539</v>
      </c>
      <c r="AN20" s="452">
        <v>12.696999999999999</v>
      </c>
      <c r="AO20" s="452">
        <v>12.972</v>
      </c>
      <c r="AP20" s="452">
        <v>13.057</v>
      </c>
      <c r="AQ20" s="452">
        <v>12.731</v>
      </c>
      <c r="AR20" s="452">
        <v>12.696999999999999</v>
      </c>
      <c r="AS20" s="452">
        <v>12.981</v>
      </c>
      <c r="AT20" s="452">
        <v>13.461</v>
      </c>
      <c r="AU20" s="452">
        <v>13.343</v>
      </c>
      <c r="AV20" s="452">
        <v>13.393000000000001</v>
      </c>
      <c r="AW20" s="452">
        <v>13.807</v>
      </c>
      <c r="AX20" s="452">
        <v>13.86</v>
      </c>
      <c r="AY20" s="452">
        <v>13.685</v>
      </c>
      <c r="AZ20" s="452">
        <v>13.836</v>
      </c>
      <c r="BA20" s="452">
        <v>14.1</v>
      </c>
      <c r="BB20" s="954">
        <v>14.182</v>
      </c>
      <c r="BC20" s="954">
        <v>13.869</v>
      </c>
      <c r="BD20" s="949">
        <v>0</v>
      </c>
      <c r="BE20" s="949">
        <v>0</v>
      </c>
      <c r="BF20" s="949">
        <v>0</v>
      </c>
      <c r="BG20" s="949">
        <v>0</v>
      </c>
      <c r="BH20" s="949">
        <v>0</v>
      </c>
      <c r="BI20" s="949">
        <v>0</v>
      </c>
      <c r="BJ20" s="949">
        <v>0</v>
      </c>
      <c r="BK20" s="949">
        <v>0</v>
      </c>
      <c r="BL20" s="949">
        <v>0</v>
      </c>
      <c r="BM20" s="949">
        <v>0</v>
      </c>
      <c r="BN20" s="949">
        <v>0</v>
      </c>
      <c r="BO20" s="949">
        <v>0</v>
      </c>
      <c r="BP20" s="949">
        <v>0</v>
      </c>
      <c r="BQ20" s="949">
        <v>0</v>
      </c>
      <c r="BR20" s="949">
        <v>0</v>
      </c>
      <c r="BS20" s="949">
        <v>0</v>
      </c>
      <c r="BT20" s="949">
        <v>0</v>
      </c>
      <c r="BU20" s="949">
        <v>0</v>
      </c>
      <c r="BV20" s="949">
        <v>0</v>
      </c>
    </row>
    <row r="21" spans="1:74" ht="11.1" customHeight="1" x14ac:dyDescent="0.2">
      <c r="A21" s="267" t="s">
        <v>1327</v>
      </c>
      <c r="B21" s="554" t="s">
        <v>1328</v>
      </c>
      <c r="C21" s="452">
        <v>25.646000000000001</v>
      </c>
      <c r="D21" s="452">
        <v>25.039000000000001</v>
      </c>
      <c r="E21" s="452">
        <v>25.06</v>
      </c>
      <c r="F21" s="452">
        <v>25.172999999999998</v>
      </c>
      <c r="G21" s="452">
        <v>25.518000000000001</v>
      </c>
      <c r="H21" s="452">
        <v>25.510999999999999</v>
      </c>
      <c r="I21" s="452">
        <v>25.867999999999999</v>
      </c>
      <c r="J21" s="452">
        <v>25.649000000000001</v>
      </c>
      <c r="K21" s="452">
        <v>25.69</v>
      </c>
      <c r="L21" s="452">
        <v>25.553999999999998</v>
      </c>
      <c r="M21" s="452">
        <v>25.710999999999999</v>
      </c>
      <c r="N21" s="452">
        <v>25.172999999999998</v>
      </c>
      <c r="O21" s="452">
        <v>26.1</v>
      </c>
      <c r="P21" s="452">
        <v>25.751000000000001</v>
      </c>
      <c r="Q21" s="452">
        <v>25.991</v>
      </c>
      <c r="R21" s="452">
        <v>25.815999999999999</v>
      </c>
      <c r="S21" s="452">
        <v>26.123000000000001</v>
      </c>
      <c r="T21" s="452">
        <v>26.449000000000002</v>
      </c>
      <c r="U21" s="452">
        <v>26.46</v>
      </c>
      <c r="V21" s="452">
        <v>26.494</v>
      </c>
      <c r="W21" s="452">
        <v>26.195</v>
      </c>
      <c r="X21" s="452">
        <v>26.556999999999999</v>
      </c>
      <c r="Y21" s="452">
        <v>27.588999999999999</v>
      </c>
      <c r="Z21" s="452">
        <v>27.745000000000001</v>
      </c>
      <c r="AA21" s="452">
        <v>27.303999999999998</v>
      </c>
      <c r="AB21" s="452">
        <v>27.157</v>
      </c>
      <c r="AC21" s="452">
        <v>25.571000000000002</v>
      </c>
      <c r="AD21" s="452">
        <v>25.574999999999999</v>
      </c>
      <c r="AE21" s="452">
        <v>25.34</v>
      </c>
      <c r="AF21" s="452">
        <v>26.062000000000001</v>
      </c>
      <c r="AG21" s="452">
        <v>26.623000000000001</v>
      </c>
      <c r="AH21" s="452">
        <v>25.934000000000001</v>
      </c>
      <c r="AI21" s="452">
        <v>25.518000000000001</v>
      </c>
      <c r="AJ21" s="452">
        <v>25.744</v>
      </c>
      <c r="AK21" s="452">
        <v>25.831</v>
      </c>
      <c r="AL21" s="452">
        <v>27.071000000000002</v>
      </c>
      <c r="AM21" s="452">
        <v>26.736000000000001</v>
      </c>
      <c r="AN21" s="452">
        <v>27.170999999999999</v>
      </c>
      <c r="AO21" s="452">
        <v>26.963000000000001</v>
      </c>
      <c r="AP21" s="452">
        <v>27.141999999999999</v>
      </c>
      <c r="AQ21" s="452">
        <v>27.349</v>
      </c>
      <c r="AR21" s="452">
        <v>27.23</v>
      </c>
      <c r="AS21" s="452">
        <v>26.803000000000001</v>
      </c>
      <c r="AT21" s="452">
        <v>26.712</v>
      </c>
      <c r="AU21" s="452">
        <v>26.422000000000001</v>
      </c>
      <c r="AV21" s="452">
        <v>25.675000000000001</v>
      </c>
      <c r="AW21" s="452">
        <v>26.754999999999999</v>
      </c>
      <c r="AX21" s="452">
        <v>26.986000000000001</v>
      </c>
      <c r="AY21" s="452">
        <v>26.158000000000001</v>
      </c>
      <c r="AZ21" s="452">
        <v>26.495999999999999</v>
      </c>
      <c r="BA21" s="452">
        <v>26.827000000000002</v>
      </c>
      <c r="BB21" s="954">
        <v>26.837</v>
      </c>
      <c r="BC21" s="954">
        <v>26.922000000000001</v>
      </c>
      <c r="BD21" s="949">
        <v>0</v>
      </c>
      <c r="BE21" s="949">
        <v>0</v>
      </c>
      <c r="BF21" s="949">
        <v>0</v>
      </c>
      <c r="BG21" s="949">
        <v>0</v>
      </c>
      <c r="BH21" s="949">
        <v>0</v>
      </c>
      <c r="BI21" s="949">
        <v>0</v>
      </c>
      <c r="BJ21" s="949">
        <v>0</v>
      </c>
      <c r="BK21" s="949">
        <v>0</v>
      </c>
      <c r="BL21" s="949">
        <v>0</v>
      </c>
      <c r="BM21" s="949">
        <v>0</v>
      </c>
      <c r="BN21" s="949">
        <v>0</v>
      </c>
      <c r="BO21" s="949">
        <v>0</v>
      </c>
      <c r="BP21" s="949">
        <v>0</v>
      </c>
      <c r="BQ21" s="949">
        <v>0</v>
      </c>
      <c r="BR21" s="949">
        <v>0</v>
      </c>
      <c r="BS21" s="949">
        <v>0</v>
      </c>
      <c r="BT21" s="949">
        <v>0</v>
      </c>
      <c r="BU21" s="949">
        <v>0</v>
      </c>
      <c r="BV21" s="949">
        <v>0</v>
      </c>
    </row>
    <row r="22" spans="1:74" ht="11.1" customHeight="1" x14ac:dyDescent="0.2">
      <c r="A22" s="267" t="s">
        <v>1329</v>
      </c>
      <c r="B22" s="554" t="s">
        <v>1308</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2.488</v>
      </c>
      <c r="P22" s="452">
        <v>2.476</v>
      </c>
      <c r="Q22" s="452">
        <v>2.4780000000000002</v>
      </c>
      <c r="R22" s="452">
        <v>2.4990000000000001</v>
      </c>
      <c r="S22" s="452">
        <v>2.5409999999999999</v>
      </c>
      <c r="T22" s="452">
        <v>2.4350000000000001</v>
      </c>
      <c r="U22" s="452">
        <v>2.415</v>
      </c>
      <c r="V22" s="452">
        <v>2.351</v>
      </c>
      <c r="W22" s="452">
        <v>2.5019999999999998</v>
      </c>
      <c r="X22" s="452">
        <v>2.407</v>
      </c>
      <c r="Y22" s="452">
        <v>2.431</v>
      </c>
      <c r="Z22" s="452">
        <v>2.456</v>
      </c>
      <c r="AA22" s="452">
        <v>2.3239999999999998</v>
      </c>
      <c r="AB22" s="452">
        <v>2.42</v>
      </c>
      <c r="AC22" s="452">
        <v>2.3039999999999998</v>
      </c>
      <c r="AD22" s="452">
        <v>2.3140000000000001</v>
      </c>
      <c r="AE22" s="452">
        <v>2.3109999999999999</v>
      </c>
      <c r="AF22" s="452">
        <v>2.254</v>
      </c>
      <c r="AG22" s="452">
        <v>2.2389999999999999</v>
      </c>
      <c r="AH22" s="452">
        <v>2.2010000000000001</v>
      </c>
      <c r="AI22" s="452">
        <v>2.1760000000000002</v>
      </c>
      <c r="AJ22" s="452">
        <v>2.19</v>
      </c>
      <c r="AK22" s="452">
        <v>2.169</v>
      </c>
      <c r="AL22" s="452">
        <v>2.141</v>
      </c>
      <c r="AM22" s="452">
        <v>2.1120000000000001</v>
      </c>
      <c r="AN22" s="452">
        <v>2.0990000000000002</v>
      </c>
      <c r="AO22" s="452">
        <v>2.1749999999999998</v>
      </c>
      <c r="AP22" s="452">
        <v>2.2440000000000002</v>
      </c>
      <c r="AQ22" s="452">
        <v>2.23</v>
      </c>
      <c r="AR22" s="452">
        <v>2.3119999999999998</v>
      </c>
      <c r="AS22" s="452">
        <v>2.2450000000000001</v>
      </c>
      <c r="AT22" s="452">
        <v>2.2280000000000002</v>
      </c>
      <c r="AU22" s="452">
        <v>2.1960000000000002</v>
      </c>
      <c r="AV22" s="452">
        <v>2.1850000000000001</v>
      </c>
      <c r="AW22" s="452">
        <v>2.194</v>
      </c>
      <c r="AX22" s="452">
        <v>2.2949999999999999</v>
      </c>
      <c r="AY22" s="452">
        <v>2.242</v>
      </c>
      <c r="AZ22" s="452">
        <v>2.258</v>
      </c>
      <c r="BA22" s="452">
        <v>2.294</v>
      </c>
      <c r="BB22" s="954">
        <v>2.3410000000000002</v>
      </c>
      <c r="BC22" s="954">
        <v>2.3380000000000001</v>
      </c>
      <c r="BD22" s="949">
        <v>0</v>
      </c>
      <c r="BE22" s="949">
        <v>0</v>
      </c>
      <c r="BF22" s="949">
        <v>0</v>
      </c>
      <c r="BG22" s="949">
        <v>0</v>
      </c>
      <c r="BH22" s="949">
        <v>0</v>
      </c>
      <c r="BI22" s="949">
        <v>0</v>
      </c>
      <c r="BJ22" s="949">
        <v>0</v>
      </c>
      <c r="BK22" s="949">
        <v>0</v>
      </c>
      <c r="BL22" s="949">
        <v>0</v>
      </c>
      <c r="BM22" s="949">
        <v>0</v>
      </c>
      <c r="BN22" s="949">
        <v>0</v>
      </c>
      <c r="BO22" s="949">
        <v>0</v>
      </c>
      <c r="BP22" s="949">
        <v>0</v>
      </c>
      <c r="BQ22" s="949">
        <v>0</v>
      </c>
      <c r="BR22" s="949">
        <v>0</v>
      </c>
      <c r="BS22" s="949">
        <v>0</v>
      </c>
      <c r="BT22" s="949">
        <v>0</v>
      </c>
      <c r="BU22" s="949">
        <v>0</v>
      </c>
      <c r="BV22" s="949">
        <v>0</v>
      </c>
    </row>
    <row r="23" spans="1:74" ht="11.1" customHeight="1" x14ac:dyDescent="0.2">
      <c r="A23" s="267" t="s">
        <v>1330</v>
      </c>
      <c r="B23" s="554" t="s">
        <v>1310</v>
      </c>
      <c r="C23" s="452">
        <v>2.4820000000000002</v>
      </c>
      <c r="D23" s="452">
        <v>2.5129999999999999</v>
      </c>
      <c r="E23" s="452">
        <v>2.573</v>
      </c>
      <c r="F23" s="452">
        <v>2.5710000000000002</v>
      </c>
      <c r="G23" s="452">
        <v>2.5259999999999998</v>
      </c>
      <c r="H23" s="452">
        <v>2.5059999999999998</v>
      </c>
      <c r="I23" s="452">
        <v>2.5259999999999998</v>
      </c>
      <c r="J23" s="452">
        <v>2.5659999999999998</v>
      </c>
      <c r="K23" s="452">
        <v>2.5779999999999998</v>
      </c>
      <c r="L23" s="452">
        <v>2.5790000000000002</v>
      </c>
      <c r="M23" s="452">
        <v>2.589</v>
      </c>
      <c r="N23" s="452">
        <v>2.4369999999999998</v>
      </c>
      <c r="O23" s="452">
        <v>2.5089999999999999</v>
      </c>
      <c r="P23" s="452">
        <v>2.4950000000000001</v>
      </c>
      <c r="Q23" s="452">
        <v>2.5289999999999999</v>
      </c>
      <c r="R23" s="452">
        <v>2.5489999999999999</v>
      </c>
      <c r="S23" s="452">
        <v>2.5569999999999999</v>
      </c>
      <c r="T23" s="452">
        <v>2.5950000000000002</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2.7549999999999999</v>
      </c>
      <c r="AE23" s="452">
        <v>2.7679999999999998</v>
      </c>
      <c r="AF23" s="452">
        <v>2.75</v>
      </c>
      <c r="AG23" s="452">
        <v>2.7970000000000002</v>
      </c>
      <c r="AH23" s="452">
        <v>2.8109999999999999</v>
      </c>
      <c r="AI23" s="452">
        <v>2.7909999999999999</v>
      </c>
      <c r="AJ23" s="452">
        <v>2.8690000000000002</v>
      </c>
      <c r="AK23" s="452">
        <v>2.944</v>
      </c>
      <c r="AL23" s="452">
        <v>2.9910000000000001</v>
      </c>
      <c r="AM23" s="452">
        <v>2.8130000000000002</v>
      </c>
      <c r="AN23" s="452">
        <v>2.8170000000000002</v>
      </c>
      <c r="AO23" s="452">
        <v>2.9009999999999998</v>
      </c>
      <c r="AP23" s="452">
        <v>2.8479999999999999</v>
      </c>
      <c r="AQ23" s="452">
        <v>2.855</v>
      </c>
      <c r="AR23" s="452">
        <v>2.7530000000000001</v>
      </c>
      <c r="AS23" s="452">
        <v>2.8490000000000002</v>
      </c>
      <c r="AT23" s="452">
        <v>2.8759999999999999</v>
      </c>
      <c r="AU23" s="452">
        <v>2.8839999999999999</v>
      </c>
      <c r="AV23" s="452">
        <v>2.91</v>
      </c>
      <c r="AW23" s="452">
        <v>2.8719999999999999</v>
      </c>
      <c r="AX23" s="452">
        <v>2.923</v>
      </c>
      <c r="AY23" s="452">
        <v>2.867</v>
      </c>
      <c r="AZ23" s="452">
        <v>2.9180000000000001</v>
      </c>
      <c r="BA23" s="452">
        <v>2.9580000000000002</v>
      </c>
      <c r="BB23" s="954">
        <v>2.9489999999999998</v>
      </c>
      <c r="BC23" s="954">
        <v>2.9540000000000002</v>
      </c>
      <c r="BD23" s="949">
        <v>0</v>
      </c>
      <c r="BE23" s="949">
        <v>0</v>
      </c>
      <c r="BF23" s="949">
        <v>0</v>
      </c>
      <c r="BG23" s="949">
        <v>0</v>
      </c>
      <c r="BH23" s="949">
        <v>0</v>
      </c>
      <c r="BI23" s="949">
        <v>0</v>
      </c>
      <c r="BJ23" s="949">
        <v>0</v>
      </c>
      <c r="BK23" s="949">
        <v>0</v>
      </c>
      <c r="BL23" s="949">
        <v>0</v>
      </c>
      <c r="BM23" s="949">
        <v>0</v>
      </c>
      <c r="BN23" s="949">
        <v>0</v>
      </c>
      <c r="BO23" s="949">
        <v>0</v>
      </c>
      <c r="BP23" s="949">
        <v>0</v>
      </c>
      <c r="BQ23" s="949">
        <v>0</v>
      </c>
      <c r="BR23" s="949">
        <v>0</v>
      </c>
      <c r="BS23" s="949">
        <v>0</v>
      </c>
      <c r="BT23" s="949">
        <v>0</v>
      </c>
      <c r="BU23" s="949">
        <v>0</v>
      </c>
      <c r="BV23" s="949">
        <v>0</v>
      </c>
    </row>
    <row r="24" spans="1:74" ht="11.1" customHeight="1" x14ac:dyDescent="0.2">
      <c r="A24" s="267" t="s">
        <v>1331</v>
      </c>
      <c r="B24" s="554" t="s">
        <v>1312</v>
      </c>
      <c r="C24" s="452">
        <v>13.51</v>
      </c>
      <c r="D24" s="452">
        <v>13.645</v>
      </c>
      <c r="E24" s="452">
        <v>14.468999999999999</v>
      </c>
      <c r="F24" s="452">
        <v>14.835000000000001</v>
      </c>
      <c r="G24" s="452">
        <v>14.843999999999999</v>
      </c>
      <c r="H24" s="452">
        <v>14.704000000000001</v>
      </c>
      <c r="I24" s="452">
        <v>15.04</v>
      </c>
      <c r="J24" s="452">
        <v>15.266999999999999</v>
      </c>
      <c r="K24" s="452">
        <v>15.682</v>
      </c>
      <c r="L24" s="452">
        <v>15.778</v>
      </c>
      <c r="M24" s="452">
        <v>15.693</v>
      </c>
      <c r="N24" s="452">
        <v>15.602</v>
      </c>
      <c r="O24" s="452">
        <v>15.904</v>
      </c>
      <c r="P24" s="452">
        <v>15.911</v>
      </c>
      <c r="Q24" s="452">
        <v>16.731000000000002</v>
      </c>
      <c r="R24" s="452">
        <v>16.902000000000001</v>
      </c>
      <c r="S24" s="452">
        <v>16.913</v>
      </c>
      <c r="T24" s="452">
        <v>16.658999999999999</v>
      </c>
      <c r="U24" s="452">
        <v>16.95</v>
      </c>
      <c r="V24" s="452">
        <v>17.375</v>
      </c>
      <c r="W24" s="452">
        <v>17.530999999999999</v>
      </c>
      <c r="X24" s="452">
        <v>17.582000000000001</v>
      </c>
      <c r="Y24" s="452">
        <v>17.939</v>
      </c>
      <c r="Z24" s="452">
        <v>18.282</v>
      </c>
      <c r="AA24" s="452">
        <v>17.486000000000001</v>
      </c>
      <c r="AB24" s="452">
        <v>18.184999999999999</v>
      </c>
      <c r="AC24" s="452">
        <v>18.591999999999999</v>
      </c>
      <c r="AD24" s="452">
        <v>18.657</v>
      </c>
      <c r="AE24" s="452">
        <v>18.623000000000001</v>
      </c>
      <c r="AF24" s="452">
        <v>19.248999999999999</v>
      </c>
      <c r="AG24" s="452">
        <v>19.545000000000002</v>
      </c>
      <c r="AH24" s="452">
        <v>19.991</v>
      </c>
      <c r="AI24" s="452">
        <v>20.015000000000001</v>
      </c>
      <c r="AJ24" s="452">
        <v>20.463999999999999</v>
      </c>
      <c r="AK24" s="452">
        <v>20.350000000000001</v>
      </c>
      <c r="AL24" s="452">
        <v>20.515999999999998</v>
      </c>
      <c r="AM24" s="452">
        <v>19.946999999999999</v>
      </c>
      <c r="AN24" s="452">
        <v>20.329999999999998</v>
      </c>
      <c r="AO24" s="452">
        <v>20.832999999999998</v>
      </c>
      <c r="AP24" s="452">
        <v>20.905999999999999</v>
      </c>
      <c r="AQ24" s="452">
        <v>21.451000000000001</v>
      </c>
      <c r="AR24" s="452">
        <v>21.501000000000001</v>
      </c>
      <c r="AS24" s="452">
        <v>22.053000000000001</v>
      </c>
      <c r="AT24" s="452">
        <v>22.274999999999999</v>
      </c>
      <c r="AU24" s="452">
        <v>22.367000000000001</v>
      </c>
      <c r="AV24" s="452">
        <v>21.608000000000001</v>
      </c>
      <c r="AW24" s="452">
        <v>22.285</v>
      </c>
      <c r="AX24" s="452">
        <v>22.417999999999999</v>
      </c>
      <c r="AY24" s="452">
        <v>21.213999999999999</v>
      </c>
      <c r="AZ24" s="452">
        <v>22.242000000000001</v>
      </c>
      <c r="BA24" s="452">
        <v>22.434000000000001</v>
      </c>
      <c r="BB24" s="954">
        <v>22.600999999999999</v>
      </c>
      <c r="BC24" s="954">
        <v>22.646999999999998</v>
      </c>
      <c r="BD24" s="949">
        <v>0</v>
      </c>
      <c r="BE24" s="949">
        <v>0</v>
      </c>
      <c r="BF24" s="949">
        <v>0</v>
      </c>
      <c r="BG24" s="949">
        <v>0</v>
      </c>
      <c r="BH24" s="949">
        <v>0</v>
      </c>
      <c r="BI24" s="949">
        <v>0</v>
      </c>
      <c r="BJ24" s="949">
        <v>0</v>
      </c>
      <c r="BK24" s="949">
        <v>0</v>
      </c>
      <c r="BL24" s="949">
        <v>0</v>
      </c>
      <c r="BM24" s="949">
        <v>0</v>
      </c>
      <c r="BN24" s="949">
        <v>0</v>
      </c>
      <c r="BO24" s="949">
        <v>0</v>
      </c>
      <c r="BP24" s="949">
        <v>0</v>
      </c>
      <c r="BQ24" s="949">
        <v>0</v>
      </c>
      <c r="BR24" s="949">
        <v>0</v>
      </c>
      <c r="BS24" s="949">
        <v>0</v>
      </c>
      <c r="BT24" s="949">
        <v>0</v>
      </c>
      <c r="BU24" s="949">
        <v>0</v>
      </c>
      <c r="BV24" s="949">
        <v>0</v>
      </c>
    </row>
    <row r="25" spans="1:74" ht="11.1" customHeight="1" x14ac:dyDescent="0.2">
      <c r="A25" s="267" t="s">
        <v>1332</v>
      </c>
      <c r="B25" s="554" t="s">
        <v>1333</v>
      </c>
      <c r="C25" s="452">
        <v>6.7190000000000003</v>
      </c>
      <c r="D25" s="452">
        <v>6.907</v>
      </c>
      <c r="E25" s="452">
        <v>6.9859999999999998</v>
      </c>
      <c r="F25" s="452">
        <v>6.6360000000000001</v>
      </c>
      <c r="G25" s="452">
        <v>6.8040000000000003</v>
      </c>
      <c r="H25" s="452">
        <v>7.024</v>
      </c>
      <c r="I25" s="452">
        <v>6.7439999999999998</v>
      </c>
      <c r="J25" s="452">
        <v>7</v>
      </c>
      <c r="K25" s="452">
        <v>7.1369999999999996</v>
      </c>
      <c r="L25" s="452">
        <v>6.7069999999999999</v>
      </c>
      <c r="M25" s="452">
        <v>7.06</v>
      </c>
      <c r="N25" s="452">
        <v>7.492</v>
      </c>
      <c r="O25" s="452">
        <v>7.0490000000000004</v>
      </c>
      <c r="P25" s="452">
        <v>7.2050000000000001</v>
      </c>
      <c r="Q25" s="452">
        <v>7.2240000000000002</v>
      </c>
      <c r="R25" s="452">
        <v>6.6319999999999997</v>
      </c>
      <c r="S25" s="452">
        <v>6.8949999999999996</v>
      </c>
      <c r="T25" s="452">
        <v>6.9459999999999997</v>
      </c>
      <c r="U25" s="452">
        <v>6.7510000000000003</v>
      </c>
      <c r="V25" s="452">
        <v>6.8209999999999997</v>
      </c>
      <c r="W25" s="452">
        <v>6.8159999999999998</v>
      </c>
      <c r="X25" s="452">
        <v>6.39</v>
      </c>
      <c r="Y25" s="452">
        <v>6.5819999999999999</v>
      </c>
      <c r="Z25" s="452">
        <v>6.726</v>
      </c>
      <c r="AA25" s="452">
        <v>6.6079999999999997</v>
      </c>
      <c r="AB25" s="452">
        <v>6.7370000000000001</v>
      </c>
      <c r="AC25" s="452">
        <v>6.7</v>
      </c>
      <c r="AD25" s="452">
        <v>6.4290000000000003</v>
      </c>
      <c r="AE25" s="452">
        <v>6.5590000000000002</v>
      </c>
      <c r="AF25" s="452">
        <v>6.6239999999999997</v>
      </c>
      <c r="AG25" s="452">
        <v>6.274</v>
      </c>
      <c r="AH25" s="452">
        <v>6.4219999999999997</v>
      </c>
      <c r="AI25" s="452">
        <v>6.7770000000000001</v>
      </c>
      <c r="AJ25" s="452">
        <v>6.5709999999999997</v>
      </c>
      <c r="AK25" s="452">
        <v>6.7889999999999997</v>
      </c>
      <c r="AL25" s="452">
        <v>7.0289999999999999</v>
      </c>
      <c r="AM25" s="452">
        <v>6.5069999999999997</v>
      </c>
      <c r="AN25" s="452">
        <v>6.5890000000000004</v>
      </c>
      <c r="AO25" s="452">
        <v>6.6920000000000002</v>
      </c>
      <c r="AP25" s="452">
        <v>6.3719999999999999</v>
      </c>
      <c r="AQ25" s="452">
        <v>6.6970000000000001</v>
      </c>
      <c r="AR25" s="452">
        <v>6.8360000000000003</v>
      </c>
      <c r="AS25" s="452">
        <v>6.7729999999999997</v>
      </c>
      <c r="AT25" s="452">
        <v>6.9880000000000004</v>
      </c>
      <c r="AU25" s="452">
        <v>7.085</v>
      </c>
      <c r="AV25" s="452">
        <v>6.9359999999999999</v>
      </c>
      <c r="AW25" s="452">
        <v>7.1</v>
      </c>
      <c r="AX25" s="452">
        <v>7.173</v>
      </c>
      <c r="AY25" s="452">
        <v>6.8490000000000002</v>
      </c>
      <c r="AZ25" s="452">
        <v>6.968</v>
      </c>
      <c r="BA25" s="452">
        <v>6.97</v>
      </c>
      <c r="BB25" s="954">
        <v>6.5330000000000004</v>
      </c>
      <c r="BC25" s="954">
        <v>6.7510000000000003</v>
      </c>
      <c r="BD25" s="949">
        <v>0</v>
      </c>
      <c r="BE25" s="949">
        <v>0</v>
      </c>
      <c r="BF25" s="949">
        <v>0</v>
      </c>
      <c r="BG25" s="949">
        <v>0</v>
      </c>
      <c r="BH25" s="949">
        <v>0</v>
      </c>
      <c r="BI25" s="949">
        <v>0</v>
      </c>
      <c r="BJ25" s="949">
        <v>0</v>
      </c>
      <c r="BK25" s="949">
        <v>0</v>
      </c>
      <c r="BL25" s="949">
        <v>0</v>
      </c>
      <c r="BM25" s="949">
        <v>0</v>
      </c>
      <c r="BN25" s="949">
        <v>0</v>
      </c>
      <c r="BO25" s="949">
        <v>0</v>
      </c>
      <c r="BP25" s="949">
        <v>0</v>
      </c>
      <c r="BQ25" s="949">
        <v>0</v>
      </c>
      <c r="BR25" s="949">
        <v>0</v>
      </c>
      <c r="BS25" s="949">
        <v>0</v>
      </c>
      <c r="BT25" s="949">
        <v>0</v>
      </c>
      <c r="BU25" s="949">
        <v>0</v>
      </c>
      <c r="BV25" s="949">
        <v>0</v>
      </c>
    </row>
    <row r="26" spans="1:74" ht="11.1" customHeight="1" x14ac:dyDescent="0.2">
      <c r="A26" s="267" t="s">
        <v>1334</v>
      </c>
      <c r="B26" s="554" t="s">
        <v>1314</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2.7469999999999999</v>
      </c>
      <c r="T26" s="452">
        <v>2.7349999999999999</v>
      </c>
      <c r="U26" s="452">
        <v>2.7330000000000001</v>
      </c>
      <c r="V26" s="452">
        <v>2.6659999999999999</v>
      </c>
      <c r="W26" s="452">
        <v>2.657</v>
      </c>
      <c r="X26" s="452">
        <v>2.66</v>
      </c>
      <c r="Y26" s="452">
        <v>2.6819999999999999</v>
      </c>
      <c r="Z26" s="452">
        <v>2.6589999999999998</v>
      </c>
      <c r="AA26" s="452">
        <v>2.4470000000000001</v>
      </c>
      <c r="AB26" s="452">
        <v>2.577</v>
      </c>
      <c r="AC26" s="452">
        <v>2.5150000000000001</v>
      </c>
      <c r="AD26" s="452">
        <v>2.5419999999999998</v>
      </c>
      <c r="AE26" s="452">
        <v>2.633</v>
      </c>
      <c r="AF26" s="452">
        <v>2.4860000000000002</v>
      </c>
      <c r="AG26" s="452">
        <v>2.601</v>
      </c>
      <c r="AH26" s="452">
        <v>2.5049999999999999</v>
      </c>
      <c r="AI26" s="452">
        <v>2.5230000000000001</v>
      </c>
      <c r="AJ26" s="452">
        <v>2.5419999999999998</v>
      </c>
      <c r="AK26" s="452">
        <v>2.4860000000000002</v>
      </c>
      <c r="AL26" s="452">
        <v>2.34</v>
      </c>
      <c r="AM26" s="452">
        <v>2.4359999999999999</v>
      </c>
      <c r="AN26" s="452">
        <v>2.5059999999999998</v>
      </c>
      <c r="AO26" s="452">
        <v>2.5640000000000001</v>
      </c>
      <c r="AP26" s="452">
        <v>2.5960000000000001</v>
      </c>
      <c r="AQ26" s="452">
        <v>2.633</v>
      </c>
      <c r="AR26" s="452">
        <v>2.6179999999999999</v>
      </c>
      <c r="AS26" s="452">
        <v>2.629</v>
      </c>
      <c r="AT26" s="452">
        <v>2.58</v>
      </c>
      <c r="AU26" s="452">
        <v>2.6360000000000001</v>
      </c>
      <c r="AV26" s="452">
        <v>2.6230000000000002</v>
      </c>
      <c r="AW26" s="452">
        <v>2.569</v>
      </c>
      <c r="AX26" s="452">
        <v>2.66</v>
      </c>
      <c r="AY26" s="452">
        <v>2.5270000000000001</v>
      </c>
      <c r="AZ26" s="452">
        <v>2.5329999999999999</v>
      </c>
      <c r="BA26" s="452">
        <v>2.6019999999999999</v>
      </c>
      <c r="BB26" s="954">
        <v>2.6459999999999999</v>
      </c>
      <c r="BC26" s="954">
        <v>2.68</v>
      </c>
      <c r="BD26" s="949">
        <v>0</v>
      </c>
      <c r="BE26" s="949">
        <v>0</v>
      </c>
      <c r="BF26" s="949">
        <v>0</v>
      </c>
      <c r="BG26" s="949">
        <v>0</v>
      </c>
      <c r="BH26" s="949">
        <v>0</v>
      </c>
      <c r="BI26" s="949">
        <v>0</v>
      </c>
      <c r="BJ26" s="949">
        <v>0</v>
      </c>
      <c r="BK26" s="949">
        <v>0</v>
      </c>
      <c r="BL26" s="949">
        <v>0</v>
      </c>
      <c r="BM26" s="949">
        <v>0</v>
      </c>
      <c r="BN26" s="949">
        <v>0</v>
      </c>
      <c r="BO26" s="949">
        <v>0</v>
      </c>
      <c r="BP26" s="949">
        <v>0</v>
      </c>
      <c r="BQ26" s="949">
        <v>0</v>
      </c>
      <c r="BR26" s="949">
        <v>0</v>
      </c>
      <c r="BS26" s="949">
        <v>0</v>
      </c>
      <c r="BT26" s="949">
        <v>0</v>
      </c>
      <c r="BU26" s="949">
        <v>0</v>
      </c>
      <c r="BV26" s="949">
        <v>0</v>
      </c>
    </row>
    <row r="27" spans="1:74" ht="11.1" customHeight="1" x14ac:dyDescent="0.2">
      <c r="A27" s="267" t="s">
        <v>1335</v>
      </c>
      <c r="B27" s="621" t="s">
        <v>1316</v>
      </c>
      <c r="C27" s="557">
        <v>2.367</v>
      </c>
      <c r="D27" s="557">
        <v>2.3879999999999999</v>
      </c>
      <c r="E27" s="557">
        <v>2.4620000000000002</v>
      </c>
      <c r="F27" s="557">
        <v>2.4860000000000002</v>
      </c>
      <c r="G27" s="557">
        <v>2.5449999999999999</v>
      </c>
      <c r="H27" s="557">
        <v>2.512</v>
      </c>
      <c r="I27" s="557">
        <v>2.5790000000000002</v>
      </c>
      <c r="J27" s="557">
        <v>2.5659999999999998</v>
      </c>
      <c r="K27" s="557">
        <v>2.536</v>
      </c>
      <c r="L27" s="557">
        <v>2.629</v>
      </c>
      <c r="M27" s="557">
        <v>2.657</v>
      </c>
      <c r="N27" s="557">
        <v>2.742</v>
      </c>
      <c r="O27" s="557">
        <v>2.8039999999999998</v>
      </c>
      <c r="P27" s="557">
        <v>2.782</v>
      </c>
      <c r="Q27" s="557">
        <v>2.8290000000000002</v>
      </c>
      <c r="R27" s="557">
        <v>2.8</v>
      </c>
      <c r="S27" s="557">
        <v>2.7709999999999999</v>
      </c>
      <c r="T27" s="557">
        <v>2.7480000000000002</v>
      </c>
      <c r="U27" s="557">
        <v>2.7989999999999999</v>
      </c>
      <c r="V27" s="557">
        <v>2.802</v>
      </c>
      <c r="W27" s="557">
        <v>2.7839999999999998</v>
      </c>
      <c r="X27" s="557">
        <v>2.819</v>
      </c>
      <c r="Y27" s="557">
        <v>2.915</v>
      </c>
      <c r="Z27" s="557">
        <v>2.923</v>
      </c>
      <c r="AA27" s="557">
        <v>2.9039999999999999</v>
      </c>
      <c r="AB27" s="557">
        <v>2.944</v>
      </c>
      <c r="AC27" s="557">
        <v>2.823</v>
      </c>
      <c r="AD27" s="557">
        <v>2.7610000000000001</v>
      </c>
      <c r="AE27" s="557">
        <v>2.8780000000000001</v>
      </c>
      <c r="AF27" s="557">
        <v>2.7570000000000001</v>
      </c>
      <c r="AG27" s="557">
        <v>2.879</v>
      </c>
      <c r="AH27" s="557">
        <v>2.8759999999999999</v>
      </c>
      <c r="AI27" s="557">
        <v>2.867</v>
      </c>
      <c r="AJ27" s="557">
        <v>2.9169999999999998</v>
      </c>
      <c r="AK27" s="557">
        <v>2.99</v>
      </c>
      <c r="AL27" s="557">
        <v>3.1909999999999998</v>
      </c>
      <c r="AM27" s="557">
        <v>3.2429999999999999</v>
      </c>
      <c r="AN27" s="557">
        <v>3.278</v>
      </c>
      <c r="AO27" s="557">
        <v>3.2629999999999999</v>
      </c>
      <c r="AP27" s="557">
        <v>3.2930000000000001</v>
      </c>
      <c r="AQ27" s="557">
        <v>3.25</v>
      </c>
      <c r="AR27" s="557">
        <v>3.2629999999999999</v>
      </c>
      <c r="AS27" s="557">
        <v>3.3250000000000002</v>
      </c>
      <c r="AT27" s="557">
        <v>3.55</v>
      </c>
      <c r="AU27" s="557">
        <v>3.5760000000000001</v>
      </c>
      <c r="AV27" s="557">
        <v>3.641</v>
      </c>
      <c r="AW27" s="557">
        <v>3.7690000000000001</v>
      </c>
      <c r="AX27" s="557">
        <v>3.9340000000000002</v>
      </c>
      <c r="AY27" s="557">
        <v>3.8180000000000001</v>
      </c>
      <c r="AZ27" s="557">
        <v>3.8359999999999999</v>
      </c>
      <c r="BA27" s="557">
        <v>3.7890000000000001</v>
      </c>
      <c r="BB27" s="953">
        <v>3.7480000000000002</v>
      </c>
      <c r="BC27" s="953">
        <v>3.79</v>
      </c>
      <c r="BD27" s="950">
        <v>0</v>
      </c>
      <c r="BE27" s="950">
        <v>0</v>
      </c>
      <c r="BF27" s="950">
        <v>0</v>
      </c>
      <c r="BG27" s="950">
        <v>0</v>
      </c>
      <c r="BH27" s="950">
        <v>0</v>
      </c>
      <c r="BI27" s="950">
        <v>0</v>
      </c>
      <c r="BJ27" s="950">
        <v>0</v>
      </c>
      <c r="BK27" s="950">
        <v>0</v>
      </c>
      <c r="BL27" s="950">
        <v>0</v>
      </c>
      <c r="BM27" s="950">
        <v>0</v>
      </c>
      <c r="BN27" s="950">
        <v>0</v>
      </c>
      <c r="BO27" s="950">
        <v>0</v>
      </c>
      <c r="BP27" s="950">
        <v>0</v>
      </c>
      <c r="BQ27" s="950">
        <v>0</v>
      </c>
      <c r="BR27" s="950">
        <v>0</v>
      </c>
      <c r="BS27" s="950">
        <v>0</v>
      </c>
      <c r="BT27" s="950">
        <v>0</v>
      </c>
      <c r="BU27" s="950">
        <v>0</v>
      </c>
      <c r="BV27" s="950">
        <v>0</v>
      </c>
    </row>
    <row r="28" spans="1:74" s="113" customFormat="1" ht="12" customHeight="1" x14ac:dyDescent="0.2">
      <c r="A28" s="1"/>
      <c r="B28" s="542" t="s">
        <v>1297</v>
      </c>
      <c r="C28" s="605"/>
      <c r="D28" s="605"/>
      <c r="E28" s="605"/>
      <c r="F28" s="605"/>
      <c r="G28" s="605"/>
      <c r="H28" s="659"/>
      <c r="I28" s="605"/>
      <c r="J28" s="605"/>
      <c r="K28" s="605"/>
      <c r="L28" s="605"/>
      <c r="M28" s="605"/>
      <c r="N28" s="605"/>
      <c r="O28" s="605"/>
      <c r="P28" s="605"/>
      <c r="Q28" s="605"/>
      <c r="R28" s="605"/>
      <c r="AY28" s="648"/>
      <c r="AZ28" s="648"/>
      <c r="BA28" s="648"/>
      <c r="BB28" s="648"/>
      <c r="BC28" s="648"/>
      <c r="BD28" s="648"/>
      <c r="BE28" s="648"/>
      <c r="BF28" s="648"/>
      <c r="BG28" s="648"/>
      <c r="BH28" s="648"/>
      <c r="BI28" s="648"/>
      <c r="BJ28" s="215"/>
    </row>
    <row r="29" spans="1:74" s="336" customFormat="1" ht="12" customHeight="1" x14ac:dyDescent="0.2">
      <c r="A29" s="335"/>
      <c r="B29" s="326" t="s">
        <v>808</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76" t="str">
        <f>Dates!$G$2</f>
        <v>EIA completed modeling and analysis for this report on Thursday, June 4, 2026.</v>
      </c>
      <c r="C30" s="977"/>
      <c r="D30" s="977"/>
      <c r="E30" s="977"/>
      <c r="F30" s="977"/>
      <c r="G30" s="977"/>
      <c r="H30" s="977"/>
      <c r="I30" s="977"/>
      <c r="J30" s="977"/>
      <c r="K30" s="977"/>
      <c r="L30" s="977"/>
      <c r="M30" s="977"/>
      <c r="N30" s="977"/>
      <c r="O30" s="977"/>
      <c r="P30" s="977"/>
      <c r="Q30" s="977"/>
      <c r="R30" s="618"/>
      <c r="AY30" s="649"/>
      <c r="AZ30" s="649"/>
      <c r="BA30" s="649"/>
      <c r="BB30" s="649"/>
      <c r="BC30" s="649"/>
      <c r="BD30" s="649"/>
      <c r="BE30" s="649"/>
      <c r="BF30" s="649"/>
      <c r="BG30" s="649"/>
      <c r="BH30" s="649"/>
      <c r="BI30" s="649"/>
      <c r="BJ30" s="216"/>
    </row>
    <row r="31" spans="1:74" s="167" customFormat="1" ht="12" customHeight="1" x14ac:dyDescent="0.2">
      <c r="A31" s="166"/>
      <c r="B31" s="975" t="s">
        <v>481</v>
      </c>
      <c r="C31" s="968"/>
      <c r="D31" s="968"/>
      <c r="E31" s="968"/>
      <c r="F31" s="968"/>
      <c r="G31" s="968"/>
      <c r="H31" s="968"/>
      <c r="I31" s="968"/>
      <c r="J31" s="968"/>
      <c r="K31" s="968"/>
      <c r="L31" s="968"/>
      <c r="M31" s="968"/>
      <c r="N31" s="968"/>
      <c r="O31" s="968"/>
      <c r="P31" s="968"/>
      <c r="Q31" s="968"/>
      <c r="R31" s="618"/>
      <c r="AY31" s="649"/>
      <c r="AZ31" s="649"/>
      <c r="BA31" s="649"/>
      <c r="BB31" s="649"/>
      <c r="BC31" s="649"/>
      <c r="BD31" s="649"/>
      <c r="BE31" s="649"/>
      <c r="BF31" s="649"/>
      <c r="BG31" s="649"/>
      <c r="BH31" s="649"/>
      <c r="BI31" s="649"/>
      <c r="BJ31" s="216"/>
    </row>
    <row r="32" spans="1:74" s="113" customFormat="1" ht="12" customHeight="1" x14ac:dyDescent="0.2">
      <c r="A32" s="1"/>
      <c r="B32" s="1082" t="s">
        <v>1402</v>
      </c>
      <c r="C32" s="1083"/>
      <c r="D32" s="1083"/>
      <c r="E32" s="1083"/>
      <c r="F32" s="1083"/>
      <c r="G32" s="1083"/>
      <c r="H32" s="1083"/>
      <c r="I32" s="1083"/>
      <c r="J32" s="1083"/>
      <c r="K32" s="1083"/>
      <c r="L32" s="1083"/>
      <c r="M32" s="1083"/>
      <c r="N32" s="1083"/>
      <c r="O32" s="1083"/>
      <c r="P32" s="1083"/>
      <c r="Q32" s="1083"/>
      <c r="R32" s="618"/>
      <c r="AY32" s="648"/>
      <c r="AZ32" s="648"/>
      <c r="BA32" s="648"/>
      <c r="BB32" s="648"/>
      <c r="BC32" s="648"/>
      <c r="BD32" s="648"/>
      <c r="BE32" s="648"/>
      <c r="BF32" s="648"/>
      <c r="BG32" s="648"/>
      <c r="BH32" s="648"/>
      <c r="BI32" s="648"/>
      <c r="BJ32" s="215"/>
    </row>
    <row r="33" spans="1:74" s="167" customFormat="1" ht="12" customHeight="1" x14ac:dyDescent="0.2">
      <c r="A33" s="166"/>
      <c r="B33" s="1007" t="s">
        <v>489</v>
      </c>
      <c r="C33" s="1008"/>
      <c r="D33" s="1008"/>
      <c r="E33" s="1008"/>
      <c r="F33" s="1008"/>
      <c r="G33" s="1008"/>
      <c r="H33" s="1008"/>
      <c r="I33" s="1008"/>
      <c r="J33" s="1008"/>
      <c r="K33" s="1008"/>
      <c r="L33" s="1008"/>
      <c r="M33" s="1008"/>
      <c r="N33" s="1008"/>
      <c r="O33" s="1008"/>
      <c r="P33" s="1008"/>
      <c r="Q33" s="1008"/>
      <c r="R33" s="618"/>
      <c r="AY33" s="649"/>
      <c r="AZ33" s="649"/>
      <c r="BA33" s="649"/>
      <c r="BB33" s="649"/>
      <c r="BC33" s="649"/>
      <c r="BD33" s="649"/>
      <c r="BE33" s="649"/>
      <c r="BF33" s="649"/>
      <c r="BG33" s="649"/>
      <c r="BH33" s="649"/>
      <c r="BI33" s="649"/>
      <c r="BJ33" s="216"/>
    </row>
    <row r="34" spans="1:74" s="167" customFormat="1" ht="12" customHeight="1" x14ac:dyDescent="0.2">
      <c r="A34" s="166"/>
      <c r="B34" s="1098" t="s">
        <v>821</v>
      </c>
      <c r="C34" s="1098"/>
      <c r="D34" s="1098"/>
      <c r="E34" s="1098"/>
      <c r="F34" s="1098"/>
      <c r="G34" s="1098"/>
      <c r="H34" s="1098"/>
      <c r="I34" s="1098"/>
      <c r="J34" s="1098"/>
      <c r="K34" s="1098"/>
      <c r="L34" s="1098"/>
      <c r="M34" s="1098"/>
      <c r="N34" s="1098"/>
      <c r="O34" s="1098"/>
      <c r="P34" s="1098"/>
      <c r="Q34" s="1098"/>
      <c r="R34" s="1098"/>
      <c r="AY34" s="649"/>
      <c r="AZ34" s="649"/>
      <c r="BA34" s="649"/>
      <c r="BB34" s="649"/>
      <c r="BC34" s="649"/>
      <c r="BD34" s="649"/>
      <c r="BE34" s="649"/>
      <c r="BF34" s="649"/>
      <c r="BG34" s="649"/>
      <c r="BH34" s="649"/>
      <c r="BI34" s="649"/>
      <c r="BJ34" s="216"/>
    </row>
    <row r="35" spans="1:74" s="167" customFormat="1" ht="12" customHeight="1" x14ac:dyDescent="0.2">
      <c r="A35" s="166"/>
      <c r="B35" s="1007" t="s">
        <v>1298</v>
      </c>
      <c r="C35" s="1050"/>
      <c r="D35" s="1050"/>
      <c r="E35" s="1050"/>
      <c r="F35" s="1050"/>
      <c r="G35" s="1050"/>
      <c r="H35" s="1050"/>
      <c r="I35" s="1050"/>
      <c r="J35" s="1050"/>
      <c r="K35" s="1050"/>
      <c r="L35" s="1050"/>
      <c r="M35" s="1050"/>
      <c r="N35" s="1050"/>
      <c r="O35" s="1050"/>
      <c r="P35" s="1050"/>
      <c r="Q35" s="1008"/>
      <c r="R35" s="618"/>
      <c r="AY35" s="649"/>
      <c r="AZ35" s="649"/>
      <c r="BA35" s="649"/>
      <c r="BB35" s="649"/>
      <c r="BC35" s="649"/>
      <c r="BD35" s="649"/>
      <c r="BE35" s="649"/>
      <c r="BF35" s="649"/>
      <c r="BG35" s="649"/>
      <c r="BH35" s="649"/>
      <c r="BI35" s="649"/>
      <c r="BJ35" s="216"/>
    </row>
    <row r="36" spans="1:74" s="167" customFormat="1" ht="12" customHeight="1" x14ac:dyDescent="0.15">
      <c r="A36" s="2"/>
      <c r="B36" s="1007"/>
      <c r="C36" s="958"/>
      <c r="D36" s="958"/>
      <c r="E36" s="958"/>
      <c r="F36" s="958"/>
      <c r="G36" s="958"/>
      <c r="H36" s="958"/>
      <c r="I36" s="958"/>
      <c r="J36" s="958"/>
      <c r="K36" s="958"/>
      <c r="L36" s="958"/>
      <c r="M36" s="958"/>
      <c r="N36" s="958"/>
      <c r="O36" s="958"/>
      <c r="P36" s="958"/>
      <c r="Q36" s="958"/>
      <c r="AY36" s="649"/>
      <c r="AZ36" s="649"/>
      <c r="BA36" s="649"/>
      <c r="BB36" s="649"/>
      <c r="BC36" s="649"/>
      <c r="BD36" s="649"/>
      <c r="BE36" s="649"/>
      <c r="BF36" s="649"/>
      <c r="BG36" s="649"/>
      <c r="BH36" s="649"/>
      <c r="BI36" s="649"/>
      <c r="BJ36" s="216"/>
    </row>
    <row r="37" spans="1:74" s="167" customFormat="1" ht="12" customHeight="1" x14ac:dyDescent="0.15">
      <c r="A37" s="2"/>
      <c r="B37" s="1097"/>
      <c r="C37" s="958"/>
      <c r="D37" s="958"/>
      <c r="E37" s="958"/>
      <c r="F37" s="958"/>
      <c r="G37" s="958"/>
      <c r="H37" s="958"/>
      <c r="I37" s="958"/>
      <c r="J37" s="958"/>
      <c r="K37" s="958"/>
      <c r="L37" s="958"/>
      <c r="M37" s="958"/>
      <c r="N37" s="958"/>
      <c r="O37" s="958"/>
      <c r="P37" s="958"/>
      <c r="Q37" s="958"/>
      <c r="AY37" s="649"/>
      <c r="AZ37" s="649"/>
      <c r="BA37" s="649"/>
      <c r="BB37" s="649"/>
      <c r="BC37" s="649"/>
      <c r="BD37" s="649"/>
      <c r="BE37" s="649"/>
      <c r="BF37" s="649"/>
      <c r="BG37" s="649"/>
      <c r="BH37" s="649"/>
      <c r="BI37" s="649"/>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49"/>
      <c r="AZ38" s="649"/>
      <c r="BA38" s="649"/>
      <c r="BB38" s="649"/>
      <c r="BC38" s="649"/>
      <c r="BD38" s="649"/>
      <c r="BE38" s="649"/>
      <c r="BF38" s="649"/>
      <c r="BG38" s="649"/>
      <c r="BH38" s="649"/>
      <c r="BI38" s="649"/>
      <c r="BJ38" s="217"/>
    </row>
    <row r="39" spans="1:74" ht="12.75" x14ac:dyDescent="0.15">
      <c r="B39" s="1007"/>
      <c r="C39" s="1010"/>
      <c r="D39" s="1010"/>
      <c r="E39" s="1010"/>
      <c r="F39" s="1010"/>
      <c r="G39" s="1010"/>
      <c r="H39" s="1010"/>
      <c r="I39" s="1010"/>
      <c r="J39" s="1010"/>
      <c r="K39" s="1010"/>
      <c r="L39" s="1010"/>
      <c r="M39" s="1010"/>
      <c r="N39" s="1010"/>
      <c r="O39" s="1010"/>
      <c r="P39" s="1010"/>
      <c r="Q39" s="958"/>
      <c r="BD39" s="648"/>
      <c r="BE39" s="648"/>
      <c r="BF39" s="648"/>
      <c r="BK39" s="146"/>
      <c r="BL39" s="146"/>
      <c r="BM39" s="146"/>
      <c r="BN39" s="146"/>
      <c r="BO39" s="146"/>
      <c r="BP39" s="146"/>
      <c r="BQ39" s="146"/>
      <c r="BR39" s="146"/>
      <c r="BS39" s="146"/>
      <c r="BT39" s="146"/>
      <c r="BU39" s="146"/>
      <c r="BV39" s="146"/>
    </row>
    <row r="40" spans="1:74" ht="12.75" x14ac:dyDescent="0.15">
      <c r="B40" s="1101"/>
      <c r="C40" s="1008"/>
      <c r="D40" s="1008"/>
      <c r="E40" s="1008"/>
      <c r="F40" s="1008"/>
      <c r="G40" s="1008"/>
      <c r="H40" s="1008"/>
      <c r="I40" s="1008"/>
      <c r="J40" s="1008"/>
      <c r="K40" s="1008"/>
      <c r="L40" s="1008"/>
      <c r="M40" s="1008"/>
      <c r="N40" s="1008"/>
      <c r="O40" s="1008"/>
      <c r="P40" s="1008"/>
      <c r="Q40" s="958"/>
      <c r="BK40" s="146"/>
      <c r="BL40" s="146"/>
      <c r="BM40" s="146"/>
      <c r="BN40" s="146"/>
      <c r="BO40" s="146"/>
      <c r="BP40" s="146"/>
      <c r="BQ40" s="146"/>
      <c r="BR40" s="146"/>
      <c r="BS40" s="146"/>
      <c r="BT40" s="146"/>
      <c r="BU40" s="146"/>
      <c r="BV40" s="146"/>
    </row>
    <row r="41" spans="1:74" ht="12.75" x14ac:dyDescent="0.15">
      <c r="B41" s="1005"/>
      <c r="C41" s="958"/>
      <c r="D41" s="958"/>
      <c r="E41" s="958"/>
      <c r="F41" s="958"/>
      <c r="G41" s="958"/>
      <c r="H41" s="958"/>
      <c r="I41" s="958"/>
      <c r="J41" s="958"/>
      <c r="K41" s="958"/>
      <c r="L41" s="958"/>
      <c r="M41" s="958"/>
      <c r="N41" s="958"/>
      <c r="O41" s="958"/>
      <c r="P41" s="958"/>
      <c r="Q41" s="958"/>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V5" transitionEvaluation="1" transitionEntry="1">
    <pageSetUpPr fitToPage="1"/>
  </sheetPr>
  <dimension ref="A1:BV145"/>
  <sheetViews>
    <sheetView showGridLines="0" zoomScaleNormal="100" workbookViewId="0">
      <pane xSplit="2" ySplit="4" topLeftCell="AV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0" customWidth="1"/>
    <col min="56" max="58" width="6.5703125" style="629" customWidth="1"/>
    <col min="59" max="61" width="6.5703125" style="820" customWidth="1"/>
    <col min="62" max="62" width="6.5703125" style="131" customWidth="1"/>
    <col min="63" max="74" width="6.5703125" style="7" customWidth="1"/>
    <col min="75" max="16384" width="9.5703125" style="7"/>
  </cols>
  <sheetData>
    <row r="1" spans="1:74" ht="12.75" x14ac:dyDescent="0.2">
      <c r="A1" s="978" t="s">
        <v>477</v>
      </c>
      <c r="B1" s="980" t="s">
        <v>141</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8" customFormat="1" ht="12.75" x14ac:dyDescent="0.2">
      <c r="A2" s="979"/>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3"/>
      <c r="B5" s="14" t="s">
        <v>752</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71"/>
      <c r="AZ5" s="871"/>
      <c r="BA5" s="871"/>
      <c r="BB5" s="871"/>
      <c r="BC5" s="871"/>
      <c r="BD5" s="853"/>
      <c r="BE5" s="853"/>
      <c r="BF5" s="853"/>
      <c r="BG5" s="853"/>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71"/>
      <c r="AZ6" s="871"/>
      <c r="BA6" s="871"/>
      <c r="BB6" s="871"/>
      <c r="BC6" s="871"/>
      <c r="BD6" s="853"/>
      <c r="BE6" s="853"/>
      <c r="BF6" s="853"/>
      <c r="BG6" s="853"/>
      <c r="BH6" s="350"/>
      <c r="BI6" s="350"/>
      <c r="BJ6" s="350"/>
      <c r="BK6" s="350"/>
      <c r="BL6" s="350"/>
      <c r="BM6" s="350" t="s">
        <v>539</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71"/>
      <c r="AZ7" s="881"/>
      <c r="BA7" s="871"/>
      <c r="BB7" s="871"/>
      <c r="BC7" s="871"/>
      <c r="BD7" s="853"/>
      <c r="BE7" s="853"/>
      <c r="BF7" s="853"/>
      <c r="BG7" s="853"/>
      <c r="BH7" s="350"/>
      <c r="BI7" s="350"/>
      <c r="BJ7" s="350"/>
      <c r="BK7" s="350"/>
      <c r="BL7" s="350"/>
      <c r="BM7" s="350"/>
      <c r="BN7" s="350"/>
      <c r="BO7" s="350"/>
      <c r="BP7" s="350"/>
      <c r="BQ7" s="350"/>
      <c r="BR7" s="350"/>
      <c r="BS7" s="351"/>
      <c r="BT7" s="350"/>
      <c r="BU7" s="350"/>
      <c r="BV7" s="350"/>
    </row>
    <row r="8" spans="1:74" ht="11.1" customHeight="1" x14ac:dyDescent="0.2">
      <c r="A8" s="13" t="s">
        <v>231</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13.789249</v>
      </c>
      <c r="AX8" s="341">
        <v>13.656661</v>
      </c>
      <c r="AY8" s="872">
        <v>13.305021</v>
      </c>
      <c r="AZ8" s="872">
        <v>13.696695</v>
      </c>
      <c r="BA8" s="872">
        <v>13.69567</v>
      </c>
      <c r="BB8" s="872">
        <v>13.651156744</v>
      </c>
      <c r="BC8" s="872">
        <v>13.709002825000001</v>
      </c>
      <c r="BD8" s="352">
        <v>13.83201</v>
      </c>
      <c r="BE8" s="352">
        <v>13.818339999999999</v>
      </c>
      <c r="BF8" s="352">
        <v>13.811730000000001</v>
      </c>
      <c r="BG8" s="352">
        <v>13.676130000000001</v>
      </c>
      <c r="BH8" s="352">
        <v>13.74311</v>
      </c>
      <c r="BI8" s="352">
        <v>13.85215</v>
      </c>
      <c r="BJ8" s="352">
        <v>13.8856</v>
      </c>
      <c r="BK8" s="352">
        <v>13.916449999999999</v>
      </c>
      <c r="BL8" s="352">
        <v>13.87079</v>
      </c>
      <c r="BM8" s="352">
        <v>14.02796</v>
      </c>
      <c r="BN8" s="352">
        <v>14.091799999999999</v>
      </c>
      <c r="BO8" s="352">
        <v>14.161440000000001</v>
      </c>
      <c r="BP8" s="352">
        <v>14.205830000000001</v>
      </c>
      <c r="BQ8" s="352">
        <v>14.194369999999999</v>
      </c>
      <c r="BR8" s="352">
        <v>14.218870000000001</v>
      </c>
      <c r="BS8" s="352">
        <v>14.12604</v>
      </c>
      <c r="BT8" s="352">
        <v>14.221719999999999</v>
      </c>
      <c r="BU8" s="352">
        <v>14.349819999999999</v>
      </c>
      <c r="BV8" s="352">
        <v>14.40957</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2"/>
      <c r="AZ9" s="872"/>
      <c r="BA9" s="872"/>
      <c r="BB9" s="872"/>
      <c r="BC9" s="87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758</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3"/>
      <c r="AZ10" s="873"/>
      <c r="BA10" s="873"/>
      <c r="BB10" s="873"/>
      <c r="BC10" s="87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258</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104.28216129</v>
      </c>
      <c r="AN11" s="343">
        <v>104.86932143</v>
      </c>
      <c r="AO11" s="343">
        <v>107.31832258</v>
      </c>
      <c r="AP11" s="343">
        <v>106.89896666999999</v>
      </c>
      <c r="AQ11" s="343">
        <v>106.54354839</v>
      </c>
      <c r="AR11" s="343">
        <v>107.53006667</v>
      </c>
      <c r="AS11" s="343">
        <v>108.05090323</v>
      </c>
      <c r="AT11" s="343">
        <v>108.65003226</v>
      </c>
      <c r="AU11" s="343">
        <v>108.27913332999999</v>
      </c>
      <c r="AV11" s="343">
        <v>107.33209677000001</v>
      </c>
      <c r="AW11" s="343">
        <v>110.27719999999999</v>
      </c>
      <c r="AX11" s="343">
        <v>111.62877419</v>
      </c>
      <c r="AY11" s="874">
        <v>108.759</v>
      </c>
      <c r="AZ11" s="874">
        <v>110.61896428999999</v>
      </c>
      <c r="BA11" s="874">
        <v>110.91883871</v>
      </c>
      <c r="BB11" s="874">
        <v>110.723</v>
      </c>
      <c r="BC11" s="874">
        <v>110.899</v>
      </c>
      <c r="BD11" s="354">
        <v>111.0234</v>
      </c>
      <c r="BE11" s="354">
        <v>111.17610000000001</v>
      </c>
      <c r="BF11" s="354">
        <v>111.1337</v>
      </c>
      <c r="BG11" s="354">
        <v>111.12220000000001</v>
      </c>
      <c r="BH11" s="354">
        <v>111.3796</v>
      </c>
      <c r="BI11" s="354">
        <v>111.8074</v>
      </c>
      <c r="BJ11" s="354">
        <v>112.4067</v>
      </c>
      <c r="BK11" s="354">
        <v>112.6669</v>
      </c>
      <c r="BL11" s="354">
        <v>111.2495</v>
      </c>
      <c r="BM11" s="354">
        <v>112.8708</v>
      </c>
      <c r="BN11" s="354">
        <v>112.9323</v>
      </c>
      <c r="BO11" s="354">
        <v>113.1414</v>
      </c>
      <c r="BP11" s="354">
        <v>113.437</v>
      </c>
      <c r="BQ11" s="354">
        <v>113.74290000000001</v>
      </c>
      <c r="BR11" s="354">
        <v>113.89830000000001</v>
      </c>
      <c r="BS11" s="354">
        <v>114.07129999999999</v>
      </c>
      <c r="BT11" s="354">
        <v>114.45099999999999</v>
      </c>
      <c r="BU11" s="354">
        <v>114.96599999999999</v>
      </c>
      <c r="BV11" s="354">
        <v>115.5954</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2"/>
      <c r="AZ12" s="872"/>
      <c r="BA12" s="872"/>
      <c r="BB12" s="872"/>
      <c r="BC12" s="87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470</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3"/>
      <c r="AZ13" s="873"/>
      <c r="BA13" s="873"/>
      <c r="BB13" s="873"/>
      <c r="BC13" s="87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478</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45.160637999999999</v>
      </c>
      <c r="AT14" s="343">
        <v>46.957822</v>
      </c>
      <c r="AU14" s="343">
        <v>43.802562999999999</v>
      </c>
      <c r="AV14" s="343">
        <v>44.639249</v>
      </c>
      <c r="AW14" s="343">
        <v>43.250397999999997</v>
      </c>
      <c r="AX14" s="343">
        <v>44.142608000000003</v>
      </c>
      <c r="AY14" s="874">
        <v>45.84592</v>
      </c>
      <c r="AZ14" s="874">
        <v>41.461249000000002</v>
      </c>
      <c r="BA14" s="874">
        <v>45.847718999999998</v>
      </c>
      <c r="BB14" s="874">
        <v>41.300328</v>
      </c>
      <c r="BC14" s="874">
        <v>42.091439809999997</v>
      </c>
      <c r="BD14" s="354">
        <v>41.480469999999997</v>
      </c>
      <c r="BE14" s="354">
        <v>42.610619999999997</v>
      </c>
      <c r="BF14" s="354">
        <v>46.515329999999999</v>
      </c>
      <c r="BG14" s="354">
        <v>42.37509</v>
      </c>
      <c r="BH14" s="354">
        <v>43.871229999999997</v>
      </c>
      <c r="BI14" s="354">
        <v>42.792349999999999</v>
      </c>
      <c r="BJ14" s="354">
        <v>42.250070000000001</v>
      </c>
      <c r="BK14" s="354">
        <v>45.560949999999998</v>
      </c>
      <c r="BL14" s="354">
        <v>38.689639999999997</v>
      </c>
      <c r="BM14" s="354">
        <v>42.309370000000001</v>
      </c>
      <c r="BN14" s="354">
        <v>37.519579999999998</v>
      </c>
      <c r="BO14" s="354">
        <v>40.696390000000001</v>
      </c>
      <c r="BP14" s="354">
        <v>40.239269999999998</v>
      </c>
      <c r="BQ14" s="354">
        <v>41.59413</v>
      </c>
      <c r="BR14" s="354">
        <v>45.40558</v>
      </c>
      <c r="BS14" s="354">
        <v>40.979379999999999</v>
      </c>
      <c r="BT14" s="354">
        <v>42.271799999999999</v>
      </c>
      <c r="BU14" s="354">
        <v>41.056249999999999</v>
      </c>
      <c r="BV14" s="354">
        <v>40.437730000000002</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3"/>
      <c r="AZ15" s="873"/>
      <c r="BA15" s="873"/>
      <c r="BB15" s="873"/>
      <c r="BC15" s="87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471</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3"/>
      <c r="AZ16" s="873"/>
      <c r="BA16" s="873"/>
      <c r="BB16" s="873"/>
      <c r="BC16" s="87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3"/>
      <c r="AZ17" s="873"/>
      <c r="BA17" s="873"/>
      <c r="BB17" s="873"/>
      <c r="BC17" s="87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259</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5"/>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245</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21.007196</v>
      </c>
      <c r="AS19" s="341">
        <v>20.984271</v>
      </c>
      <c r="AT19" s="341">
        <v>21.195426000000001</v>
      </c>
      <c r="AU19" s="341">
        <v>20.720071999999998</v>
      </c>
      <c r="AV19" s="341">
        <v>20.846402000000001</v>
      </c>
      <c r="AW19" s="341">
        <v>20.226611999999999</v>
      </c>
      <c r="AX19" s="341">
        <v>20.851361000000001</v>
      </c>
      <c r="AY19" s="872">
        <v>20.649557999999999</v>
      </c>
      <c r="AZ19" s="872">
        <v>21.137710999999999</v>
      </c>
      <c r="BA19" s="872">
        <v>20.383077</v>
      </c>
      <c r="BB19" s="872">
        <v>20.703848427</v>
      </c>
      <c r="BC19" s="872">
        <v>20.154849651999999</v>
      </c>
      <c r="BD19" s="352">
        <v>20.696960000000001</v>
      </c>
      <c r="BE19" s="352">
        <v>20.79495</v>
      </c>
      <c r="BF19" s="352">
        <v>21.152920000000002</v>
      </c>
      <c r="BG19" s="352">
        <v>20.58398</v>
      </c>
      <c r="BH19" s="352">
        <v>20.904509999999998</v>
      </c>
      <c r="BI19" s="352">
        <v>20.425719999999998</v>
      </c>
      <c r="BJ19" s="352">
        <v>20.614059999999998</v>
      </c>
      <c r="BK19" s="352">
        <v>20.55181</v>
      </c>
      <c r="BL19" s="352">
        <v>20.439540000000001</v>
      </c>
      <c r="BM19" s="352">
        <v>20.49559</v>
      </c>
      <c r="BN19" s="352">
        <v>20.602129999999999</v>
      </c>
      <c r="BO19" s="352">
        <v>20.722010000000001</v>
      </c>
      <c r="BP19" s="352">
        <v>21.031839999999999</v>
      </c>
      <c r="BQ19" s="352">
        <v>20.906230000000001</v>
      </c>
      <c r="BR19" s="352">
        <v>21.224049999999998</v>
      </c>
      <c r="BS19" s="352">
        <v>20.63409</v>
      </c>
      <c r="BT19" s="352">
        <v>20.951910000000002</v>
      </c>
      <c r="BU19" s="352">
        <v>20.511890000000001</v>
      </c>
      <c r="BV19" s="352">
        <v>20.69725</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2"/>
      <c r="AZ20" s="872"/>
      <c r="BA20" s="872"/>
      <c r="BB20" s="872"/>
      <c r="BC20" s="87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313</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6"/>
      <c r="AZ21" s="876"/>
      <c r="BA21" s="876"/>
      <c r="BB21" s="876"/>
      <c r="BC21" s="87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270</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126.53583019</v>
      </c>
      <c r="AN22" s="343">
        <v>115.48208932</v>
      </c>
      <c r="AO22" s="343">
        <v>88.774067995999999</v>
      </c>
      <c r="AP22" s="343">
        <v>79.274286601</v>
      </c>
      <c r="AQ22" s="343">
        <v>74.492535965000002</v>
      </c>
      <c r="AR22" s="343">
        <v>80.571372500999999</v>
      </c>
      <c r="AS22" s="343">
        <v>87.887138547000006</v>
      </c>
      <c r="AT22" s="343">
        <v>85.280683162000003</v>
      </c>
      <c r="AU22" s="343">
        <v>80.921335098</v>
      </c>
      <c r="AV22" s="343">
        <v>78.850482002999996</v>
      </c>
      <c r="AW22" s="343">
        <v>92.787481194999998</v>
      </c>
      <c r="AX22" s="343">
        <v>112.88576270999999</v>
      </c>
      <c r="AY22" s="874">
        <v>122.19647517</v>
      </c>
      <c r="AZ22" s="874">
        <v>111.34243705999999</v>
      </c>
      <c r="BA22" s="874">
        <v>89.712151581000001</v>
      </c>
      <c r="BB22" s="874">
        <v>77.577457100000004</v>
      </c>
      <c r="BC22" s="874">
        <v>74.650999100000007</v>
      </c>
      <c r="BD22" s="354">
        <v>80.055750000000003</v>
      </c>
      <c r="BE22" s="354">
        <v>88.854810000000001</v>
      </c>
      <c r="BF22" s="354">
        <v>89.13467</v>
      </c>
      <c r="BG22" s="354">
        <v>83.572100000000006</v>
      </c>
      <c r="BH22" s="354">
        <v>81.568259999999995</v>
      </c>
      <c r="BI22" s="354">
        <v>95.523139999999998</v>
      </c>
      <c r="BJ22" s="354">
        <v>112.37860000000001</v>
      </c>
      <c r="BK22" s="354">
        <v>121.0187</v>
      </c>
      <c r="BL22" s="354">
        <v>112.8301</v>
      </c>
      <c r="BM22" s="354">
        <v>96.354119999999995</v>
      </c>
      <c r="BN22" s="354">
        <v>83.555189999999996</v>
      </c>
      <c r="BO22" s="354">
        <v>76.540270000000007</v>
      </c>
      <c r="BP22" s="354">
        <v>83.44999</v>
      </c>
      <c r="BQ22" s="354">
        <v>91.857479999999995</v>
      </c>
      <c r="BR22" s="354">
        <v>91.915750000000003</v>
      </c>
      <c r="BS22" s="354">
        <v>86.149190000000004</v>
      </c>
      <c r="BT22" s="354">
        <v>83.881680000000003</v>
      </c>
      <c r="BU22" s="354">
        <v>97.946920000000006</v>
      </c>
      <c r="BV22" s="354">
        <v>114.84229999999999</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2"/>
      <c r="AZ23" s="872"/>
      <c r="BA23" s="872"/>
      <c r="BB23" s="872"/>
      <c r="BC23" s="87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2"/>
      <c r="AZ24" s="872"/>
      <c r="BA24" s="872"/>
      <c r="BB24" s="872"/>
      <c r="BC24" s="87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478</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38.236135447999999</v>
      </c>
      <c r="AO25" s="343">
        <v>31.154847046</v>
      </c>
      <c r="AP25" s="343">
        <v>28.631193</v>
      </c>
      <c r="AQ25" s="343">
        <v>30.761279974000001</v>
      </c>
      <c r="AR25" s="343">
        <v>39.411925199999999</v>
      </c>
      <c r="AS25" s="343">
        <v>48.039382531000001</v>
      </c>
      <c r="AT25" s="343">
        <v>42.612866197000002</v>
      </c>
      <c r="AU25" s="343">
        <v>36.267017760000002</v>
      </c>
      <c r="AV25" s="343">
        <v>34.016102189000001</v>
      </c>
      <c r="AW25" s="343">
        <v>33.962876520000002</v>
      </c>
      <c r="AX25" s="343">
        <v>40.220854023999998</v>
      </c>
      <c r="AY25" s="874">
        <v>42.741602997000001</v>
      </c>
      <c r="AZ25" s="874">
        <v>34.170927513999999</v>
      </c>
      <c r="BA25" s="874">
        <v>28.090386857999999</v>
      </c>
      <c r="BB25" s="874">
        <v>24.37669395</v>
      </c>
      <c r="BC25" s="874">
        <v>28.080696209999999</v>
      </c>
      <c r="BD25" s="354">
        <v>35.05818</v>
      </c>
      <c r="BE25" s="354">
        <v>43.578539999999997</v>
      </c>
      <c r="BF25" s="354">
        <v>44.61835</v>
      </c>
      <c r="BG25" s="354">
        <v>36.631149999999998</v>
      </c>
      <c r="BH25" s="354">
        <v>31.907520000000002</v>
      </c>
      <c r="BI25" s="354">
        <v>32.707799999999999</v>
      </c>
      <c r="BJ25" s="354">
        <v>36.867190000000001</v>
      </c>
      <c r="BK25" s="354">
        <v>36.74183</v>
      </c>
      <c r="BL25" s="354">
        <v>31.349630000000001</v>
      </c>
      <c r="BM25" s="354">
        <v>29.198840000000001</v>
      </c>
      <c r="BN25" s="354">
        <v>25.2195</v>
      </c>
      <c r="BO25" s="354">
        <v>27.573609999999999</v>
      </c>
      <c r="BP25" s="354">
        <v>35.005969999999998</v>
      </c>
      <c r="BQ25" s="354">
        <v>42.780520000000003</v>
      </c>
      <c r="BR25" s="354">
        <v>43.230589999999999</v>
      </c>
      <c r="BS25" s="354">
        <v>35.025230000000001</v>
      </c>
      <c r="BT25" s="354">
        <v>30.507960000000001</v>
      </c>
      <c r="BU25" s="354">
        <v>31.300049999999999</v>
      </c>
      <c r="BV25" s="354">
        <v>35.07329</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6"/>
      <c r="AZ26" s="876"/>
      <c r="BA26" s="876"/>
      <c r="BB26" s="876"/>
      <c r="BC26" s="87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469</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2"/>
      <c r="AZ27" s="872"/>
      <c r="BA27" s="872"/>
      <c r="BB27" s="872"/>
      <c r="BC27" s="87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311</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12.073006449999999</v>
      </c>
      <c r="AN28" s="341">
        <v>11.832819600000001</v>
      </c>
      <c r="AO28" s="341">
        <v>10.278676519999999</v>
      </c>
      <c r="AP28" s="341">
        <v>10.180107700000001</v>
      </c>
      <c r="AQ28" s="341">
        <v>10.429394540000001</v>
      </c>
      <c r="AR28" s="341">
        <v>12.278821779999999</v>
      </c>
      <c r="AS28" s="341">
        <v>13.535281189999999</v>
      </c>
      <c r="AT28" s="341">
        <v>13.05389869</v>
      </c>
      <c r="AU28" s="341">
        <v>11.92271287</v>
      </c>
      <c r="AV28" s="341">
        <v>10.707892040000001</v>
      </c>
      <c r="AW28" s="341">
        <v>10.345979610000001</v>
      </c>
      <c r="AX28" s="341">
        <v>11.274655170000001</v>
      </c>
      <c r="AY28" s="872">
        <v>11.86359614</v>
      </c>
      <c r="AZ28" s="872">
        <v>11.907815266</v>
      </c>
      <c r="BA28" s="872">
        <v>10.496292442</v>
      </c>
      <c r="BB28" s="872">
        <v>10.20055</v>
      </c>
      <c r="BC28" s="872">
        <v>10.58469</v>
      </c>
      <c r="BD28" s="352">
        <v>12.29799</v>
      </c>
      <c r="BE28" s="352">
        <v>13.69957</v>
      </c>
      <c r="BF28" s="352">
        <v>13.87922</v>
      </c>
      <c r="BG28" s="352">
        <v>12.43586</v>
      </c>
      <c r="BH28" s="352">
        <v>10.97024</v>
      </c>
      <c r="BI28" s="352">
        <v>10.6593</v>
      </c>
      <c r="BJ28" s="352">
        <v>11.39659</v>
      </c>
      <c r="BK28" s="352">
        <v>11.86097</v>
      </c>
      <c r="BL28" s="352">
        <v>12.004110000000001</v>
      </c>
      <c r="BM28" s="352">
        <v>10.84277</v>
      </c>
      <c r="BN28" s="352">
        <v>10.651160000000001</v>
      </c>
      <c r="BO28" s="352">
        <v>11.053839999999999</v>
      </c>
      <c r="BP28" s="352">
        <v>12.871930000000001</v>
      </c>
      <c r="BQ28" s="352">
        <v>14.188650000000001</v>
      </c>
      <c r="BR28" s="352">
        <v>14.29542</v>
      </c>
      <c r="BS28" s="352">
        <v>12.803599999999999</v>
      </c>
      <c r="BT28" s="352">
        <v>11.28786</v>
      </c>
      <c r="BU28" s="352">
        <v>10.954750000000001</v>
      </c>
      <c r="BV28" s="352">
        <v>11.69576</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2"/>
      <c r="AZ29" s="872"/>
      <c r="BA29" s="872"/>
      <c r="BB29" s="872"/>
      <c r="BC29" s="87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2"/>
      <c r="AZ30" s="872"/>
      <c r="BA30" s="872"/>
      <c r="BB30" s="872"/>
      <c r="BC30" s="87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0.67647242065000002</v>
      </c>
      <c r="D31" s="341">
        <v>0.63702862137000005</v>
      </c>
      <c r="E31" s="341">
        <v>0.72535352275999998</v>
      </c>
      <c r="F31" s="341">
        <v>0.70983019673000003</v>
      </c>
      <c r="G31" s="341">
        <v>0.73518612506000003</v>
      </c>
      <c r="H31" s="341">
        <v>0.72018355908999998</v>
      </c>
      <c r="I31" s="341">
        <v>0.70209723372999999</v>
      </c>
      <c r="J31" s="341">
        <v>0.67481949582</v>
      </c>
      <c r="K31" s="341">
        <v>0.62796914157999995</v>
      </c>
      <c r="L31" s="341">
        <v>0.65682905951000004</v>
      </c>
      <c r="M31" s="341">
        <v>0.67499219302000002</v>
      </c>
      <c r="N31" s="341">
        <v>0.67143201518999995</v>
      </c>
      <c r="O31" s="341">
        <v>0.68009860388999999</v>
      </c>
      <c r="P31" s="341">
        <v>0.64549157341999996</v>
      </c>
      <c r="Q31" s="341">
        <v>0.72273444991000002</v>
      </c>
      <c r="R31" s="341">
        <v>0.69827714483000003</v>
      </c>
      <c r="S31" s="341">
        <v>0.73905326619</v>
      </c>
      <c r="T31" s="341">
        <v>0.69068962644999998</v>
      </c>
      <c r="U31" s="341">
        <v>0.70055810388999995</v>
      </c>
      <c r="V31" s="341">
        <v>0.70751269921000004</v>
      </c>
      <c r="W31" s="341">
        <v>0.65851082522000004</v>
      </c>
      <c r="X31" s="341">
        <v>0.68754772958999999</v>
      </c>
      <c r="Y31" s="341">
        <v>0.66491928392999999</v>
      </c>
      <c r="Z31" s="341">
        <v>0.69516519178000002</v>
      </c>
      <c r="AA31" s="341">
        <v>0.6653717643</v>
      </c>
      <c r="AB31" s="341">
        <v>0.69429818347000005</v>
      </c>
      <c r="AC31" s="341">
        <v>0.75371421410999995</v>
      </c>
      <c r="AD31" s="341">
        <v>0.74739394622999999</v>
      </c>
      <c r="AE31" s="341">
        <v>0.77195190508</v>
      </c>
      <c r="AF31" s="341">
        <v>0.75852753153999997</v>
      </c>
      <c r="AG31" s="341">
        <v>0.74416198336999995</v>
      </c>
      <c r="AH31" s="341">
        <v>0.73390422264999999</v>
      </c>
      <c r="AI31" s="341">
        <v>0.68215339192000002</v>
      </c>
      <c r="AJ31" s="341">
        <v>0.72023658260000001</v>
      </c>
      <c r="AK31" s="341">
        <v>0.69759340935000003</v>
      </c>
      <c r="AL31" s="341">
        <v>0.70972408738000003</v>
      </c>
      <c r="AM31" s="341">
        <v>0.71226414817000006</v>
      </c>
      <c r="AN31" s="341">
        <v>0.66582576251000003</v>
      </c>
      <c r="AO31" s="341">
        <v>0.78027246774000003</v>
      </c>
      <c r="AP31" s="341">
        <v>0.76378309373999997</v>
      </c>
      <c r="AQ31" s="341">
        <v>0.75837764317</v>
      </c>
      <c r="AR31" s="341">
        <v>0.75186793475000002</v>
      </c>
      <c r="AS31" s="341">
        <v>0.75634750825999997</v>
      </c>
      <c r="AT31" s="341">
        <v>0.73085637040999996</v>
      </c>
      <c r="AU31" s="341">
        <v>0.67801018555000003</v>
      </c>
      <c r="AV31" s="341">
        <v>0.73113707168999997</v>
      </c>
      <c r="AW31" s="341">
        <v>0.69877929624000001</v>
      </c>
      <c r="AX31" s="341">
        <v>0.74948762595999996</v>
      </c>
      <c r="AY31" s="872">
        <v>0.73097822001000001</v>
      </c>
      <c r="AZ31" s="872">
        <v>0.68641558018000004</v>
      </c>
      <c r="BA31" s="872">
        <v>0.83227441985999995</v>
      </c>
      <c r="BB31" s="872">
        <v>0.80268966899000005</v>
      </c>
      <c r="BC31" s="872">
        <v>0.81779998044000002</v>
      </c>
      <c r="BD31" s="352">
        <v>0.82112479999999999</v>
      </c>
      <c r="BE31" s="352">
        <v>0.8294743</v>
      </c>
      <c r="BF31" s="352">
        <v>0.81219989999999997</v>
      </c>
      <c r="BG31" s="352">
        <v>0.74955570000000005</v>
      </c>
      <c r="BH31" s="352">
        <v>0.79352710000000004</v>
      </c>
      <c r="BI31" s="352">
        <v>0.75852810000000004</v>
      </c>
      <c r="BJ31" s="352">
        <v>0.78765859999999999</v>
      </c>
      <c r="BK31" s="352">
        <v>0.79629810000000001</v>
      </c>
      <c r="BL31" s="352">
        <v>0.74524749999999995</v>
      </c>
      <c r="BM31" s="352">
        <v>0.8797315</v>
      </c>
      <c r="BN31" s="352">
        <v>0.86601950000000005</v>
      </c>
      <c r="BO31" s="352">
        <v>0.88757949999999997</v>
      </c>
      <c r="BP31" s="352">
        <v>0.88473400000000002</v>
      </c>
      <c r="BQ31" s="352">
        <v>0.88458519999999996</v>
      </c>
      <c r="BR31" s="352">
        <v>0.85821590000000003</v>
      </c>
      <c r="BS31" s="352">
        <v>0.79107830000000001</v>
      </c>
      <c r="BT31" s="352">
        <v>0.83578339999999995</v>
      </c>
      <c r="BU31" s="352">
        <v>0.79289100000000001</v>
      </c>
      <c r="BV31" s="352">
        <v>0.82225459999999995</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2"/>
      <c r="AZ32" s="872"/>
      <c r="BA32" s="872"/>
      <c r="BB32" s="872"/>
      <c r="BC32" s="87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6"/>
      <c r="AZ33" s="876"/>
      <c r="BA33" s="876"/>
      <c r="BB33" s="876"/>
      <c r="BC33" s="87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314</v>
      </c>
      <c r="B34" s="365" t="s">
        <v>56</v>
      </c>
      <c r="C34" s="341">
        <v>9.0469462870000008</v>
      </c>
      <c r="D34" s="341">
        <v>8.0082145160000007</v>
      </c>
      <c r="E34" s="341">
        <v>8.0585317080000003</v>
      </c>
      <c r="F34" s="341">
        <v>7.248391464</v>
      </c>
      <c r="G34" s="341">
        <v>7.4392315990000002</v>
      </c>
      <c r="H34" s="341">
        <v>7.6489190159999998</v>
      </c>
      <c r="I34" s="341">
        <v>8.115471179</v>
      </c>
      <c r="J34" s="341">
        <v>8.1237147499999995</v>
      </c>
      <c r="K34" s="341">
        <v>7.3984761539999999</v>
      </c>
      <c r="L34" s="341">
        <v>7.3924401260000003</v>
      </c>
      <c r="M34" s="341">
        <v>7.8130147230000002</v>
      </c>
      <c r="N34" s="341">
        <v>8.6508252139999993</v>
      </c>
      <c r="O34" s="341">
        <v>8.4761512220000004</v>
      </c>
      <c r="P34" s="341">
        <v>7.603101863</v>
      </c>
      <c r="Q34" s="341">
        <v>8.1415323599999994</v>
      </c>
      <c r="R34" s="341">
        <v>7.1732582469999997</v>
      </c>
      <c r="S34" s="341">
        <v>7.334815409</v>
      </c>
      <c r="T34" s="341">
        <v>7.5116469659999998</v>
      </c>
      <c r="U34" s="341">
        <v>8.080157002</v>
      </c>
      <c r="V34" s="341">
        <v>8.2211633200000005</v>
      </c>
      <c r="W34" s="341">
        <v>7.4319468899999999</v>
      </c>
      <c r="X34" s="341">
        <v>7.5461699649999998</v>
      </c>
      <c r="Y34" s="341">
        <v>7.8432108930000002</v>
      </c>
      <c r="Z34" s="341">
        <v>8.3541998779999993</v>
      </c>
      <c r="AA34" s="341">
        <v>9.0452859389999993</v>
      </c>
      <c r="AB34" s="341">
        <v>7.7333958129999996</v>
      </c>
      <c r="AC34" s="341">
        <v>7.7443646729999998</v>
      </c>
      <c r="AD34" s="341">
        <v>7.1788445010000004</v>
      </c>
      <c r="AE34" s="341">
        <v>7.5179181829999999</v>
      </c>
      <c r="AF34" s="341">
        <v>7.6475167910000001</v>
      </c>
      <c r="AG34" s="341">
        <v>8.2205092769999997</v>
      </c>
      <c r="AH34" s="341">
        <v>8.2112702090000003</v>
      </c>
      <c r="AI34" s="341">
        <v>7.3986851099999997</v>
      </c>
      <c r="AJ34" s="341">
        <v>7.5652615240000003</v>
      </c>
      <c r="AK34" s="341">
        <v>7.6001793380000002</v>
      </c>
      <c r="AL34" s="341">
        <v>8.6809982340000005</v>
      </c>
      <c r="AM34" s="341">
        <v>9.5191315749999994</v>
      </c>
      <c r="AN34" s="341">
        <v>8.0714646380000001</v>
      </c>
      <c r="AO34" s="341">
        <v>7.8232530699999998</v>
      </c>
      <c r="AP34" s="341">
        <v>7.2797410820000001</v>
      </c>
      <c r="AQ34" s="341">
        <v>7.4113183530000004</v>
      </c>
      <c r="AR34" s="341">
        <v>7.7330990630000001</v>
      </c>
      <c r="AS34" s="341">
        <v>8.3540488540000002</v>
      </c>
      <c r="AT34" s="341">
        <v>8.1516666759999996</v>
      </c>
      <c r="AU34" s="341">
        <v>7.5439302279999998</v>
      </c>
      <c r="AV34" s="341">
        <v>7.6067484500000004</v>
      </c>
      <c r="AW34" s="341">
        <v>7.7712539100000004</v>
      </c>
      <c r="AX34" s="341">
        <v>8.9431432910000002</v>
      </c>
      <c r="AY34" s="872">
        <v>9.2670939039999993</v>
      </c>
      <c r="AZ34" s="872">
        <v>8.0217767609999999</v>
      </c>
      <c r="BA34" s="872">
        <v>7.746232</v>
      </c>
      <c r="BB34" s="872">
        <v>7.1563189999999999</v>
      </c>
      <c r="BC34" s="872">
        <v>7.3943729999999999</v>
      </c>
      <c r="BD34" s="352">
        <v>7.609559</v>
      </c>
      <c r="BE34" s="352">
        <v>8.2824760000000008</v>
      </c>
      <c r="BF34" s="352">
        <v>8.3460540000000005</v>
      </c>
      <c r="BG34" s="352">
        <v>7.6097109999999999</v>
      </c>
      <c r="BH34" s="352">
        <v>7.6810539999999996</v>
      </c>
      <c r="BI34" s="352">
        <v>7.8625879999999997</v>
      </c>
      <c r="BJ34" s="352">
        <v>8.7918230000000008</v>
      </c>
      <c r="BK34" s="352">
        <v>9.0805419999999994</v>
      </c>
      <c r="BL34" s="352">
        <v>7.9186209999999999</v>
      </c>
      <c r="BM34" s="352">
        <v>8.1448009999999993</v>
      </c>
      <c r="BN34" s="352">
        <v>7.4049649999999998</v>
      </c>
      <c r="BO34" s="352">
        <v>7.5512480000000002</v>
      </c>
      <c r="BP34" s="352">
        <v>7.8060359999999998</v>
      </c>
      <c r="BQ34" s="352">
        <v>8.4125840000000007</v>
      </c>
      <c r="BR34" s="352">
        <v>8.448404</v>
      </c>
      <c r="BS34" s="352">
        <v>7.6955710000000002</v>
      </c>
      <c r="BT34" s="352">
        <v>7.7471209999999999</v>
      </c>
      <c r="BU34" s="352">
        <v>7.9392959999999997</v>
      </c>
      <c r="BV34" s="352">
        <v>8.8743169999999996</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7"/>
      <c r="AZ35" s="877"/>
      <c r="BA35" s="877"/>
      <c r="BB35" s="877"/>
      <c r="BC35" s="87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7"/>
      <c r="AZ36" s="877"/>
      <c r="BA36" s="877"/>
      <c r="BB36" s="877"/>
      <c r="BC36" s="87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3"/>
      <c r="AZ37" s="873"/>
      <c r="BA37" s="873"/>
      <c r="BB37" s="873"/>
      <c r="BC37" s="87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540</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3"/>
      <c r="AZ38" s="873"/>
      <c r="BA38" s="873"/>
      <c r="BB38" s="873"/>
      <c r="BC38" s="87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252</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72">
        <v>60.04</v>
      </c>
      <c r="AZ39" s="872">
        <v>64.510000000000005</v>
      </c>
      <c r="BA39" s="872">
        <v>91.38</v>
      </c>
      <c r="BB39" s="872">
        <v>100.32</v>
      </c>
      <c r="BC39" s="872">
        <v>102.13</v>
      </c>
      <c r="BD39" s="352">
        <v>99</v>
      </c>
      <c r="BE39" s="352">
        <v>99</v>
      </c>
      <c r="BF39" s="352">
        <v>95</v>
      </c>
      <c r="BG39" s="352">
        <v>92</v>
      </c>
      <c r="BH39" s="352">
        <v>87</v>
      </c>
      <c r="BI39" s="352">
        <v>84</v>
      </c>
      <c r="BJ39" s="352">
        <v>81</v>
      </c>
      <c r="BK39" s="352">
        <v>80</v>
      </c>
      <c r="BL39" s="352">
        <v>79</v>
      </c>
      <c r="BM39" s="352">
        <v>78</v>
      </c>
      <c r="BN39" s="352">
        <v>77</v>
      </c>
      <c r="BO39" s="352">
        <v>76</v>
      </c>
      <c r="BP39" s="352">
        <v>75</v>
      </c>
      <c r="BQ39" s="352">
        <v>73</v>
      </c>
      <c r="BR39" s="352">
        <v>73</v>
      </c>
      <c r="BS39" s="352">
        <v>73</v>
      </c>
      <c r="BT39" s="352">
        <v>70</v>
      </c>
      <c r="BU39" s="352">
        <v>70</v>
      </c>
      <c r="BV39" s="352">
        <v>70</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3"/>
      <c r="AZ40" s="873"/>
      <c r="BA40" s="873"/>
      <c r="BB40" s="873"/>
      <c r="BC40" s="87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482</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7"/>
      <c r="AZ41" s="877"/>
      <c r="BA41" s="877"/>
      <c r="BB41" s="877"/>
      <c r="BC41" s="87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72">
        <v>7.72</v>
      </c>
      <c r="AZ42" s="872">
        <v>3.62</v>
      </c>
      <c r="BA42" s="872">
        <v>3.04</v>
      </c>
      <c r="BB42" s="872">
        <v>2.77</v>
      </c>
      <c r="BC42" s="872">
        <v>2.94</v>
      </c>
      <c r="BD42" s="352">
        <v>3.0359919999999998</v>
      </c>
      <c r="BE42" s="352">
        <v>3.1436259999999998</v>
      </c>
      <c r="BF42" s="352">
        <v>3.2425579999999998</v>
      </c>
      <c r="BG42" s="352">
        <v>3.2625410000000001</v>
      </c>
      <c r="BH42" s="352">
        <v>3.1932149999999999</v>
      </c>
      <c r="BI42" s="352">
        <v>3.3237040000000002</v>
      </c>
      <c r="BJ42" s="352">
        <v>3.9018419999999998</v>
      </c>
      <c r="BK42" s="352">
        <v>4.0888350000000004</v>
      </c>
      <c r="BL42" s="352">
        <v>3.9105650000000001</v>
      </c>
      <c r="BM42" s="352">
        <v>3.352824</v>
      </c>
      <c r="BN42" s="352">
        <v>2.9543499999999998</v>
      </c>
      <c r="BO42" s="352">
        <v>2.902444</v>
      </c>
      <c r="BP42" s="352">
        <v>3.0486589999999998</v>
      </c>
      <c r="BQ42" s="352">
        <v>3.250273</v>
      </c>
      <c r="BR42" s="352">
        <v>3.368458</v>
      </c>
      <c r="BS42" s="352">
        <v>3.4133779999999998</v>
      </c>
      <c r="BT42" s="352">
        <v>3.4062709999999998</v>
      </c>
      <c r="BU42" s="352">
        <v>3.6925240000000001</v>
      </c>
      <c r="BV42" s="352">
        <v>4.1709839999999998</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6"/>
      <c r="AZ43" s="876"/>
      <c r="BA43" s="876"/>
      <c r="BB43" s="876"/>
      <c r="BC43" s="87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472</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6"/>
      <c r="AZ44" s="876"/>
      <c r="BA44" s="876"/>
      <c r="BB44" s="876"/>
      <c r="BC44" s="87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253</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72">
        <v>2.4454179549999999</v>
      </c>
      <c r="AZ45" s="872">
        <v>2.3940255168000002</v>
      </c>
      <c r="BA45" s="872">
        <v>2.4122786872000002</v>
      </c>
      <c r="BB45" s="872">
        <v>2.4029690000000001</v>
      </c>
      <c r="BC45" s="872">
        <v>2.4037099999999998</v>
      </c>
      <c r="BD45" s="352">
        <v>2.3838759999999999</v>
      </c>
      <c r="BE45" s="352">
        <v>2.3846889999999998</v>
      </c>
      <c r="BF45" s="352">
        <v>2.3912949999999999</v>
      </c>
      <c r="BG45" s="352">
        <v>2.3862480000000001</v>
      </c>
      <c r="BH45" s="352">
        <v>2.3738610000000002</v>
      </c>
      <c r="BI45" s="352">
        <v>2.3733580000000001</v>
      </c>
      <c r="BJ45" s="352">
        <v>2.3881760000000001</v>
      </c>
      <c r="BK45" s="352">
        <v>2.386444</v>
      </c>
      <c r="BL45" s="352">
        <v>2.3779379999999999</v>
      </c>
      <c r="BM45" s="352">
        <v>2.381853</v>
      </c>
      <c r="BN45" s="352">
        <v>2.3912200000000001</v>
      </c>
      <c r="BO45" s="352">
        <v>2.3957009999999999</v>
      </c>
      <c r="BP45" s="352">
        <v>2.3770389999999999</v>
      </c>
      <c r="BQ45" s="352">
        <v>2.376509</v>
      </c>
      <c r="BR45" s="352">
        <v>2.3793030000000002</v>
      </c>
      <c r="BS45" s="352">
        <v>2.3707370000000001</v>
      </c>
      <c r="BT45" s="352">
        <v>2.3585099999999999</v>
      </c>
      <c r="BU45" s="352">
        <v>2.3583560000000001</v>
      </c>
      <c r="BV45" s="352">
        <v>2.3701880000000002</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3"/>
      <c r="AZ46" s="873"/>
      <c r="BA46" s="873"/>
      <c r="BB46" s="873"/>
      <c r="BC46" s="87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473</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3"/>
      <c r="AZ47" s="873"/>
      <c r="BA47" s="873"/>
      <c r="BB47" s="873"/>
      <c r="BC47" s="87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3"/>
      <c r="AZ48" s="873"/>
      <c r="BA48" s="873"/>
      <c r="BB48" s="873"/>
      <c r="BC48" s="87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275</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3"/>
      <c r="AZ49" s="873"/>
      <c r="BA49" s="873"/>
      <c r="BB49" s="873"/>
      <c r="BC49" s="87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276</v>
      </c>
      <c r="B50" s="367" t="s">
        <v>805</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24055.749</v>
      </c>
      <c r="AW50" s="347">
        <v>24055.749</v>
      </c>
      <c r="AX50" s="347">
        <v>24055.749</v>
      </c>
      <c r="AY50" s="878">
        <v>24174.526999999998</v>
      </c>
      <c r="AZ50" s="878">
        <v>24174.526999999998</v>
      </c>
      <c r="BA50" s="878">
        <v>24174.526999999998</v>
      </c>
      <c r="BB50" s="878">
        <v>24257.793663</v>
      </c>
      <c r="BC50" s="878">
        <v>24295.370933999999</v>
      </c>
      <c r="BD50" s="358">
        <v>24330.51</v>
      </c>
      <c r="BE50" s="358">
        <v>24362.3</v>
      </c>
      <c r="BF50" s="358">
        <v>24393.27</v>
      </c>
      <c r="BG50" s="358">
        <v>24422.5</v>
      </c>
      <c r="BH50" s="358">
        <v>24445.01</v>
      </c>
      <c r="BI50" s="358">
        <v>24474.51</v>
      </c>
      <c r="BJ50" s="358">
        <v>24506.02</v>
      </c>
      <c r="BK50" s="358">
        <v>24540.06</v>
      </c>
      <c r="BL50" s="358">
        <v>24575.17</v>
      </c>
      <c r="BM50" s="358">
        <v>24611.87</v>
      </c>
      <c r="BN50" s="358">
        <v>24650.44</v>
      </c>
      <c r="BO50" s="358">
        <v>24690.13</v>
      </c>
      <c r="BP50" s="358">
        <v>24731.23</v>
      </c>
      <c r="BQ50" s="358">
        <v>24774.080000000002</v>
      </c>
      <c r="BR50" s="358">
        <v>24817.69</v>
      </c>
      <c r="BS50" s="358">
        <v>24862.41</v>
      </c>
      <c r="BT50" s="358">
        <v>24912.41</v>
      </c>
      <c r="BU50" s="358">
        <v>24956.27</v>
      </c>
      <c r="BV50" s="358">
        <v>24998.15</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1.9892996608</v>
      </c>
      <c r="AW51" s="343">
        <v>1.9892996608</v>
      </c>
      <c r="AX51" s="343">
        <v>1.9892996608</v>
      </c>
      <c r="AY51" s="874">
        <v>2.6597223312999998</v>
      </c>
      <c r="AZ51" s="874">
        <v>2.6597223312999998</v>
      </c>
      <c r="BA51" s="874">
        <v>2.6597223312999998</v>
      </c>
      <c r="BB51" s="874">
        <v>2.0479498307999999</v>
      </c>
      <c r="BC51" s="874">
        <v>2.2060303053000001</v>
      </c>
      <c r="BD51" s="354">
        <v>2.3538730000000001</v>
      </c>
      <c r="BE51" s="354">
        <v>1.3962000000000001</v>
      </c>
      <c r="BF51" s="354">
        <v>1.525107</v>
      </c>
      <c r="BG51" s="354">
        <v>1.6467810000000001</v>
      </c>
      <c r="BH51" s="354">
        <v>1.6181700000000001</v>
      </c>
      <c r="BI51" s="354">
        <v>1.740802</v>
      </c>
      <c r="BJ51" s="354">
        <v>1.8717619999999999</v>
      </c>
      <c r="BK51" s="354">
        <v>1.51207</v>
      </c>
      <c r="BL51" s="354">
        <v>1.6572819999999999</v>
      </c>
      <c r="BM51" s="354">
        <v>1.809104</v>
      </c>
      <c r="BN51" s="354">
        <v>1.618636</v>
      </c>
      <c r="BO51" s="354">
        <v>1.624851</v>
      </c>
      <c r="BP51" s="354">
        <v>1.646949</v>
      </c>
      <c r="BQ51" s="354">
        <v>1.6902410000000001</v>
      </c>
      <c r="BR51" s="354">
        <v>1.7398940000000001</v>
      </c>
      <c r="BS51" s="354">
        <v>1.8012550000000001</v>
      </c>
      <c r="BT51" s="354">
        <v>1.9120330000000001</v>
      </c>
      <c r="BU51" s="354">
        <v>1.968415</v>
      </c>
      <c r="BV51" s="354">
        <v>2.0082140000000002</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3"/>
      <c r="AZ52" s="873"/>
      <c r="BA52" s="873"/>
      <c r="BB52" s="873"/>
      <c r="BC52" s="87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7"/>
      <c r="AZ53" s="877"/>
      <c r="BA53" s="877"/>
      <c r="BB53" s="877"/>
      <c r="BC53" s="87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278</v>
      </c>
      <c r="B54" s="367" t="s">
        <v>749</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130.636</v>
      </c>
      <c r="AW54" s="343">
        <v>130.636</v>
      </c>
      <c r="AX54" s="343">
        <v>130.636</v>
      </c>
      <c r="AY54" s="874">
        <v>131.79499999999999</v>
      </c>
      <c r="AZ54" s="874">
        <v>131.79499999999999</v>
      </c>
      <c r="BA54" s="874">
        <v>131.79499999999999</v>
      </c>
      <c r="BB54" s="874">
        <v>132.93632203000001</v>
      </c>
      <c r="BC54" s="874">
        <v>133.37660682000001</v>
      </c>
      <c r="BD54" s="354">
        <v>133.73869999999999</v>
      </c>
      <c r="BE54" s="354">
        <v>133.8845</v>
      </c>
      <c r="BF54" s="354">
        <v>134.1936</v>
      </c>
      <c r="BG54" s="354">
        <v>134.52799999999999</v>
      </c>
      <c r="BH54" s="354">
        <v>134.97409999999999</v>
      </c>
      <c r="BI54" s="354">
        <v>135.2944</v>
      </c>
      <c r="BJ54" s="354">
        <v>135.5752</v>
      </c>
      <c r="BK54" s="354">
        <v>135.78440000000001</v>
      </c>
      <c r="BL54" s="354">
        <v>136.0104</v>
      </c>
      <c r="BM54" s="354">
        <v>136.22120000000001</v>
      </c>
      <c r="BN54" s="354">
        <v>136.39609999999999</v>
      </c>
      <c r="BO54" s="354">
        <v>136.5915</v>
      </c>
      <c r="BP54" s="354">
        <v>136.78700000000001</v>
      </c>
      <c r="BQ54" s="354">
        <v>136.952</v>
      </c>
      <c r="BR54" s="354">
        <v>137.1705</v>
      </c>
      <c r="BS54" s="354">
        <v>137.4119</v>
      </c>
      <c r="BT54" s="354">
        <v>137.7199</v>
      </c>
      <c r="BU54" s="354">
        <v>137.9743</v>
      </c>
      <c r="BV54" s="354">
        <v>138.21889999999999</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3.2907949460000001</v>
      </c>
      <c r="AW55" s="343">
        <v>3.2907949460000001</v>
      </c>
      <c r="AX55" s="343">
        <v>3.2907949460000001</v>
      </c>
      <c r="AY55" s="874">
        <v>3.2900460042000002</v>
      </c>
      <c r="AZ55" s="874">
        <v>3.2900460042000002</v>
      </c>
      <c r="BA55" s="874">
        <v>3.2900460042000002</v>
      </c>
      <c r="BB55" s="874">
        <v>3.6411223763999998</v>
      </c>
      <c r="BC55" s="874">
        <v>3.9843815373</v>
      </c>
      <c r="BD55" s="354">
        <v>4.2666539999999999</v>
      </c>
      <c r="BE55" s="354">
        <v>3.4200270000000002</v>
      </c>
      <c r="BF55" s="354">
        <v>3.65882</v>
      </c>
      <c r="BG55" s="354">
        <v>3.9171550000000002</v>
      </c>
      <c r="BH55" s="354">
        <v>3.3207580000000001</v>
      </c>
      <c r="BI55" s="354">
        <v>3.5659260000000002</v>
      </c>
      <c r="BJ55" s="354">
        <v>3.7808920000000001</v>
      </c>
      <c r="BK55" s="354">
        <v>3.0269699999999999</v>
      </c>
      <c r="BL55" s="354">
        <v>3.1984819999999998</v>
      </c>
      <c r="BM55" s="354">
        <v>3.358368</v>
      </c>
      <c r="BN55" s="354">
        <v>2.6025619999999998</v>
      </c>
      <c r="BO55" s="354">
        <v>2.4104000000000001</v>
      </c>
      <c r="BP55" s="354">
        <v>2.2793260000000002</v>
      </c>
      <c r="BQ55" s="354">
        <v>2.291207</v>
      </c>
      <c r="BR55" s="354">
        <v>2.2183570000000001</v>
      </c>
      <c r="BS55" s="354">
        <v>2.1436700000000002</v>
      </c>
      <c r="BT55" s="354">
        <v>2.0342910000000001</v>
      </c>
      <c r="BU55" s="354">
        <v>1.9808159999999999</v>
      </c>
      <c r="BV55" s="354">
        <v>1.9499880000000001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9"/>
      <c r="AZ56" s="879"/>
      <c r="BA56" s="879"/>
      <c r="BB56" s="879"/>
      <c r="BC56" s="87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279</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7"/>
      <c r="AZ57" s="877"/>
      <c r="BA57" s="877"/>
      <c r="BB57" s="877"/>
      <c r="BC57" s="87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280</v>
      </c>
      <c r="B58" s="367" t="s">
        <v>805</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18040.900000000001</v>
      </c>
      <c r="AT58" s="347">
        <v>18076.900000000001</v>
      </c>
      <c r="AU58" s="347">
        <v>18094.599999999999</v>
      </c>
      <c r="AV58" s="347">
        <v>18063.099999999999</v>
      </c>
      <c r="AW58" s="347">
        <v>18078.599999999999</v>
      </c>
      <c r="AX58" s="347">
        <v>18070.599999999999</v>
      </c>
      <c r="AY58" s="878">
        <v>18187</v>
      </c>
      <c r="AZ58" s="878">
        <v>18118.900000000001</v>
      </c>
      <c r="BA58" s="878">
        <v>18108.7</v>
      </c>
      <c r="BB58" s="878">
        <v>18108.855780000002</v>
      </c>
      <c r="BC58" s="878">
        <v>18105.89978</v>
      </c>
      <c r="BD58" s="358">
        <v>18109.97</v>
      </c>
      <c r="BE58" s="358">
        <v>18120.27</v>
      </c>
      <c r="BF58" s="358">
        <v>18139.009999999998</v>
      </c>
      <c r="BG58" s="358">
        <v>18165.38</v>
      </c>
      <c r="BH58" s="358">
        <v>18201.419999999998</v>
      </c>
      <c r="BI58" s="358">
        <v>18241.55</v>
      </c>
      <c r="BJ58" s="358">
        <v>18287.8</v>
      </c>
      <c r="BK58" s="358">
        <v>18348.77</v>
      </c>
      <c r="BL58" s="358">
        <v>18400.8</v>
      </c>
      <c r="BM58" s="358">
        <v>18452.509999999998</v>
      </c>
      <c r="BN58" s="358">
        <v>18506.490000000002</v>
      </c>
      <c r="BO58" s="358">
        <v>18555.580000000002</v>
      </c>
      <c r="BP58" s="358">
        <v>18602.400000000001</v>
      </c>
      <c r="BQ58" s="358">
        <v>18646.080000000002</v>
      </c>
      <c r="BR58" s="358">
        <v>18688.98</v>
      </c>
      <c r="BS58" s="358">
        <v>18730.240000000002</v>
      </c>
      <c r="BT58" s="358">
        <v>18760.34</v>
      </c>
      <c r="BU58" s="358">
        <v>18805.48</v>
      </c>
      <c r="BV58" s="358">
        <v>18856.12</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1.6778258713</v>
      </c>
      <c r="AT59" s="343">
        <v>1.8250539348999999</v>
      </c>
      <c r="AU59" s="343">
        <v>1.8272471989000001</v>
      </c>
      <c r="AV59" s="343">
        <v>1.4182645068999999</v>
      </c>
      <c r="AW59" s="343">
        <v>1.2727293097000001</v>
      </c>
      <c r="AX59" s="343">
        <v>1.1344366154000001</v>
      </c>
      <c r="AY59" s="874">
        <v>1.6612818478</v>
      </c>
      <c r="AZ59" s="874">
        <v>1.1635632729000001</v>
      </c>
      <c r="BA59" s="874">
        <v>0.44150845023000002</v>
      </c>
      <c r="BB59" s="874">
        <v>-0.13259997148</v>
      </c>
      <c r="BC59" s="874">
        <v>0.69518088813000001</v>
      </c>
      <c r="BD59" s="354">
        <v>0.8232526</v>
      </c>
      <c r="BE59" s="354">
        <v>0.4399306</v>
      </c>
      <c r="BF59" s="354">
        <v>0.34357349999999998</v>
      </c>
      <c r="BG59" s="354">
        <v>0.39118920000000001</v>
      </c>
      <c r="BH59" s="354">
        <v>0.76577459999999997</v>
      </c>
      <c r="BI59" s="354">
        <v>0.90136260000000001</v>
      </c>
      <c r="BJ59" s="354">
        <v>1.201967</v>
      </c>
      <c r="BK59" s="354">
        <v>0.88946139999999996</v>
      </c>
      <c r="BL59" s="354">
        <v>1.5558510000000001</v>
      </c>
      <c r="BM59" s="354">
        <v>1.8985879999999999</v>
      </c>
      <c r="BN59" s="354">
        <v>2.1957800000000001</v>
      </c>
      <c r="BO59" s="354">
        <v>2.4836279999999999</v>
      </c>
      <c r="BP59" s="354">
        <v>2.7190889999999999</v>
      </c>
      <c r="BQ59" s="354">
        <v>2.9017840000000001</v>
      </c>
      <c r="BR59" s="354">
        <v>3.0319799999999999</v>
      </c>
      <c r="BS59" s="354">
        <v>3.1095280000000001</v>
      </c>
      <c r="BT59" s="354">
        <v>3.0707490000000002</v>
      </c>
      <c r="BU59" s="354">
        <v>3.0914220000000001</v>
      </c>
      <c r="BV59" s="354">
        <v>3.1076269999999999</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3"/>
      <c r="AZ60" s="873"/>
      <c r="BA60" s="873"/>
      <c r="BB60" s="873"/>
      <c r="BC60" s="87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474</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3"/>
      <c r="AZ61" s="873"/>
      <c r="BA61" s="873"/>
      <c r="BB61" s="873"/>
      <c r="BC61" s="87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281</v>
      </c>
      <c r="B62" s="367" t="s">
        <v>749</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98.084000000000003</v>
      </c>
      <c r="AU62" s="343">
        <v>98.047300000000007</v>
      </c>
      <c r="AV62" s="343">
        <v>97.212800000000001</v>
      </c>
      <c r="AW62" s="343">
        <v>97.211299999999994</v>
      </c>
      <c r="AX62" s="343">
        <v>97.208299999999994</v>
      </c>
      <c r="AY62" s="874">
        <v>97.829499999999996</v>
      </c>
      <c r="AZ62" s="874">
        <v>98.159000000000006</v>
      </c>
      <c r="BA62" s="874">
        <v>97.995000000000005</v>
      </c>
      <c r="BB62" s="874">
        <v>98.276851851999993</v>
      </c>
      <c r="BC62" s="874">
        <v>98.470746296000002</v>
      </c>
      <c r="BD62" s="354">
        <v>98.696269999999998</v>
      </c>
      <c r="BE62" s="354">
        <v>99.086100000000002</v>
      </c>
      <c r="BF62" s="354">
        <v>99.275379999999998</v>
      </c>
      <c r="BG62" s="354">
        <v>99.396799999999999</v>
      </c>
      <c r="BH62" s="354">
        <v>99.398240000000001</v>
      </c>
      <c r="BI62" s="354">
        <v>99.423000000000002</v>
      </c>
      <c r="BJ62" s="354">
        <v>99.418970000000002</v>
      </c>
      <c r="BK62" s="354">
        <v>99.290080000000003</v>
      </c>
      <c r="BL62" s="354">
        <v>99.300529999999995</v>
      </c>
      <c r="BM62" s="354">
        <v>99.354240000000004</v>
      </c>
      <c r="BN62" s="354">
        <v>99.497879999999995</v>
      </c>
      <c r="BO62" s="354">
        <v>99.603129999999993</v>
      </c>
      <c r="BP62" s="354">
        <v>99.716660000000005</v>
      </c>
      <c r="BQ62" s="354">
        <v>99.839029999999994</v>
      </c>
      <c r="BR62" s="354">
        <v>99.968670000000003</v>
      </c>
      <c r="BS62" s="354">
        <v>100.1062</v>
      </c>
      <c r="BT62" s="354">
        <v>100.3094</v>
      </c>
      <c r="BU62" s="354">
        <v>100.4192</v>
      </c>
      <c r="BV62" s="354">
        <v>100.4933</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1.5105915275999999</v>
      </c>
      <c r="AU63" s="343">
        <v>2.0407674759000001</v>
      </c>
      <c r="AV63" s="343">
        <v>1.8522728821000001</v>
      </c>
      <c r="AW63" s="343">
        <v>1.5531012927000001</v>
      </c>
      <c r="AX63" s="343">
        <v>1.0981525162000001</v>
      </c>
      <c r="AY63" s="874">
        <v>2.1533446176000002</v>
      </c>
      <c r="AZ63" s="874">
        <v>1.2413955283</v>
      </c>
      <c r="BA63" s="874">
        <v>0.62142031301</v>
      </c>
      <c r="BB63" s="874">
        <v>0.97137393673000005</v>
      </c>
      <c r="BC63" s="874">
        <v>1.2571402826</v>
      </c>
      <c r="BD63" s="354">
        <v>1.144577</v>
      </c>
      <c r="BE63" s="354">
        <v>1.0368139999999999</v>
      </c>
      <c r="BF63" s="354">
        <v>1.214656</v>
      </c>
      <c r="BG63" s="354">
        <v>1.376377</v>
      </c>
      <c r="BH63" s="354">
        <v>2.2480959999999999</v>
      </c>
      <c r="BI63" s="354">
        <v>2.2751429999999999</v>
      </c>
      <c r="BJ63" s="354">
        <v>2.2741549999999999</v>
      </c>
      <c r="BK63" s="354">
        <v>1.4929840000000001</v>
      </c>
      <c r="BL63" s="354">
        <v>1.162938</v>
      </c>
      <c r="BM63" s="354">
        <v>1.3870530000000001</v>
      </c>
      <c r="BN63" s="354">
        <v>1.2424360000000001</v>
      </c>
      <c r="BO63" s="354">
        <v>1.149972</v>
      </c>
      <c r="BP63" s="354">
        <v>1.033866</v>
      </c>
      <c r="BQ63" s="354">
        <v>0.75987709999999997</v>
      </c>
      <c r="BR63" s="354">
        <v>0.69835190000000003</v>
      </c>
      <c r="BS63" s="354">
        <v>0.71367080000000005</v>
      </c>
      <c r="BT63" s="354">
        <v>0.91668110000000003</v>
      </c>
      <c r="BU63" s="354">
        <v>1.0019450000000001</v>
      </c>
      <c r="BV63" s="354">
        <v>1.0806500000000001</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3"/>
      <c r="AZ64" s="873"/>
      <c r="BA64" s="873"/>
      <c r="BB64" s="873"/>
      <c r="BC64" s="87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475</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3"/>
      <c r="AZ65" s="873"/>
      <c r="BA65" s="873"/>
      <c r="BB65" s="873"/>
      <c r="BC65" s="87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3"/>
      <c r="AZ66" s="873"/>
      <c r="BA66" s="873"/>
      <c r="BB66" s="873"/>
      <c r="BC66" s="87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282</v>
      </c>
      <c r="B67" s="368" t="s">
        <v>476</v>
      </c>
      <c r="C67" s="347">
        <v>914.11585088000004</v>
      </c>
      <c r="D67" s="347">
        <v>711.89321710000002</v>
      </c>
      <c r="E67" s="347">
        <v>524.57678324999995</v>
      </c>
      <c r="F67" s="347">
        <v>341.58065744999999</v>
      </c>
      <c r="G67" s="347">
        <v>122.25727241</v>
      </c>
      <c r="H67" s="347">
        <v>25.901892105999998</v>
      </c>
      <c r="I67" s="347">
        <v>3.6293388627000001</v>
      </c>
      <c r="J67" s="347">
        <v>5.8137647882000003</v>
      </c>
      <c r="K67" s="347">
        <v>44.428107937</v>
      </c>
      <c r="L67" s="347">
        <v>257.45060373000001</v>
      </c>
      <c r="M67" s="347">
        <v>511.03636972999999</v>
      </c>
      <c r="N67" s="347">
        <v>780.75006823000001</v>
      </c>
      <c r="O67" s="347">
        <v>714.88941227999999</v>
      </c>
      <c r="P67" s="347">
        <v>621.20274444999995</v>
      </c>
      <c r="Q67" s="347">
        <v>585.28674481999997</v>
      </c>
      <c r="R67" s="347">
        <v>297.31027644</v>
      </c>
      <c r="S67" s="347">
        <v>144.71554836999999</v>
      </c>
      <c r="T67" s="347">
        <v>42.917058607000001</v>
      </c>
      <c r="U67" s="347">
        <v>4.7347716228000003</v>
      </c>
      <c r="V67" s="347">
        <v>9.7153106406000003</v>
      </c>
      <c r="W67" s="347">
        <v>45.635457441</v>
      </c>
      <c r="X67" s="347">
        <v>206.57469596000001</v>
      </c>
      <c r="Y67" s="347">
        <v>504.64866369999999</v>
      </c>
      <c r="Z67" s="347">
        <v>624.01699600999996</v>
      </c>
      <c r="AA67" s="347">
        <v>840.79430055</v>
      </c>
      <c r="AB67" s="347">
        <v>575.84743762999994</v>
      </c>
      <c r="AC67" s="347">
        <v>489.43984014</v>
      </c>
      <c r="AD67" s="347">
        <v>281.14185309999999</v>
      </c>
      <c r="AE67" s="347">
        <v>113.80764044999999</v>
      </c>
      <c r="AF67" s="347">
        <v>19.583541867000001</v>
      </c>
      <c r="AG67" s="347">
        <v>4.0195693864999997</v>
      </c>
      <c r="AH67" s="347">
        <v>9.0910849652000003</v>
      </c>
      <c r="AI67" s="347">
        <v>37.343344125999998</v>
      </c>
      <c r="AJ67" s="347">
        <v>186.49301091999999</v>
      </c>
      <c r="AK67" s="347">
        <v>430.10002577</v>
      </c>
      <c r="AL67" s="347">
        <v>704.27032731999998</v>
      </c>
      <c r="AM67" s="347">
        <v>946.35601626000005</v>
      </c>
      <c r="AN67" s="347">
        <v>686.26925322</v>
      </c>
      <c r="AO67" s="347">
        <v>470.14239931999998</v>
      </c>
      <c r="AP67" s="347">
        <v>279.49868333000001</v>
      </c>
      <c r="AQ67" s="347">
        <v>136.36328234999999</v>
      </c>
      <c r="AR67" s="347">
        <v>19.718575646000001</v>
      </c>
      <c r="AS67" s="347">
        <v>4.1328708089999999</v>
      </c>
      <c r="AT67" s="347">
        <v>10.631977277000001</v>
      </c>
      <c r="AU67" s="347">
        <v>39.739964291</v>
      </c>
      <c r="AV67" s="347">
        <v>215.49919657999999</v>
      </c>
      <c r="AW67" s="347">
        <v>463.55424553</v>
      </c>
      <c r="AX67" s="347">
        <v>747.85682242999997</v>
      </c>
      <c r="AY67" s="878">
        <v>876.35928208999997</v>
      </c>
      <c r="AZ67" s="878">
        <v>652.78336439999998</v>
      </c>
      <c r="BA67" s="878">
        <v>401.85412504999999</v>
      </c>
      <c r="BB67" s="878">
        <v>238.84322366000001</v>
      </c>
      <c r="BC67" s="878">
        <v>142.91972457</v>
      </c>
      <c r="BD67" s="358">
        <v>27.990620097000001</v>
      </c>
      <c r="BE67" s="358">
        <v>7.2205191671</v>
      </c>
      <c r="BF67" s="358">
        <v>11.092470899</v>
      </c>
      <c r="BG67" s="358">
        <v>55.177079706999997</v>
      </c>
      <c r="BH67" s="358">
        <v>236.96021338</v>
      </c>
      <c r="BI67" s="358">
        <v>479.12347772999999</v>
      </c>
      <c r="BJ67" s="358">
        <v>714.00015422000001</v>
      </c>
      <c r="BK67" s="358">
        <v>791.25673114000006</v>
      </c>
      <c r="BL67" s="358">
        <v>644.39264065999998</v>
      </c>
      <c r="BM67" s="358">
        <v>525.77447846999996</v>
      </c>
      <c r="BN67" s="358">
        <v>297.84969237000001</v>
      </c>
      <c r="BO67" s="358">
        <v>134.35671553</v>
      </c>
      <c r="BP67" s="358">
        <v>30.793623532000002</v>
      </c>
      <c r="BQ67" s="358">
        <v>7.2063407679999996</v>
      </c>
      <c r="BR67" s="358">
        <v>11.06246507</v>
      </c>
      <c r="BS67" s="358">
        <v>54.985475903999998</v>
      </c>
      <c r="BT67" s="358">
        <v>236.00469992999999</v>
      </c>
      <c r="BU67" s="358">
        <v>477.16537245000001</v>
      </c>
      <c r="BV67" s="358">
        <v>711.04081114999997</v>
      </c>
    </row>
    <row r="68" spans="1:74" ht="11.1" customHeight="1" x14ac:dyDescent="0.2">
      <c r="A68" s="17" t="s">
        <v>285</v>
      </c>
      <c r="B68" s="370" t="s">
        <v>0</v>
      </c>
      <c r="C68" s="349">
        <v>8.4413980985000006</v>
      </c>
      <c r="D68" s="349">
        <v>11.292663558999999</v>
      </c>
      <c r="E68" s="349">
        <v>26.950889259</v>
      </c>
      <c r="F68" s="349">
        <v>48.840757412000002</v>
      </c>
      <c r="G68" s="349">
        <v>147.39661741</v>
      </c>
      <c r="H68" s="349">
        <v>269.90116042</v>
      </c>
      <c r="I68" s="349">
        <v>393.84815209999999</v>
      </c>
      <c r="J68" s="349">
        <v>358.94775189000001</v>
      </c>
      <c r="K68" s="349">
        <v>202.01563107000001</v>
      </c>
      <c r="L68" s="349">
        <v>55.213452666000002</v>
      </c>
      <c r="M68" s="349">
        <v>23.317420358</v>
      </c>
      <c r="N68" s="349">
        <v>10.873029600000001</v>
      </c>
      <c r="O68" s="349">
        <v>16.80555141</v>
      </c>
      <c r="P68" s="349">
        <v>19.863774762999999</v>
      </c>
      <c r="Q68" s="349">
        <v>31.594499441</v>
      </c>
      <c r="R68" s="349">
        <v>43.903217484999999</v>
      </c>
      <c r="S68" s="349">
        <v>109.45931378</v>
      </c>
      <c r="T68" s="349">
        <v>210.01572121999999</v>
      </c>
      <c r="U68" s="349">
        <v>390.28397287000001</v>
      </c>
      <c r="V68" s="349">
        <v>349.77433844000001</v>
      </c>
      <c r="W68" s="349">
        <v>203.64571389</v>
      </c>
      <c r="X68" s="349">
        <v>72.754646140000006</v>
      </c>
      <c r="Y68" s="349">
        <v>20.405635275000002</v>
      </c>
      <c r="Z68" s="349">
        <v>11.069526889</v>
      </c>
      <c r="AA68" s="349">
        <v>9.3704689843000004</v>
      </c>
      <c r="AB68" s="349">
        <v>12.76357239</v>
      </c>
      <c r="AC68" s="349">
        <v>31.19405617</v>
      </c>
      <c r="AD68" s="349">
        <v>46.423957842999997</v>
      </c>
      <c r="AE68" s="349">
        <v>157.16058131</v>
      </c>
      <c r="AF68" s="349">
        <v>292.01074775000001</v>
      </c>
      <c r="AG68" s="349">
        <v>390.51056918</v>
      </c>
      <c r="AH68" s="349">
        <v>341.88819240999999</v>
      </c>
      <c r="AI68" s="349">
        <v>210.07812496</v>
      </c>
      <c r="AJ68" s="349">
        <v>96.452197869000003</v>
      </c>
      <c r="AK68" s="349">
        <v>32.294829016000001</v>
      </c>
      <c r="AL68" s="349">
        <v>12.568334497</v>
      </c>
      <c r="AM68" s="349">
        <v>5.3332392469999998</v>
      </c>
      <c r="AN68" s="349">
        <v>17.088354935000002</v>
      </c>
      <c r="AO68" s="349">
        <v>31.396342177000001</v>
      </c>
      <c r="AP68" s="349">
        <v>57.844489377000002</v>
      </c>
      <c r="AQ68" s="349">
        <v>127.37107571</v>
      </c>
      <c r="AR68" s="349">
        <v>278.59331049000002</v>
      </c>
      <c r="AS68" s="349">
        <v>390.75168883999999</v>
      </c>
      <c r="AT68" s="349">
        <v>308.90855015</v>
      </c>
      <c r="AU68" s="349">
        <v>202.73092055000001</v>
      </c>
      <c r="AV68" s="349">
        <v>80.525556373000001</v>
      </c>
      <c r="AW68" s="349">
        <v>26.011504191</v>
      </c>
      <c r="AX68" s="349">
        <v>14.607109511000001</v>
      </c>
      <c r="AY68" s="880">
        <v>10.158323562</v>
      </c>
      <c r="AZ68" s="880">
        <v>13.812758624000001</v>
      </c>
      <c r="BA68" s="880">
        <v>60.166161439</v>
      </c>
      <c r="BB68" s="880">
        <v>65.868101209000002</v>
      </c>
      <c r="BC68" s="880">
        <v>125.94183452999999</v>
      </c>
      <c r="BD68" s="360">
        <v>235.43185326</v>
      </c>
      <c r="BE68" s="360">
        <v>400.67245179000003</v>
      </c>
      <c r="BF68" s="360">
        <v>369.0466409</v>
      </c>
      <c r="BG68" s="360">
        <v>208.14893339</v>
      </c>
      <c r="BH68" s="360">
        <v>72.865771430999999</v>
      </c>
      <c r="BI68" s="360">
        <v>21.952382249999999</v>
      </c>
      <c r="BJ68" s="360">
        <v>11.867469530999999</v>
      </c>
      <c r="BK68" s="360">
        <v>11.442940278</v>
      </c>
      <c r="BL68" s="360">
        <v>13.018213088</v>
      </c>
      <c r="BM68" s="360">
        <v>27.071257380999999</v>
      </c>
      <c r="BN68" s="360">
        <v>45.367881320999999</v>
      </c>
      <c r="BO68" s="360">
        <v>135.36553291999999</v>
      </c>
      <c r="BP68" s="360">
        <v>273.44098573000002</v>
      </c>
      <c r="BQ68" s="360">
        <v>403.55350957000002</v>
      </c>
      <c r="BR68" s="360">
        <v>371.72146358999998</v>
      </c>
      <c r="BS68" s="360">
        <v>209.69898560999999</v>
      </c>
      <c r="BT68" s="360">
        <v>73.441710122000003</v>
      </c>
      <c r="BU68" s="360">
        <v>22.125411612000001</v>
      </c>
      <c r="BV68" s="360">
        <v>11.955317773999999</v>
      </c>
    </row>
    <row r="69" spans="1:74" s="154" customFormat="1" ht="12" customHeight="1" x14ac:dyDescent="0.2">
      <c r="A69" s="153"/>
      <c r="B69" s="959" t="s">
        <v>1404</v>
      </c>
      <c r="C69" s="960"/>
      <c r="D69" s="960"/>
      <c r="E69" s="960"/>
      <c r="F69" s="960"/>
      <c r="G69" s="960"/>
      <c r="H69" s="960"/>
      <c r="I69" s="960"/>
      <c r="J69" s="960"/>
      <c r="K69" s="960"/>
      <c r="L69" s="960"/>
      <c r="M69" s="960"/>
      <c r="N69" s="960"/>
      <c r="O69" s="960"/>
      <c r="P69" s="960"/>
      <c r="Q69" s="961"/>
      <c r="R69" s="777"/>
      <c r="AY69" s="822"/>
      <c r="AZ69" s="822"/>
      <c r="BA69" s="822"/>
      <c r="BB69" s="822"/>
      <c r="BC69" s="822"/>
      <c r="BD69" s="715"/>
      <c r="BE69" s="715"/>
      <c r="BF69" s="715"/>
      <c r="BG69" s="715"/>
      <c r="BH69" s="822"/>
      <c r="BI69" s="822"/>
      <c r="BJ69" s="196"/>
    </row>
    <row r="70" spans="1:74" s="154" customFormat="1" ht="12" customHeight="1" x14ac:dyDescent="0.2">
      <c r="A70" s="153"/>
      <c r="B70" s="959" t="s">
        <v>1405</v>
      </c>
      <c r="C70" s="960"/>
      <c r="D70" s="960"/>
      <c r="E70" s="960"/>
      <c r="F70" s="960"/>
      <c r="G70" s="960"/>
      <c r="H70" s="960"/>
      <c r="I70" s="960"/>
      <c r="J70" s="960"/>
      <c r="K70" s="960"/>
      <c r="L70" s="960"/>
      <c r="M70" s="960"/>
      <c r="N70" s="960"/>
      <c r="O70" s="960"/>
      <c r="P70" s="960"/>
      <c r="Q70" s="961"/>
      <c r="R70" s="777"/>
      <c r="AY70" s="822"/>
      <c r="AZ70" s="822"/>
      <c r="BA70" s="822"/>
      <c r="BB70" s="822"/>
      <c r="BC70" s="822"/>
      <c r="BD70" s="631"/>
      <c r="BE70" s="631"/>
      <c r="BF70" s="631"/>
      <c r="BG70" s="631"/>
      <c r="BH70" s="822"/>
      <c r="BI70" s="822"/>
      <c r="BJ70" s="196"/>
    </row>
    <row r="71" spans="1:74" s="154" customFormat="1" ht="12" customHeight="1" x14ac:dyDescent="0.2">
      <c r="A71" s="153"/>
      <c r="B71" s="959" t="s">
        <v>1406</v>
      </c>
      <c r="C71" s="960"/>
      <c r="D71" s="960"/>
      <c r="E71" s="960"/>
      <c r="F71" s="960"/>
      <c r="G71" s="960"/>
      <c r="H71" s="960"/>
      <c r="I71" s="960"/>
      <c r="J71" s="960"/>
      <c r="K71" s="960"/>
      <c r="L71" s="960"/>
      <c r="M71" s="960"/>
      <c r="N71" s="960"/>
      <c r="O71" s="960"/>
      <c r="P71" s="960"/>
      <c r="Q71" s="961"/>
      <c r="R71" s="777"/>
      <c r="AY71" s="822"/>
      <c r="AZ71" s="822"/>
      <c r="BA71" s="822"/>
      <c r="BB71" s="822"/>
      <c r="BC71" s="822"/>
      <c r="BD71" s="631"/>
      <c r="BE71" s="631"/>
      <c r="BF71" s="631"/>
      <c r="BG71" s="822"/>
      <c r="BH71" s="822"/>
      <c r="BI71" s="822"/>
      <c r="BJ71" s="196"/>
    </row>
    <row r="72" spans="1:74" s="154" customFormat="1" ht="12" customHeight="1" x14ac:dyDescent="0.2">
      <c r="A72" s="153"/>
      <c r="B72" s="959" t="s">
        <v>794</v>
      </c>
      <c r="C72" s="961"/>
      <c r="D72" s="961"/>
      <c r="E72" s="961"/>
      <c r="F72" s="961"/>
      <c r="G72" s="961"/>
      <c r="H72" s="961"/>
      <c r="I72" s="961"/>
      <c r="J72" s="961"/>
      <c r="K72" s="961"/>
      <c r="L72" s="961"/>
      <c r="M72" s="961"/>
      <c r="N72" s="961"/>
      <c r="O72" s="961"/>
      <c r="P72" s="961"/>
      <c r="Q72" s="961"/>
      <c r="R72" s="777"/>
      <c r="AY72" s="822"/>
      <c r="AZ72" s="822"/>
      <c r="BA72" s="822"/>
      <c r="BB72" s="822"/>
      <c r="BC72" s="822"/>
      <c r="BD72" s="631"/>
      <c r="BE72" s="631"/>
      <c r="BF72" s="631"/>
      <c r="BG72" s="822"/>
      <c r="BH72" s="822"/>
      <c r="BI72" s="822"/>
      <c r="BJ72" s="196"/>
    </row>
    <row r="73" spans="1:74" s="154" customFormat="1" ht="12" customHeight="1" x14ac:dyDescent="0.2">
      <c r="A73" s="153"/>
      <c r="B73" s="959" t="s">
        <v>1407</v>
      </c>
      <c r="C73" s="960"/>
      <c r="D73" s="960"/>
      <c r="E73" s="960"/>
      <c r="F73" s="960"/>
      <c r="G73" s="960"/>
      <c r="H73" s="960"/>
      <c r="I73" s="960"/>
      <c r="J73" s="960"/>
      <c r="K73" s="960"/>
      <c r="L73" s="960"/>
      <c r="M73" s="960"/>
      <c r="N73" s="960"/>
      <c r="O73" s="960"/>
      <c r="P73" s="960"/>
      <c r="Q73" s="961"/>
      <c r="R73" s="777"/>
      <c r="AY73" s="822"/>
      <c r="AZ73" s="822"/>
      <c r="BA73" s="822"/>
      <c r="BB73" s="822"/>
      <c r="BC73" s="822"/>
      <c r="BD73" s="715"/>
      <c r="BE73" s="631"/>
      <c r="BF73" s="631"/>
      <c r="BG73" s="822"/>
      <c r="BH73" s="822"/>
      <c r="BI73" s="822"/>
      <c r="BJ73" s="196"/>
    </row>
    <row r="74" spans="1:74" s="154" customFormat="1" ht="12" customHeight="1" x14ac:dyDescent="0.2">
      <c r="A74" s="153"/>
      <c r="B74" s="959" t="s">
        <v>795</v>
      </c>
      <c r="C74" s="961"/>
      <c r="D74" s="961"/>
      <c r="E74" s="961"/>
      <c r="F74" s="961"/>
      <c r="G74" s="961"/>
      <c r="H74" s="961"/>
      <c r="I74" s="961"/>
      <c r="J74" s="961"/>
      <c r="K74" s="961"/>
      <c r="L74" s="961"/>
      <c r="M74" s="961"/>
      <c r="N74" s="961"/>
      <c r="O74" s="961"/>
      <c r="P74" s="961"/>
      <c r="Q74" s="961"/>
      <c r="R74" s="777"/>
      <c r="AY74" s="822"/>
      <c r="AZ74" s="822"/>
      <c r="BA74" s="822"/>
      <c r="BB74" s="822"/>
      <c r="BC74" s="822"/>
      <c r="BD74" s="631"/>
      <c r="BE74" s="631"/>
      <c r="BF74" s="631"/>
      <c r="BG74" s="822"/>
      <c r="BH74" s="822"/>
      <c r="BI74" s="822"/>
      <c r="BJ74" s="196"/>
    </row>
    <row r="75" spans="1:74" s="154" customFormat="1" ht="12" customHeight="1" x14ac:dyDescent="0.2">
      <c r="A75" s="153"/>
      <c r="B75" s="773" t="s">
        <v>808</v>
      </c>
      <c r="C75" s="788"/>
      <c r="D75" s="788"/>
      <c r="E75" s="788"/>
      <c r="F75" s="788"/>
      <c r="G75" s="788"/>
      <c r="H75" s="800"/>
      <c r="I75" s="788"/>
      <c r="J75" s="788"/>
      <c r="K75" s="788"/>
      <c r="L75" s="788"/>
      <c r="M75" s="788"/>
      <c r="N75" s="788"/>
      <c r="O75" s="788"/>
      <c r="P75" s="788"/>
      <c r="Q75" s="788"/>
      <c r="R75" s="328"/>
      <c r="AY75" s="822"/>
      <c r="AZ75" s="822"/>
      <c r="BA75" s="822"/>
      <c r="BB75" s="822"/>
      <c r="BC75" s="822"/>
      <c r="BD75" s="631"/>
      <c r="BE75" s="631"/>
      <c r="BF75" s="631"/>
      <c r="BG75" s="822"/>
      <c r="BH75" s="822"/>
      <c r="BI75" s="822"/>
      <c r="BJ75" s="196"/>
    </row>
    <row r="76" spans="1:74" s="160" customFormat="1" ht="12" customHeight="1" x14ac:dyDescent="0.2">
      <c r="A76" s="159"/>
      <c r="B76" s="976" t="str">
        <f>Dates!$G$2</f>
        <v>EIA completed modeling and analysis for this report on Thursday, June 4, 2026.</v>
      </c>
      <c r="C76" s="977"/>
      <c r="D76" s="977"/>
      <c r="E76" s="977"/>
      <c r="F76" s="977"/>
      <c r="G76" s="977"/>
      <c r="H76" s="977"/>
      <c r="I76" s="977"/>
      <c r="J76" s="977"/>
      <c r="K76" s="977"/>
      <c r="L76" s="977"/>
      <c r="M76" s="977"/>
      <c r="N76" s="977"/>
      <c r="O76" s="977"/>
      <c r="P76" s="977"/>
      <c r="Q76" s="977"/>
      <c r="R76" s="328"/>
      <c r="AY76" s="823"/>
      <c r="AZ76" s="823"/>
      <c r="BA76" s="823"/>
      <c r="BB76" s="823"/>
      <c r="BC76" s="823"/>
      <c r="BD76" s="632"/>
      <c r="BE76" s="632"/>
      <c r="BF76" s="632"/>
      <c r="BG76" s="823"/>
      <c r="BH76" s="823"/>
      <c r="BI76" s="823"/>
      <c r="BJ76" s="221"/>
    </row>
    <row r="77" spans="1:74" s="154" customFormat="1" ht="12" customHeight="1" x14ac:dyDescent="0.2">
      <c r="A77" s="153"/>
      <c r="B77" s="975" t="s">
        <v>481</v>
      </c>
      <c r="C77" s="968"/>
      <c r="D77" s="968"/>
      <c r="E77" s="968"/>
      <c r="F77" s="968"/>
      <c r="G77" s="968"/>
      <c r="H77" s="968"/>
      <c r="I77" s="968"/>
      <c r="J77" s="968"/>
      <c r="K77" s="968"/>
      <c r="L77" s="968"/>
      <c r="M77" s="968"/>
      <c r="N77" s="968"/>
      <c r="O77" s="968"/>
      <c r="P77" s="968"/>
      <c r="Q77" s="968"/>
      <c r="R77" s="777"/>
      <c r="AY77" s="822"/>
      <c r="AZ77" s="822"/>
      <c r="BA77" s="822"/>
      <c r="BB77" s="822"/>
      <c r="BC77" s="822"/>
      <c r="BD77" s="631"/>
      <c r="BE77" s="631"/>
      <c r="BF77" s="631"/>
      <c r="BG77" s="822"/>
      <c r="BH77" s="822"/>
      <c r="BI77" s="822"/>
      <c r="BJ77" s="196"/>
    </row>
    <row r="78" spans="1:74" s="154" customFormat="1" ht="12" customHeight="1" x14ac:dyDescent="0.2">
      <c r="A78" s="153"/>
      <c r="B78" s="967" t="s">
        <v>1402</v>
      </c>
      <c r="C78" s="968"/>
      <c r="D78" s="968"/>
      <c r="E78" s="968"/>
      <c r="F78" s="968"/>
      <c r="G78" s="968"/>
      <c r="H78" s="968"/>
      <c r="I78" s="968"/>
      <c r="J78" s="968"/>
      <c r="K78" s="968"/>
      <c r="L78" s="968"/>
      <c r="M78" s="968"/>
      <c r="N78" s="968"/>
      <c r="O78" s="968"/>
      <c r="P78" s="968"/>
      <c r="Q78" s="968"/>
      <c r="R78" s="777"/>
      <c r="AY78" s="822"/>
      <c r="AZ78" s="822"/>
      <c r="BA78" s="822"/>
      <c r="BB78" s="822"/>
      <c r="BC78" s="822"/>
      <c r="BD78" s="631"/>
      <c r="BE78" s="631"/>
      <c r="BF78" s="631"/>
      <c r="BG78" s="822"/>
      <c r="BH78" s="822"/>
      <c r="BI78" s="822"/>
      <c r="BJ78" s="196"/>
    </row>
    <row r="79" spans="1:74" s="154" customFormat="1" ht="12" customHeight="1" x14ac:dyDescent="0.2">
      <c r="A79" s="153"/>
      <c r="B79" s="969" t="s">
        <v>66</v>
      </c>
      <c r="C79" s="968"/>
      <c r="D79" s="968"/>
      <c r="E79" s="968"/>
      <c r="F79" s="968"/>
      <c r="G79" s="968"/>
      <c r="H79" s="968"/>
      <c r="I79" s="968"/>
      <c r="J79" s="968"/>
      <c r="K79" s="968"/>
      <c r="L79" s="968"/>
      <c r="M79" s="968"/>
      <c r="N79" s="968"/>
      <c r="O79" s="968"/>
      <c r="P79" s="968"/>
      <c r="Q79" s="968"/>
      <c r="R79" s="777"/>
      <c r="AY79" s="822"/>
      <c r="AZ79" s="822"/>
      <c r="BA79" s="822"/>
      <c r="BB79" s="822"/>
      <c r="BC79" s="822"/>
      <c r="BD79" s="631"/>
      <c r="BE79" s="631"/>
      <c r="BF79" s="631"/>
      <c r="BG79" s="822"/>
      <c r="BH79" s="822"/>
      <c r="BI79" s="822"/>
      <c r="BJ79" s="196"/>
    </row>
    <row r="80" spans="1:74" s="154" customFormat="1" ht="12" customHeight="1" x14ac:dyDescent="0.2">
      <c r="A80" s="153"/>
      <c r="B80" s="956" t="s">
        <v>821</v>
      </c>
      <c r="C80" s="956"/>
      <c r="D80" s="956"/>
      <c r="E80" s="956"/>
      <c r="F80" s="956"/>
      <c r="G80" s="956"/>
      <c r="H80" s="956"/>
      <c r="I80" s="956"/>
      <c r="J80" s="956"/>
      <c r="K80" s="956"/>
      <c r="L80" s="956"/>
      <c r="M80" s="956"/>
      <c r="N80" s="956"/>
      <c r="O80" s="956"/>
      <c r="P80" s="956"/>
      <c r="Q80" s="956"/>
      <c r="R80" s="956"/>
      <c r="AY80" s="822"/>
      <c r="AZ80" s="822"/>
      <c r="BA80" s="822"/>
      <c r="BB80" s="822"/>
      <c r="BC80" s="822"/>
      <c r="BD80" s="631"/>
      <c r="BE80" s="631"/>
      <c r="BF80" s="631"/>
      <c r="BG80" s="822"/>
      <c r="BH80" s="822"/>
      <c r="BI80" s="822"/>
      <c r="BJ80" s="196"/>
    </row>
    <row r="81" spans="1:74" s="154" customFormat="1" ht="12" customHeight="1" x14ac:dyDescent="0.2">
      <c r="A81" s="153"/>
      <c r="B81" s="962" t="s">
        <v>1591</v>
      </c>
      <c r="C81" s="963"/>
      <c r="D81" s="963"/>
      <c r="E81" s="963"/>
      <c r="F81" s="963"/>
      <c r="G81" s="963"/>
      <c r="H81" s="963"/>
      <c r="I81" s="963"/>
      <c r="J81" s="963"/>
      <c r="K81" s="963"/>
      <c r="L81" s="963"/>
      <c r="M81" s="963"/>
      <c r="N81" s="963"/>
      <c r="O81" s="963"/>
      <c r="P81" s="963"/>
      <c r="Q81" s="964"/>
      <c r="R81" s="777"/>
      <c r="AY81" s="822"/>
      <c r="AZ81" s="822"/>
      <c r="BA81" s="822"/>
      <c r="BB81" s="822"/>
      <c r="BC81" s="822"/>
      <c r="BD81" s="631"/>
      <c r="BE81" s="631"/>
      <c r="BF81" s="631"/>
      <c r="BG81" s="822"/>
      <c r="BH81" s="822"/>
      <c r="BI81" s="822"/>
      <c r="BJ81" s="196"/>
    </row>
    <row r="82" spans="1:74" s="154" customFormat="1" ht="12" customHeight="1" x14ac:dyDescent="0.2">
      <c r="A82" s="153"/>
      <c r="B82" s="965" t="s">
        <v>1538</v>
      </c>
      <c r="C82" s="964"/>
      <c r="D82" s="964"/>
      <c r="E82" s="964"/>
      <c r="F82" s="964"/>
      <c r="G82" s="964"/>
      <c r="H82" s="964"/>
      <c r="I82" s="964"/>
      <c r="J82" s="964"/>
      <c r="K82" s="964"/>
      <c r="L82" s="964"/>
      <c r="M82" s="964"/>
      <c r="N82" s="964"/>
      <c r="O82" s="964"/>
      <c r="P82" s="964"/>
      <c r="Q82" s="964"/>
      <c r="R82" s="777"/>
      <c r="AY82" s="822"/>
      <c r="AZ82" s="822"/>
      <c r="BA82" s="822"/>
      <c r="BB82" s="822"/>
      <c r="BC82" s="822"/>
      <c r="BD82" s="631"/>
      <c r="BE82" s="631"/>
      <c r="BF82" s="631"/>
      <c r="BG82" s="822"/>
      <c r="BH82" s="822"/>
      <c r="BI82" s="822"/>
      <c r="BJ82" s="196"/>
    </row>
    <row r="83" spans="1:74" s="154" customFormat="1" ht="12" customHeight="1" x14ac:dyDescent="0.2">
      <c r="A83" s="153"/>
      <c r="B83" s="965" t="s">
        <v>1539</v>
      </c>
      <c r="C83" s="964"/>
      <c r="D83" s="964"/>
      <c r="E83" s="964"/>
      <c r="F83" s="964"/>
      <c r="G83" s="964"/>
      <c r="H83" s="964"/>
      <c r="I83" s="964"/>
      <c r="J83" s="964"/>
      <c r="K83" s="964"/>
      <c r="L83" s="964"/>
      <c r="M83" s="964"/>
      <c r="N83" s="964"/>
      <c r="O83" s="964"/>
      <c r="P83" s="964"/>
      <c r="Q83" s="964"/>
      <c r="R83" s="777"/>
      <c r="AY83" s="822"/>
      <c r="AZ83" s="822"/>
      <c r="BA83" s="822"/>
      <c r="BB83" s="822"/>
      <c r="BC83" s="822"/>
      <c r="BD83" s="631"/>
      <c r="BE83" s="631"/>
      <c r="BF83" s="631"/>
      <c r="BG83" s="822"/>
      <c r="BH83" s="822"/>
      <c r="BI83" s="822"/>
      <c r="BJ83" s="196"/>
    </row>
    <row r="84" spans="1:74" s="154" customFormat="1" ht="12" customHeight="1" x14ac:dyDescent="0.2">
      <c r="A84" s="153"/>
      <c r="B84" s="962" t="s">
        <v>489</v>
      </c>
      <c r="C84" s="964"/>
      <c r="D84" s="964"/>
      <c r="E84" s="964"/>
      <c r="F84" s="964"/>
      <c r="G84" s="964"/>
      <c r="H84" s="964"/>
      <c r="I84" s="964"/>
      <c r="J84" s="964"/>
      <c r="K84" s="964"/>
      <c r="L84" s="964"/>
      <c r="M84" s="964"/>
      <c r="N84" s="964"/>
      <c r="O84" s="964"/>
      <c r="P84" s="964"/>
      <c r="Q84" s="964"/>
      <c r="R84" s="777"/>
      <c r="AY84" s="822"/>
      <c r="AZ84" s="822"/>
      <c r="BA84" s="822"/>
      <c r="BB84" s="822"/>
      <c r="BC84" s="822"/>
      <c r="BD84" s="631"/>
      <c r="BE84" s="631"/>
      <c r="BF84" s="631"/>
      <c r="BG84" s="822"/>
      <c r="BH84" s="822"/>
      <c r="BI84" s="822"/>
      <c r="BJ84" s="196"/>
    </row>
    <row r="85" spans="1:74" s="154" customFormat="1" ht="12" customHeight="1" x14ac:dyDescent="0.2">
      <c r="A85" s="153"/>
      <c r="B85" s="966" t="s">
        <v>1403</v>
      </c>
      <c r="C85" s="964"/>
      <c r="D85" s="964"/>
      <c r="E85" s="964"/>
      <c r="F85" s="964"/>
      <c r="G85" s="964"/>
      <c r="H85" s="964"/>
      <c r="I85" s="964"/>
      <c r="J85" s="964"/>
      <c r="K85" s="964"/>
      <c r="L85" s="964"/>
      <c r="M85" s="964"/>
      <c r="N85" s="964"/>
      <c r="O85" s="964"/>
      <c r="P85" s="964"/>
      <c r="Q85" s="964"/>
      <c r="R85" s="777"/>
      <c r="AY85" s="822"/>
      <c r="AZ85" s="822"/>
      <c r="BA85" s="822"/>
      <c r="BB85" s="822"/>
      <c r="BC85" s="822"/>
      <c r="BD85" s="631"/>
      <c r="BE85" s="631"/>
      <c r="BF85" s="631"/>
      <c r="BG85" s="822"/>
      <c r="BH85" s="822"/>
      <c r="BI85" s="822"/>
      <c r="BJ85" s="196"/>
    </row>
    <row r="86" spans="1:74" s="155" customFormat="1" ht="12" customHeight="1" x14ac:dyDescent="0.2">
      <c r="A86" s="153"/>
      <c r="B86" s="966" t="s">
        <v>793</v>
      </c>
      <c r="C86" s="964"/>
      <c r="D86" s="964"/>
      <c r="E86" s="964"/>
      <c r="F86" s="964"/>
      <c r="G86" s="964"/>
      <c r="H86" s="964"/>
      <c r="I86" s="964"/>
      <c r="J86" s="964"/>
      <c r="K86" s="964"/>
      <c r="L86" s="964"/>
      <c r="M86" s="964"/>
      <c r="N86" s="964"/>
      <c r="O86" s="964"/>
      <c r="P86" s="964"/>
      <c r="Q86" s="964"/>
      <c r="R86" s="654"/>
      <c r="AY86" s="822"/>
      <c r="AZ86" s="822"/>
      <c r="BA86" s="822"/>
      <c r="BB86" s="822"/>
      <c r="BC86" s="822"/>
      <c r="BD86" s="631"/>
      <c r="BE86" s="631"/>
      <c r="BF86" s="631"/>
      <c r="BG86" s="822"/>
      <c r="BH86" s="822"/>
      <c r="BI86" s="822"/>
      <c r="BJ86" s="197"/>
    </row>
    <row r="87" spans="1:74" s="155" customFormat="1" ht="12" customHeight="1" x14ac:dyDescent="0.2">
      <c r="A87" s="7"/>
      <c r="B87" s="957"/>
      <c r="C87" s="958"/>
      <c r="D87" s="958"/>
      <c r="E87" s="958"/>
      <c r="F87" s="958"/>
      <c r="G87" s="958"/>
      <c r="H87" s="958"/>
      <c r="I87" s="958"/>
      <c r="J87" s="958"/>
      <c r="K87" s="958"/>
      <c r="L87" s="958"/>
      <c r="M87" s="958"/>
      <c r="N87" s="958"/>
      <c r="O87" s="958"/>
      <c r="P87" s="958"/>
      <c r="Q87" s="958"/>
      <c r="AY87" s="822"/>
      <c r="AZ87" s="822"/>
      <c r="BA87" s="822"/>
      <c r="BB87" s="822"/>
      <c r="BC87" s="822"/>
      <c r="BD87" s="631"/>
      <c r="BE87" s="631"/>
      <c r="BF87" s="631"/>
      <c r="BG87" s="822"/>
      <c r="BH87" s="822"/>
      <c r="BI87" s="822"/>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1" customWidth="1"/>
    <col min="56" max="58" width="6.5703125" style="327" customWidth="1"/>
    <col min="59" max="61" width="6.5703125" style="821" customWidth="1"/>
    <col min="62" max="62" width="6.5703125" style="152" customWidth="1"/>
    <col min="63" max="74" width="6.5703125" style="8" customWidth="1"/>
    <col min="75" max="16384" width="9.5703125" style="8"/>
  </cols>
  <sheetData>
    <row r="1" spans="1:74" ht="13.35" customHeight="1" x14ac:dyDescent="0.2">
      <c r="A1" s="978" t="s">
        <v>477</v>
      </c>
      <c r="B1" s="987" t="s">
        <v>537</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9"/>
      <c r="B2" s="222" t="str">
        <f>"U.S. Energy Information Administration  |  Short-Term Energy Outlook  - "&amp;Dates!D1</f>
        <v>U.S. Energy Information Administration  |  Short-Term Energy Outlook  - June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759</v>
      </c>
      <c r="B3" s="9"/>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
      <c r="B5" s="27" t="s">
        <v>929</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882"/>
      <c r="BA5" s="882"/>
      <c r="BB5" s="882"/>
      <c r="BC5" s="882"/>
      <c r="BD5" s="854"/>
      <c r="BE5" s="854"/>
      <c r="BF5" s="854"/>
      <c r="BG5" s="854"/>
      <c r="BH5" s="854"/>
      <c r="BI5" s="854"/>
      <c r="BJ5" s="374"/>
      <c r="BK5" s="374"/>
      <c r="BL5" s="374"/>
      <c r="BM5" s="374"/>
      <c r="BN5" s="374"/>
      <c r="BO5" s="374"/>
      <c r="BP5" s="374"/>
      <c r="BQ5" s="374"/>
      <c r="BR5" s="374"/>
      <c r="BS5" s="374"/>
      <c r="BT5" s="374"/>
      <c r="BU5" s="374"/>
      <c r="BV5" s="374"/>
    </row>
    <row r="6" spans="1:74" ht="11.1" customHeight="1" x14ac:dyDescent="0.2">
      <c r="A6" s="29" t="s">
        <v>252</v>
      </c>
      <c r="B6" s="379" t="s">
        <v>917</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72">
        <v>64.510000000000005</v>
      </c>
      <c r="BA6" s="872">
        <v>91.38</v>
      </c>
      <c r="BB6" s="872">
        <v>100.32</v>
      </c>
      <c r="BC6" s="872">
        <v>102.13</v>
      </c>
      <c r="BD6" s="352">
        <v>99</v>
      </c>
      <c r="BE6" s="352">
        <v>99</v>
      </c>
      <c r="BF6" s="352">
        <v>95</v>
      </c>
      <c r="BG6" s="352">
        <v>92</v>
      </c>
      <c r="BH6" s="352">
        <v>87</v>
      </c>
      <c r="BI6" s="352">
        <v>84</v>
      </c>
      <c r="BJ6" s="352">
        <v>81</v>
      </c>
      <c r="BK6" s="352">
        <v>80</v>
      </c>
      <c r="BL6" s="352">
        <v>79</v>
      </c>
      <c r="BM6" s="352">
        <v>78</v>
      </c>
      <c r="BN6" s="352">
        <v>77</v>
      </c>
      <c r="BO6" s="352">
        <v>76</v>
      </c>
      <c r="BP6" s="352">
        <v>75</v>
      </c>
      <c r="BQ6" s="352">
        <v>73</v>
      </c>
      <c r="BR6" s="352">
        <v>73</v>
      </c>
      <c r="BS6" s="352">
        <v>73</v>
      </c>
      <c r="BT6" s="352">
        <v>70</v>
      </c>
      <c r="BU6" s="352">
        <v>70</v>
      </c>
      <c r="BV6" s="352">
        <v>70</v>
      </c>
    </row>
    <row r="7" spans="1:74" ht="11.1" customHeight="1" x14ac:dyDescent="0.2">
      <c r="A7" s="29" t="s">
        <v>54</v>
      </c>
      <c r="B7" s="379" t="s">
        <v>918</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72">
        <v>70.89</v>
      </c>
      <c r="BA7" s="872">
        <v>103.13</v>
      </c>
      <c r="BB7" s="872">
        <v>117.29</v>
      </c>
      <c r="BC7" s="872">
        <v>107.14</v>
      </c>
      <c r="BD7" s="352">
        <v>105</v>
      </c>
      <c r="BE7" s="352">
        <v>105</v>
      </c>
      <c r="BF7" s="352">
        <v>101</v>
      </c>
      <c r="BG7" s="352">
        <v>97</v>
      </c>
      <c r="BH7" s="352">
        <v>92</v>
      </c>
      <c r="BI7" s="352">
        <v>89</v>
      </c>
      <c r="BJ7" s="352">
        <v>86</v>
      </c>
      <c r="BK7" s="352">
        <v>85</v>
      </c>
      <c r="BL7" s="352">
        <v>84</v>
      </c>
      <c r="BM7" s="352">
        <v>83</v>
      </c>
      <c r="BN7" s="352">
        <v>82</v>
      </c>
      <c r="BO7" s="352">
        <v>81</v>
      </c>
      <c r="BP7" s="352">
        <v>80</v>
      </c>
      <c r="BQ7" s="352">
        <v>78</v>
      </c>
      <c r="BR7" s="352">
        <v>78</v>
      </c>
      <c r="BS7" s="352">
        <v>78</v>
      </c>
      <c r="BT7" s="352">
        <v>75</v>
      </c>
      <c r="BU7" s="352">
        <v>75</v>
      </c>
      <c r="BV7" s="352">
        <v>75</v>
      </c>
    </row>
    <row r="8" spans="1:74" ht="11.1" customHeight="1" x14ac:dyDescent="0.2">
      <c r="A8" s="29" t="s">
        <v>251</v>
      </c>
      <c r="B8" s="380" t="s">
        <v>919</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59.76</v>
      </c>
      <c r="AX8" s="341">
        <v>57.24</v>
      </c>
      <c r="AY8" s="341">
        <v>59.05</v>
      </c>
      <c r="AZ8" s="872">
        <v>61.39</v>
      </c>
      <c r="BA8" s="872">
        <v>85.69</v>
      </c>
      <c r="BB8" s="872">
        <v>102.82</v>
      </c>
      <c r="BC8" s="872">
        <v>104.63</v>
      </c>
      <c r="BD8" s="352">
        <v>101.25</v>
      </c>
      <c r="BE8" s="352">
        <v>100.75</v>
      </c>
      <c r="BF8" s="352">
        <v>96.25</v>
      </c>
      <c r="BG8" s="352">
        <v>92.5</v>
      </c>
      <c r="BH8" s="352">
        <v>87</v>
      </c>
      <c r="BI8" s="352">
        <v>84</v>
      </c>
      <c r="BJ8" s="352">
        <v>80.75</v>
      </c>
      <c r="BK8" s="352">
        <v>79.5</v>
      </c>
      <c r="BL8" s="352">
        <v>78.5</v>
      </c>
      <c r="BM8" s="352">
        <v>77.5</v>
      </c>
      <c r="BN8" s="352">
        <v>76.5</v>
      </c>
      <c r="BO8" s="352">
        <v>75.5</v>
      </c>
      <c r="BP8" s="352">
        <v>74.5</v>
      </c>
      <c r="BQ8" s="352">
        <v>72.5</v>
      </c>
      <c r="BR8" s="352">
        <v>72.5</v>
      </c>
      <c r="BS8" s="352">
        <v>72.5</v>
      </c>
      <c r="BT8" s="352">
        <v>69.5</v>
      </c>
      <c r="BU8" s="352">
        <v>69.5</v>
      </c>
      <c r="BV8" s="352">
        <v>69.5</v>
      </c>
    </row>
    <row r="9" spans="1:74" ht="11.1" customHeight="1" x14ac:dyDescent="0.2">
      <c r="A9" s="29" t="s">
        <v>467</v>
      </c>
      <c r="B9" s="380" t="s">
        <v>920</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61.21</v>
      </c>
      <c r="AX9" s="341">
        <v>59.09</v>
      </c>
      <c r="AY9" s="341">
        <v>60.6</v>
      </c>
      <c r="AZ9" s="872">
        <v>63.51</v>
      </c>
      <c r="BA9" s="872">
        <v>85.86</v>
      </c>
      <c r="BB9" s="872">
        <v>103.82</v>
      </c>
      <c r="BC9" s="872">
        <v>105.63</v>
      </c>
      <c r="BD9" s="352">
        <v>102.25</v>
      </c>
      <c r="BE9" s="352">
        <v>101.75</v>
      </c>
      <c r="BF9" s="352">
        <v>97.25</v>
      </c>
      <c r="BG9" s="352">
        <v>93.5</v>
      </c>
      <c r="BH9" s="352">
        <v>88</v>
      </c>
      <c r="BI9" s="352">
        <v>85</v>
      </c>
      <c r="BJ9" s="352">
        <v>81.75</v>
      </c>
      <c r="BK9" s="352">
        <v>80.5</v>
      </c>
      <c r="BL9" s="352">
        <v>79.5</v>
      </c>
      <c r="BM9" s="352">
        <v>78.5</v>
      </c>
      <c r="BN9" s="352">
        <v>77.5</v>
      </c>
      <c r="BO9" s="352">
        <v>76.5</v>
      </c>
      <c r="BP9" s="352">
        <v>75.5</v>
      </c>
      <c r="BQ9" s="352">
        <v>73.5</v>
      </c>
      <c r="BR9" s="352">
        <v>73.5</v>
      </c>
      <c r="BS9" s="352">
        <v>73.5</v>
      </c>
      <c r="BT9" s="352">
        <v>70.5</v>
      </c>
      <c r="BU9" s="352">
        <v>70.5</v>
      </c>
      <c r="BV9" s="352">
        <v>70.5</v>
      </c>
    </row>
    <row r="10" spans="1:74" ht="11.1" customHeight="1" x14ac:dyDescent="0.2">
      <c r="A10" s="26"/>
      <c r="B10" s="27" t="s">
        <v>1446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883"/>
      <c r="BA10" s="883"/>
      <c r="BB10" s="883"/>
      <c r="BC10" s="883"/>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921</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883"/>
      <c r="BA11" s="883"/>
      <c r="BB11" s="883"/>
      <c r="BC11" s="883"/>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1146</v>
      </c>
      <c r="B12" s="383" t="s">
        <v>905</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884">
        <v>2.1644563648999999</v>
      </c>
      <c r="BA12" s="884">
        <v>2.8262290472</v>
      </c>
      <c r="BB12" s="884">
        <v>3.3926398989000002</v>
      </c>
      <c r="BC12" s="884">
        <v>3.6219510000000001</v>
      </c>
      <c r="BD12" s="590">
        <v>3.3863340000000002</v>
      </c>
      <c r="BE12" s="590">
        <v>3.3702580000000002</v>
      </c>
      <c r="BF12" s="590">
        <v>3.2582469999999999</v>
      </c>
      <c r="BG12" s="590">
        <v>3.0852759999999999</v>
      </c>
      <c r="BH12" s="590">
        <v>2.9103539999999999</v>
      </c>
      <c r="BI12" s="590">
        <v>2.7531089999999998</v>
      </c>
      <c r="BJ12" s="590">
        <v>2.6012759999999999</v>
      </c>
      <c r="BK12" s="590">
        <v>2.6424059999999998</v>
      </c>
      <c r="BL12" s="590">
        <v>2.6727069999999999</v>
      </c>
      <c r="BM12" s="590">
        <v>2.73889</v>
      </c>
      <c r="BN12" s="590">
        <v>2.805463</v>
      </c>
      <c r="BO12" s="590">
        <v>2.7864589999999998</v>
      </c>
      <c r="BP12" s="590">
        <v>2.7293919999999998</v>
      </c>
      <c r="BQ12" s="590">
        <v>2.6488659999999999</v>
      </c>
      <c r="BR12" s="590">
        <v>2.6381860000000001</v>
      </c>
      <c r="BS12" s="590">
        <v>2.555631</v>
      </c>
      <c r="BT12" s="590">
        <v>2.4164050000000001</v>
      </c>
      <c r="BU12" s="590">
        <v>2.359893</v>
      </c>
      <c r="BV12" s="590">
        <v>2.264831</v>
      </c>
    </row>
    <row r="13" spans="1:74" ht="11.1" customHeight="1" x14ac:dyDescent="0.2">
      <c r="A13" s="321" t="s">
        <v>1447</v>
      </c>
      <c r="B13" s="383" t="s">
        <v>906</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884">
        <v>2.4229404200000002</v>
      </c>
      <c r="BA13" s="884">
        <v>3.3281071323</v>
      </c>
      <c r="BB13" s="884">
        <v>4.0241645290000001</v>
      </c>
      <c r="BC13" s="884">
        <v>3.966936</v>
      </c>
      <c r="BD13" s="590">
        <v>3.8875609999999998</v>
      </c>
      <c r="BE13" s="590">
        <v>3.8550170000000001</v>
      </c>
      <c r="BF13" s="590">
        <v>3.726356</v>
      </c>
      <c r="BG13" s="590">
        <v>3.5846770000000001</v>
      </c>
      <c r="BH13" s="590">
        <v>3.4395829999999998</v>
      </c>
      <c r="BI13" s="590">
        <v>3.3465660000000002</v>
      </c>
      <c r="BJ13" s="590">
        <v>3.184383</v>
      </c>
      <c r="BK13" s="590">
        <v>3.2281240000000002</v>
      </c>
      <c r="BL13" s="590">
        <v>3.151097</v>
      </c>
      <c r="BM13" s="590">
        <v>3.1231800000000001</v>
      </c>
      <c r="BN13" s="590">
        <v>3.0618509999999999</v>
      </c>
      <c r="BO13" s="590">
        <v>3.0145559999999998</v>
      </c>
      <c r="BP13" s="590">
        <v>2.9810699999999999</v>
      </c>
      <c r="BQ13" s="590">
        <v>2.919432</v>
      </c>
      <c r="BR13" s="590">
        <v>2.9459040000000001</v>
      </c>
      <c r="BS13" s="590">
        <v>2.9554909999999999</v>
      </c>
      <c r="BT13" s="590">
        <v>2.8585340000000001</v>
      </c>
      <c r="BU13" s="590">
        <v>2.830857</v>
      </c>
      <c r="BV13" s="590">
        <v>2.726648</v>
      </c>
    </row>
    <row r="14" spans="1:74" ht="11.1" customHeight="1" x14ac:dyDescent="0.2">
      <c r="A14" s="320" t="s">
        <v>1448</v>
      </c>
      <c r="B14" s="383" t="s">
        <v>907</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884">
        <v>2.3624801015000001</v>
      </c>
      <c r="BA14" s="884">
        <v>3.5769613053999998</v>
      </c>
      <c r="BB14" s="884">
        <v>3.8293963012000001</v>
      </c>
      <c r="BC14" s="884">
        <v>3.7928109999999999</v>
      </c>
      <c r="BD14" s="590">
        <v>3.7044459999999999</v>
      </c>
      <c r="BE14" s="590">
        <v>3.6656049999999998</v>
      </c>
      <c r="BF14" s="590">
        <v>3.549712</v>
      </c>
      <c r="BG14" s="590">
        <v>3.4358740000000001</v>
      </c>
      <c r="BH14" s="590">
        <v>3.3179439999999998</v>
      </c>
      <c r="BI14" s="590">
        <v>3.256955</v>
      </c>
      <c r="BJ14" s="590">
        <v>3.1371880000000001</v>
      </c>
      <c r="BK14" s="590">
        <v>3.1131440000000001</v>
      </c>
      <c r="BL14" s="590">
        <v>3.0663480000000001</v>
      </c>
      <c r="BM14" s="590">
        <v>2.9670380000000001</v>
      </c>
      <c r="BN14" s="590">
        <v>2.9028990000000001</v>
      </c>
      <c r="BO14" s="590">
        <v>2.9410479999999999</v>
      </c>
      <c r="BP14" s="590">
        <v>2.9251040000000001</v>
      </c>
      <c r="BQ14" s="590">
        <v>2.8505919999999998</v>
      </c>
      <c r="BR14" s="590">
        <v>2.8598970000000001</v>
      </c>
      <c r="BS14" s="590">
        <v>2.8784909999999999</v>
      </c>
      <c r="BT14" s="590">
        <v>2.7959100000000001</v>
      </c>
      <c r="BU14" s="590">
        <v>2.793879</v>
      </c>
      <c r="BV14" s="590">
        <v>2.7126480000000002</v>
      </c>
    </row>
    <row r="15" spans="1:74" ht="11.1" customHeight="1" x14ac:dyDescent="0.2">
      <c r="A15" s="320" t="s">
        <v>1449</v>
      </c>
      <c r="B15" s="383" t="s">
        <v>908</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884">
        <v>2.3281571567000001</v>
      </c>
      <c r="BA15" s="884">
        <v>3.7350089377</v>
      </c>
      <c r="BB15" s="884">
        <v>3.9613720417999998</v>
      </c>
      <c r="BC15" s="884">
        <v>3.9751889999999999</v>
      </c>
      <c r="BD15" s="590">
        <v>3.7690600000000001</v>
      </c>
      <c r="BE15" s="590">
        <v>3.731668</v>
      </c>
      <c r="BF15" s="590">
        <v>3.5847229999999999</v>
      </c>
      <c r="BG15" s="590">
        <v>3.431012</v>
      </c>
      <c r="BH15" s="590">
        <v>3.281094</v>
      </c>
      <c r="BI15" s="590">
        <v>3.2002299999999999</v>
      </c>
      <c r="BJ15" s="590">
        <v>3.0804819999999999</v>
      </c>
      <c r="BK15" s="590">
        <v>3.129232</v>
      </c>
      <c r="BL15" s="590">
        <v>3.0772940000000002</v>
      </c>
      <c r="BM15" s="590">
        <v>3.0226039999999998</v>
      </c>
      <c r="BN15" s="590">
        <v>2.9588380000000001</v>
      </c>
      <c r="BO15" s="590">
        <v>2.8936269999999999</v>
      </c>
      <c r="BP15" s="590">
        <v>2.8549859999999998</v>
      </c>
      <c r="BQ15" s="590">
        <v>2.7941099999999999</v>
      </c>
      <c r="BR15" s="590">
        <v>2.7848809999999999</v>
      </c>
      <c r="BS15" s="590">
        <v>2.777434</v>
      </c>
      <c r="BT15" s="590">
        <v>2.7194090000000002</v>
      </c>
      <c r="BU15" s="590">
        <v>2.7047129999999999</v>
      </c>
      <c r="BV15" s="590">
        <v>2.6238600000000001</v>
      </c>
    </row>
    <row r="16" spans="1:74" ht="11.1" customHeight="1" x14ac:dyDescent="0.2">
      <c r="A16" s="320" t="s">
        <v>1450</v>
      </c>
      <c r="B16" s="383" t="s">
        <v>909</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1.8686750000000001</v>
      </c>
      <c r="AO16" s="585">
        <v>1.7989660000000001</v>
      </c>
      <c r="AP16" s="585">
        <v>1.6201700000000001</v>
      </c>
      <c r="AQ16" s="585">
        <v>1.5470250000000001</v>
      </c>
      <c r="AR16" s="585">
        <v>1.653726</v>
      </c>
      <c r="AS16" s="585">
        <v>1.680552</v>
      </c>
      <c r="AT16" s="585">
        <v>1.622414</v>
      </c>
      <c r="AU16" s="585">
        <v>1.587097</v>
      </c>
      <c r="AV16" s="585">
        <v>1.499466</v>
      </c>
      <c r="AW16" s="585">
        <v>1.5308919999999999</v>
      </c>
      <c r="AX16" s="585">
        <v>1.5289680000000001</v>
      </c>
      <c r="AY16" s="585">
        <v>1.560718</v>
      </c>
      <c r="AZ16" s="884">
        <v>1.666946</v>
      </c>
      <c r="BA16" s="884">
        <v>2.236348</v>
      </c>
      <c r="BB16" s="884">
        <v>2.5198209999999999</v>
      </c>
      <c r="BC16" s="884">
        <v>2.5463439999999999</v>
      </c>
      <c r="BD16" s="590">
        <v>2.4941879999999998</v>
      </c>
      <c r="BE16" s="590">
        <v>2.5007350000000002</v>
      </c>
      <c r="BF16" s="590">
        <v>2.4328910000000001</v>
      </c>
      <c r="BG16" s="590">
        <v>2.3631229999999999</v>
      </c>
      <c r="BH16" s="590">
        <v>2.2402730000000002</v>
      </c>
      <c r="BI16" s="590">
        <v>2.2155719999999999</v>
      </c>
      <c r="BJ16" s="590">
        <v>2.1739160000000002</v>
      </c>
      <c r="BK16" s="590">
        <v>2.127427</v>
      </c>
      <c r="BL16" s="590">
        <v>2.1126130000000001</v>
      </c>
      <c r="BM16" s="590">
        <v>2.0986639999999999</v>
      </c>
      <c r="BN16" s="590">
        <v>2.0069680000000001</v>
      </c>
      <c r="BO16" s="590">
        <v>1.9589890000000001</v>
      </c>
      <c r="BP16" s="590">
        <v>1.933719</v>
      </c>
      <c r="BQ16" s="590">
        <v>1.897551</v>
      </c>
      <c r="BR16" s="590">
        <v>1.9042730000000001</v>
      </c>
      <c r="BS16" s="590">
        <v>1.900414</v>
      </c>
      <c r="BT16" s="590">
        <v>1.82351</v>
      </c>
      <c r="BU16" s="590">
        <v>1.8568880000000001</v>
      </c>
      <c r="BV16" s="590">
        <v>1.880565</v>
      </c>
    </row>
    <row r="17" spans="1:74" ht="11.1" customHeight="1" x14ac:dyDescent="0.2">
      <c r="A17" s="320" t="s">
        <v>1451</v>
      </c>
      <c r="B17" s="383" t="s">
        <v>1456</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884">
        <v>0.61399999999999999</v>
      </c>
      <c r="BA17" s="884">
        <v>0.72699999999999998</v>
      </c>
      <c r="BB17" s="884">
        <v>0.76600000000000001</v>
      </c>
      <c r="BC17" s="884">
        <v>0.83</v>
      </c>
      <c r="BD17" s="590">
        <v>0.81495689999999998</v>
      </c>
      <c r="BE17" s="590">
        <v>0.83140590000000003</v>
      </c>
      <c r="BF17" s="590">
        <v>0.80674159999999995</v>
      </c>
      <c r="BG17" s="590">
        <v>0.7817655</v>
      </c>
      <c r="BH17" s="590">
        <v>0.74003699999999994</v>
      </c>
      <c r="BI17" s="590">
        <v>0.71650000000000003</v>
      </c>
      <c r="BJ17" s="590">
        <v>0.70813890000000002</v>
      </c>
      <c r="BK17" s="590">
        <v>0.70730380000000004</v>
      </c>
      <c r="BL17" s="590">
        <v>0.73036210000000001</v>
      </c>
      <c r="BM17" s="590">
        <v>0.73180230000000002</v>
      </c>
      <c r="BN17" s="590">
        <v>0.72617960000000004</v>
      </c>
      <c r="BO17" s="590">
        <v>0.74152580000000001</v>
      </c>
      <c r="BP17" s="590">
        <v>0.73788169999999997</v>
      </c>
      <c r="BQ17" s="590">
        <v>0.73770009999999997</v>
      </c>
      <c r="BR17" s="590">
        <v>0.74403079999999999</v>
      </c>
      <c r="BS17" s="590">
        <v>0.7482647</v>
      </c>
      <c r="BT17" s="590">
        <v>0.71229220000000004</v>
      </c>
      <c r="BU17" s="590">
        <v>0.71153960000000005</v>
      </c>
      <c r="BV17" s="590">
        <v>0.7281782</v>
      </c>
    </row>
    <row r="18" spans="1:74" ht="11.1" customHeight="1" x14ac:dyDescent="0.2">
      <c r="A18" s="321"/>
      <c r="B18" s="381" t="s">
        <v>923</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884"/>
      <c r="BA18" s="884"/>
      <c r="BB18" s="884"/>
      <c r="BC18" s="884"/>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1151</v>
      </c>
      <c r="B19" s="383" t="s">
        <v>910</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884">
        <v>2.9075000000000002</v>
      </c>
      <c r="BA19" s="884">
        <v>3.6375999999999999</v>
      </c>
      <c r="BB19" s="884">
        <v>4.1025</v>
      </c>
      <c r="BC19" s="884">
        <v>4.4792500000000004</v>
      </c>
      <c r="BD19" s="590">
        <v>4.4074520000000001</v>
      </c>
      <c r="BE19" s="590">
        <v>4.3914359999999997</v>
      </c>
      <c r="BF19" s="590">
        <v>4.2554629999999998</v>
      </c>
      <c r="BG19" s="590">
        <v>4.1101369999999999</v>
      </c>
      <c r="BH19" s="590">
        <v>3.966437</v>
      </c>
      <c r="BI19" s="590">
        <v>3.816751</v>
      </c>
      <c r="BJ19" s="590">
        <v>3.6664370000000002</v>
      </c>
      <c r="BK19" s="590">
        <v>3.6053259999999998</v>
      </c>
      <c r="BL19" s="590">
        <v>3.6152319999999998</v>
      </c>
      <c r="BM19" s="590">
        <v>3.7108430000000001</v>
      </c>
      <c r="BN19" s="590">
        <v>3.796967</v>
      </c>
      <c r="BO19" s="590">
        <v>3.824408</v>
      </c>
      <c r="BP19" s="590">
        <v>3.8244039999999999</v>
      </c>
      <c r="BQ19" s="590">
        <v>3.7521580000000001</v>
      </c>
      <c r="BR19" s="590">
        <v>3.703017</v>
      </c>
      <c r="BS19" s="590">
        <v>3.617661</v>
      </c>
      <c r="BT19" s="590">
        <v>3.5045670000000002</v>
      </c>
      <c r="BU19" s="590">
        <v>3.4123869999999998</v>
      </c>
      <c r="BV19" s="590">
        <v>3.3183919999999998</v>
      </c>
    </row>
    <row r="20" spans="1:74" ht="11.1" customHeight="1" x14ac:dyDescent="0.2">
      <c r="A20" s="320" t="s">
        <v>1149</v>
      </c>
      <c r="B20" s="383" t="s">
        <v>911</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884">
        <v>3.03925</v>
      </c>
      <c r="BA20" s="884">
        <v>3.7713999999999999</v>
      </c>
      <c r="BB20" s="884">
        <v>4.2357500000000003</v>
      </c>
      <c r="BC20" s="884">
        <v>4.6087499999999997</v>
      </c>
      <c r="BD20" s="590">
        <v>4.5361750000000001</v>
      </c>
      <c r="BE20" s="590">
        <v>4.5223250000000004</v>
      </c>
      <c r="BF20" s="590">
        <v>4.387664</v>
      </c>
      <c r="BG20" s="590">
        <v>4.2442250000000001</v>
      </c>
      <c r="BH20" s="590">
        <v>4.1030660000000001</v>
      </c>
      <c r="BI20" s="590">
        <v>3.9546809999999999</v>
      </c>
      <c r="BJ20" s="590">
        <v>3.8051379999999999</v>
      </c>
      <c r="BK20" s="590">
        <v>3.7433179999999999</v>
      </c>
      <c r="BL20" s="590">
        <v>3.7513380000000001</v>
      </c>
      <c r="BM20" s="590">
        <v>3.8457240000000001</v>
      </c>
      <c r="BN20" s="590">
        <v>3.9334090000000002</v>
      </c>
      <c r="BO20" s="590">
        <v>3.9596819999999999</v>
      </c>
      <c r="BP20" s="590">
        <v>3.9586519999999998</v>
      </c>
      <c r="BQ20" s="590">
        <v>3.8883100000000002</v>
      </c>
      <c r="BR20" s="590">
        <v>3.840249</v>
      </c>
      <c r="BS20" s="590">
        <v>3.7565689999999998</v>
      </c>
      <c r="BT20" s="590">
        <v>3.6458170000000001</v>
      </c>
      <c r="BU20" s="590">
        <v>3.5547589999999998</v>
      </c>
      <c r="BV20" s="590">
        <v>3.4613770000000001</v>
      </c>
    </row>
    <row r="21" spans="1:74" ht="11.1" customHeight="1" x14ac:dyDescent="0.2">
      <c r="A21" s="320" t="s">
        <v>1452</v>
      </c>
      <c r="B21" s="383" t="s">
        <v>912</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884">
        <v>3.7222499999999998</v>
      </c>
      <c r="BA21" s="884">
        <v>4.9206000000000003</v>
      </c>
      <c r="BB21" s="884">
        <v>5.5012499999999998</v>
      </c>
      <c r="BC21" s="884">
        <v>5.5994999999999999</v>
      </c>
      <c r="BD21" s="590">
        <v>5.5028639999999998</v>
      </c>
      <c r="BE21" s="590">
        <v>5.3337310000000002</v>
      </c>
      <c r="BF21" s="590">
        <v>5.1474669999999998</v>
      </c>
      <c r="BG21" s="590">
        <v>4.9967160000000002</v>
      </c>
      <c r="BH21" s="590">
        <v>4.8969649999999998</v>
      </c>
      <c r="BI21" s="590">
        <v>4.8376349999999997</v>
      </c>
      <c r="BJ21" s="590">
        <v>4.630617</v>
      </c>
      <c r="BK21" s="590">
        <v>4.6238099999999998</v>
      </c>
      <c r="BL21" s="590">
        <v>4.5902909999999997</v>
      </c>
      <c r="BM21" s="590">
        <v>4.555523</v>
      </c>
      <c r="BN21" s="590">
        <v>4.4754449999999997</v>
      </c>
      <c r="BO21" s="590">
        <v>4.4370880000000001</v>
      </c>
      <c r="BP21" s="590">
        <v>4.3879890000000001</v>
      </c>
      <c r="BQ21" s="590">
        <v>4.3210790000000001</v>
      </c>
      <c r="BR21" s="590">
        <v>4.3099160000000003</v>
      </c>
      <c r="BS21" s="590">
        <v>4.3189539999999997</v>
      </c>
      <c r="BT21" s="590">
        <v>4.2521750000000003</v>
      </c>
      <c r="BU21" s="590">
        <v>4.2313390000000002</v>
      </c>
      <c r="BV21" s="590">
        <v>4.1757860000000004</v>
      </c>
    </row>
    <row r="22" spans="1:74" ht="11.1" customHeight="1" x14ac:dyDescent="0.2">
      <c r="A22" s="320" t="s">
        <v>1453</v>
      </c>
      <c r="B22" s="383" t="s">
        <v>913</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884">
        <v>3.99</v>
      </c>
      <c r="BA22" s="884">
        <v>5.1493500000000001</v>
      </c>
      <c r="BB22" s="884">
        <v>5.3708869999999997</v>
      </c>
      <c r="BC22" s="884">
        <v>5.2732150000000004</v>
      </c>
      <c r="BD22" s="590">
        <v>5.1163179999999997</v>
      </c>
      <c r="BE22" s="590">
        <v>5.0063219999999999</v>
      </c>
      <c r="BF22" s="590">
        <v>4.8481209999999999</v>
      </c>
      <c r="BG22" s="590">
        <v>4.7853459999999997</v>
      </c>
      <c r="BH22" s="590">
        <v>4.725854</v>
      </c>
      <c r="BI22" s="590">
        <v>4.6518620000000004</v>
      </c>
      <c r="BJ22" s="590">
        <v>4.5308320000000002</v>
      </c>
      <c r="BK22" s="590">
        <v>4.5099679999999998</v>
      </c>
      <c r="BL22" s="590">
        <v>4.4549950000000003</v>
      </c>
      <c r="BM22" s="590">
        <v>4.344989</v>
      </c>
      <c r="BN22" s="590">
        <v>4.2314579999999999</v>
      </c>
      <c r="BO22" s="590">
        <v>4.238702</v>
      </c>
      <c r="BP22" s="590">
        <v>4.1980469999999999</v>
      </c>
      <c r="BQ22" s="590">
        <v>4.1013070000000003</v>
      </c>
      <c r="BR22" s="590">
        <v>4.0917880000000002</v>
      </c>
      <c r="BS22" s="590">
        <v>4.176863</v>
      </c>
      <c r="BT22" s="590">
        <v>4.1429109999999998</v>
      </c>
      <c r="BU22" s="590">
        <v>4.1148199999999999</v>
      </c>
      <c r="BV22" s="590">
        <v>4.0539849999999999</v>
      </c>
    </row>
    <row r="23" spans="1:74" ht="11.1" customHeight="1" x14ac:dyDescent="0.2">
      <c r="A23" s="320" t="s">
        <v>1458</v>
      </c>
      <c r="B23" s="383" t="s">
        <v>1457</v>
      </c>
      <c r="C23" s="585">
        <v>2.7370000000000001</v>
      </c>
      <c r="D23" s="585">
        <v>2.8460000000000001</v>
      </c>
      <c r="E23" s="585">
        <v>2.9925000000000002</v>
      </c>
      <c r="F23" s="585" t="s">
        <v>1611</v>
      </c>
      <c r="G23" s="585" t="s">
        <v>1611</v>
      </c>
      <c r="H23" s="585" t="s">
        <v>1611</v>
      </c>
      <c r="I23" s="585" t="s">
        <v>1611</v>
      </c>
      <c r="J23" s="585" t="s">
        <v>1611</v>
      </c>
      <c r="K23" s="585">
        <v>2.661</v>
      </c>
      <c r="L23" s="585">
        <v>2.6637499999999998</v>
      </c>
      <c r="M23" s="585">
        <v>2.6753999999999998</v>
      </c>
      <c r="N23" s="585">
        <v>2.6807500000000002</v>
      </c>
      <c r="O23" s="585">
        <v>2.7007500000000002</v>
      </c>
      <c r="P23" s="585">
        <v>2.7029999999999998</v>
      </c>
      <c r="Q23" s="585">
        <v>2.6840000000000002</v>
      </c>
      <c r="R23" s="585" t="s">
        <v>1611</v>
      </c>
      <c r="S23" s="585" t="s">
        <v>1611</v>
      </c>
      <c r="T23" s="585" t="s">
        <v>1611</v>
      </c>
      <c r="U23" s="585" t="s">
        <v>1611</v>
      </c>
      <c r="V23" s="585" t="s">
        <v>1611</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2.640984</v>
      </c>
      <c r="AQ23" s="585">
        <v>2.5208539999999999</v>
      </c>
      <c r="AR23" s="585" t="s">
        <v>1611</v>
      </c>
      <c r="AS23" s="585" t="s">
        <v>1611</v>
      </c>
      <c r="AT23" s="585" t="s">
        <v>1611</v>
      </c>
      <c r="AU23" s="585" t="s">
        <v>1611</v>
      </c>
      <c r="AV23" s="585">
        <v>2.4308000000000001</v>
      </c>
      <c r="AW23" s="585">
        <v>2.4624999999999999</v>
      </c>
      <c r="AX23" s="585">
        <v>2.5369999999999999</v>
      </c>
      <c r="AY23" s="585">
        <v>2.5882499999999999</v>
      </c>
      <c r="AZ23" s="884">
        <v>2.6589999999999998</v>
      </c>
      <c r="BA23" s="884">
        <v>2.6716666667000002</v>
      </c>
      <c r="BB23" s="884" t="s">
        <v>1611</v>
      </c>
      <c r="BC23" s="884" t="s">
        <v>1611</v>
      </c>
      <c r="BD23" s="590" t="s">
        <v>1611</v>
      </c>
      <c r="BE23" s="590" t="s">
        <v>1611</v>
      </c>
      <c r="BF23" s="590" t="s">
        <v>1611</v>
      </c>
      <c r="BG23" s="590" t="s">
        <v>1611</v>
      </c>
      <c r="BH23" s="590">
        <v>2.5005639999999998</v>
      </c>
      <c r="BI23" s="590">
        <v>2.4873850000000002</v>
      </c>
      <c r="BJ23" s="590">
        <v>2.4863979999999999</v>
      </c>
      <c r="BK23" s="590">
        <v>2.487018</v>
      </c>
      <c r="BL23" s="590">
        <v>2.489601</v>
      </c>
      <c r="BM23" s="590">
        <v>2.4852500000000002</v>
      </c>
      <c r="BN23" s="590" t="s">
        <v>1611</v>
      </c>
      <c r="BO23" s="590" t="s">
        <v>1611</v>
      </c>
      <c r="BP23" s="590" t="s">
        <v>1611</v>
      </c>
      <c r="BQ23" s="590" t="s">
        <v>1611</v>
      </c>
      <c r="BR23" s="590" t="s">
        <v>1611</v>
      </c>
      <c r="BS23" s="590" t="s">
        <v>1611</v>
      </c>
      <c r="BT23" s="590">
        <v>2.3966349999999998</v>
      </c>
      <c r="BU23" s="590">
        <v>2.4005260000000002</v>
      </c>
      <c r="BV23" s="590">
        <v>2.4208240000000001</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885"/>
      <c r="BA24" s="885"/>
      <c r="BB24" s="885"/>
      <c r="BC24" s="885"/>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428</v>
      </c>
      <c r="B25" s="379" t="s">
        <v>924</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72">
        <v>3.76118</v>
      </c>
      <c r="BA25" s="872">
        <v>3.15856</v>
      </c>
      <c r="BB25" s="872">
        <v>2.8780299999999999</v>
      </c>
      <c r="BC25" s="872">
        <v>3.0546600000000002</v>
      </c>
      <c r="BD25" s="352">
        <v>3.1543960000000002</v>
      </c>
      <c r="BE25" s="352">
        <v>3.2662270000000002</v>
      </c>
      <c r="BF25" s="352">
        <v>3.3690169999999999</v>
      </c>
      <c r="BG25" s="352">
        <v>3.38978</v>
      </c>
      <c r="BH25" s="352">
        <v>3.3177500000000002</v>
      </c>
      <c r="BI25" s="352">
        <v>3.4533290000000001</v>
      </c>
      <c r="BJ25" s="352">
        <v>4.0540139999999996</v>
      </c>
      <c r="BK25" s="352">
        <v>4.2482990000000003</v>
      </c>
      <c r="BL25" s="352">
        <v>4.0630769999999998</v>
      </c>
      <c r="BM25" s="352">
        <v>3.483584</v>
      </c>
      <c r="BN25" s="352">
        <v>3.0695700000000001</v>
      </c>
      <c r="BO25" s="352">
        <v>3.0156390000000002</v>
      </c>
      <c r="BP25" s="352">
        <v>3.167557</v>
      </c>
      <c r="BQ25" s="352">
        <v>3.3770340000000001</v>
      </c>
      <c r="BR25" s="352">
        <v>3.4998279999999999</v>
      </c>
      <c r="BS25" s="352">
        <v>3.5465</v>
      </c>
      <c r="BT25" s="352">
        <v>3.5391159999999999</v>
      </c>
      <c r="BU25" s="352">
        <v>3.8365330000000002</v>
      </c>
      <c r="BV25" s="352">
        <v>4.3336519999999998</v>
      </c>
    </row>
    <row r="26" spans="1:74" ht="11.1" customHeight="1" x14ac:dyDescent="0.2">
      <c r="A26" s="29" t="s">
        <v>69</v>
      </c>
      <c r="B26" s="379" t="s">
        <v>925</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72">
        <v>3.62</v>
      </c>
      <c r="BA26" s="872">
        <v>3.04</v>
      </c>
      <c r="BB26" s="872">
        <v>2.77</v>
      </c>
      <c r="BC26" s="872">
        <v>2.94</v>
      </c>
      <c r="BD26" s="352">
        <v>3.0359919999999998</v>
      </c>
      <c r="BE26" s="352">
        <v>3.1436259999999998</v>
      </c>
      <c r="BF26" s="352">
        <v>3.2425579999999998</v>
      </c>
      <c r="BG26" s="352">
        <v>3.2625410000000001</v>
      </c>
      <c r="BH26" s="352">
        <v>3.1932149999999999</v>
      </c>
      <c r="BI26" s="352">
        <v>3.3237040000000002</v>
      </c>
      <c r="BJ26" s="352">
        <v>3.9018419999999998</v>
      </c>
      <c r="BK26" s="352">
        <v>4.0888350000000004</v>
      </c>
      <c r="BL26" s="352">
        <v>3.9105650000000001</v>
      </c>
      <c r="BM26" s="352">
        <v>3.352824</v>
      </c>
      <c r="BN26" s="352">
        <v>2.9543499999999998</v>
      </c>
      <c r="BO26" s="352">
        <v>2.902444</v>
      </c>
      <c r="BP26" s="352">
        <v>3.0486589999999998</v>
      </c>
      <c r="BQ26" s="352">
        <v>3.250273</v>
      </c>
      <c r="BR26" s="352">
        <v>3.368458</v>
      </c>
      <c r="BS26" s="352">
        <v>3.4133779999999998</v>
      </c>
      <c r="BT26" s="352">
        <v>3.4062709999999998</v>
      </c>
      <c r="BU26" s="352">
        <v>3.6925240000000001</v>
      </c>
      <c r="BV26" s="352">
        <v>4.1709839999999998</v>
      </c>
    </row>
    <row r="27" spans="1:74" ht="11.1" customHeight="1" x14ac:dyDescent="0.2">
      <c r="A27" s="29"/>
      <c r="B27" s="382" t="s">
        <v>926</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75"/>
      <c r="BA27" s="875"/>
      <c r="BB27" s="875"/>
      <c r="BC27" s="87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380</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7.2</v>
      </c>
      <c r="AZ28" s="872">
        <v>8.42</v>
      </c>
      <c r="BA28" s="872">
        <v>5.27</v>
      </c>
      <c r="BB28" s="872">
        <v>4.0285070000000003</v>
      </c>
      <c r="BC28" s="872">
        <v>3.789307</v>
      </c>
      <c r="BD28" s="352">
        <v>3.9558409999999999</v>
      </c>
      <c r="BE28" s="352">
        <v>3.8639329999999998</v>
      </c>
      <c r="BF28" s="352">
        <v>3.9107949999999998</v>
      </c>
      <c r="BG28" s="352">
        <v>4.0394379999999996</v>
      </c>
      <c r="BH28" s="352">
        <v>3.982119</v>
      </c>
      <c r="BI28" s="352">
        <v>4.2377960000000003</v>
      </c>
      <c r="BJ28" s="352">
        <v>5.080908</v>
      </c>
      <c r="BK28" s="352">
        <v>5.3541850000000002</v>
      </c>
      <c r="BL28" s="352">
        <v>5.4620410000000001</v>
      </c>
      <c r="BM28" s="352">
        <v>4.3942129999999997</v>
      </c>
      <c r="BN28" s="352">
        <v>3.8975780000000002</v>
      </c>
      <c r="BO28" s="352">
        <v>3.678871</v>
      </c>
      <c r="BP28" s="352">
        <v>3.9023279999999998</v>
      </c>
      <c r="BQ28" s="352">
        <v>3.9011019999999998</v>
      </c>
      <c r="BR28" s="352">
        <v>3.9884849999999998</v>
      </c>
      <c r="BS28" s="352">
        <v>4.1534599999999999</v>
      </c>
      <c r="BT28" s="352">
        <v>4.1460489999999997</v>
      </c>
      <c r="BU28" s="352">
        <v>4.5339809999999998</v>
      </c>
      <c r="BV28" s="352">
        <v>5.3300049999999999</v>
      </c>
    </row>
    <row r="29" spans="1:74" ht="11.1" customHeight="1" x14ac:dyDescent="0.2">
      <c r="A29" s="29" t="s">
        <v>370</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11.23</v>
      </c>
      <c r="AZ29" s="872">
        <v>12.46</v>
      </c>
      <c r="BA29" s="872">
        <v>12.34</v>
      </c>
      <c r="BB29" s="872">
        <v>11.97634</v>
      </c>
      <c r="BC29" s="872">
        <v>11.886240000000001</v>
      </c>
      <c r="BD29" s="352">
        <v>12.1297</v>
      </c>
      <c r="BE29" s="352">
        <v>11.768549999999999</v>
      </c>
      <c r="BF29" s="352">
        <v>11.6654</v>
      </c>
      <c r="BG29" s="352">
        <v>11.377560000000001</v>
      </c>
      <c r="BH29" s="352">
        <v>10.3</v>
      </c>
      <c r="BI29" s="352">
        <v>9.6095190000000006</v>
      </c>
      <c r="BJ29" s="352">
        <v>9.6477769999999996</v>
      </c>
      <c r="BK29" s="352">
        <v>9.6105129999999992</v>
      </c>
      <c r="BL29" s="352">
        <v>9.7259180000000001</v>
      </c>
      <c r="BM29" s="352">
        <v>9.7069159999999997</v>
      </c>
      <c r="BN29" s="352">
        <v>9.7276179999999997</v>
      </c>
      <c r="BO29" s="352">
        <v>10.15001</v>
      </c>
      <c r="BP29" s="352">
        <v>10.52289</v>
      </c>
      <c r="BQ29" s="352">
        <v>10.48199</v>
      </c>
      <c r="BR29" s="352">
        <v>10.56729</v>
      </c>
      <c r="BS29" s="352">
        <v>10.50234</v>
      </c>
      <c r="BT29" s="352">
        <v>9.6659609999999994</v>
      </c>
      <c r="BU29" s="352">
        <v>9.1801770000000005</v>
      </c>
      <c r="BV29" s="352">
        <v>9.2858630000000009</v>
      </c>
    </row>
    <row r="30" spans="1:74" ht="11.1" customHeight="1" x14ac:dyDescent="0.2">
      <c r="A30" s="29" t="s">
        <v>256</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26.24</v>
      </c>
      <c r="AU30" s="341">
        <v>24.7</v>
      </c>
      <c r="AV30" s="341">
        <v>19.32</v>
      </c>
      <c r="AW30" s="341">
        <v>15.07</v>
      </c>
      <c r="AX30" s="341">
        <v>14.09</v>
      </c>
      <c r="AY30" s="341">
        <v>13.96</v>
      </c>
      <c r="AZ30" s="872">
        <v>15.06</v>
      </c>
      <c r="BA30" s="872">
        <v>16.25</v>
      </c>
      <c r="BB30" s="872">
        <v>16.398599999999998</v>
      </c>
      <c r="BC30" s="872">
        <v>18.871179999999999</v>
      </c>
      <c r="BD30" s="352">
        <v>22.30376</v>
      </c>
      <c r="BE30" s="352">
        <v>23.724240000000002</v>
      </c>
      <c r="BF30" s="352">
        <v>24.067260000000001</v>
      </c>
      <c r="BG30" s="352">
        <v>22.408709999999999</v>
      </c>
      <c r="BH30" s="352">
        <v>17.30799</v>
      </c>
      <c r="BI30" s="352">
        <v>13.837540000000001</v>
      </c>
      <c r="BJ30" s="352">
        <v>12.926539999999999</v>
      </c>
      <c r="BK30" s="352">
        <v>12.4565</v>
      </c>
      <c r="BL30" s="352">
        <v>13.138590000000001</v>
      </c>
      <c r="BM30" s="352">
        <v>13.70571</v>
      </c>
      <c r="BN30" s="352">
        <v>13.93094</v>
      </c>
      <c r="BO30" s="352">
        <v>16.522469999999998</v>
      </c>
      <c r="BP30" s="352">
        <v>19.77244</v>
      </c>
      <c r="BQ30" s="352">
        <v>21.427070000000001</v>
      </c>
      <c r="BR30" s="352">
        <v>22.106089999999998</v>
      </c>
      <c r="BS30" s="352">
        <v>20.901669999999999</v>
      </c>
      <c r="BT30" s="352">
        <v>16.370480000000001</v>
      </c>
      <c r="BU30" s="352">
        <v>13.264379999999999</v>
      </c>
      <c r="BV30" s="352">
        <v>12.50395</v>
      </c>
    </row>
    <row r="31" spans="1:74" ht="11.1" customHeight="1" x14ac:dyDescent="0.2">
      <c r="A31" s="26"/>
      <c r="B31" s="30" t="s">
        <v>538</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885"/>
      <c r="BA31" s="885"/>
      <c r="BB31" s="885"/>
      <c r="BC31" s="885"/>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927</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885"/>
      <c r="BA32" s="885"/>
      <c r="BB32" s="885"/>
      <c r="BC32" s="885"/>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253</v>
      </c>
      <c r="B33" s="383" t="s">
        <v>472</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2.4454179549999999</v>
      </c>
      <c r="AZ33" s="872">
        <v>2.3940255168000002</v>
      </c>
      <c r="BA33" s="872">
        <v>2.4122786872000002</v>
      </c>
      <c r="BB33" s="872">
        <v>2.4029690000000001</v>
      </c>
      <c r="BC33" s="872">
        <v>2.4037099999999998</v>
      </c>
      <c r="BD33" s="352">
        <v>2.3838759999999999</v>
      </c>
      <c r="BE33" s="352">
        <v>2.3846889999999998</v>
      </c>
      <c r="BF33" s="352">
        <v>2.3912949999999999</v>
      </c>
      <c r="BG33" s="352">
        <v>2.3862480000000001</v>
      </c>
      <c r="BH33" s="352">
        <v>2.3738610000000002</v>
      </c>
      <c r="BI33" s="352">
        <v>2.3733580000000001</v>
      </c>
      <c r="BJ33" s="352">
        <v>2.3881760000000001</v>
      </c>
      <c r="BK33" s="352">
        <v>2.386444</v>
      </c>
      <c r="BL33" s="352">
        <v>2.3779379999999999</v>
      </c>
      <c r="BM33" s="352">
        <v>2.381853</v>
      </c>
      <c r="BN33" s="352">
        <v>2.3912200000000001</v>
      </c>
      <c r="BO33" s="352">
        <v>2.3957009999999999</v>
      </c>
      <c r="BP33" s="352">
        <v>2.3770389999999999</v>
      </c>
      <c r="BQ33" s="352">
        <v>2.376509</v>
      </c>
      <c r="BR33" s="352">
        <v>2.3793030000000002</v>
      </c>
      <c r="BS33" s="352">
        <v>2.3707370000000001</v>
      </c>
      <c r="BT33" s="352">
        <v>2.3585099999999999</v>
      </c>
      <c r="BU33" s="352">
        <v>2.3583560000000001</v>
      </c>
      <c r="BV33" s="352">
        <v>2.3701880000000002</v>
      </c>
    </row>
    <row r="34" spans="1:74" ht="11.1" customHeight="1" x14ac:dyDescent="0.2">
      <c r="A34" s="29" t="s">
        <v>255</v>
      </c>
      <c r="B34" s="383" t="s">
        <v>914</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9.8066621323999996</v>
      </c>
      <c r="AZ34" s="872">
        <v>6.2766332887000003</v>
      </c>
      <c r="BA34" s="872">
        <v>3.1079722656</v>
      </c>
      <c r="BB34" s="872">
        <v>2.983644</v>
      </c>
      <c r="BC34" s="872">
        <v>3.095758</v>
      </c>
      <c r="BD34" s="352">
        <v>3.0670229999999998</v>
      </c>
      <c r="BE34" s="352">
        <v>3.1550569999999998</v>
      </c>
      <c r="BF34" s="352">
        <v>3.2459570000000002</v>
      </c>
      <c r="BG34" s="352">
        <v>3.234327</v>
      </c>
      <c r="BH34" s="352">
        <v>3.2961330000000002</v>
      </c>
      <c r="BI34" s="352">
        <v>3.5286590000000002</v>
      </c>
      <c r="BJ34" s="352">
        <v>4.2616940000000003</v>
      </c>
      <c r="BK34" s="352">
        <v>4.5615139999999998</v>
      </c>
      <c r="BL34" s="352">
        <v>4.3515189999999997</v>
      </c>
      <c r="BM34" s="352">
        <v>3.6427320000000001</v>
      </c>
      <c r="BN34" s="352">
        <v>3.1569509999999998</v>
      </c>
      <c r="BO34" s="352">
        <v>3.0347019999999998</v>
      </c>
      <c r="BP34" s="352">
        <v>3.0319430000000001</v>
      </c>
      <c r="BQ34" s="352">
        <v>3.2083740000000001</v>
      </c>
      <c r="BR34" s="352">
        <v>3.3176480000000002</v>
      </c>
      <c r="BS34" s="352">
        <v>3.3336169999999998</v>
      </c>
      <c r="BT34" s="352">
        <v>3.4624169999999999</v>
      </c>
      <c r="BU34" s="352">
        <v>3.8499020000000002</v>
      </c>
      <c r="BV34" s="352">
        <v>4.4836159999999996</v>
      </c>
    </row>
    <row r="35" spans="1:74" ht="11.1" customHeight="1" x14ac:dyDescent="0.2">
      <c r="A35" s="29" t="s">
        <v>254</v>
      </c>
      <c r="B35" s="383" t="s">
        <v>915</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v>
      </c>
      <c r="AX35" s="341">
        <v>15.02</v>
      </c>
      <c r="AY35" s="341">
        <v>13.99</v>
      </c>
      <c r="AZ35" s="872">
        <v>13.377299327999999</v>
      </c>
      <c r="BA35" s="872">
        <v>17.933803021999999</v>
      </c>
      <c r="BB35" s="872">
        <v>20.796199999999999</v>
      </c>
      <c r="BC35" s="872">
        <v>21.833490000000001</v>
      </c>
      <c r="BD35" s="352">
        <v>22.027539999999998</v>
      </c>
      <c r="BE35" s="352">
        <v>21.292269999999998</v>
      </c>
      <c r="BF35" s="352">
        <v>20.653770000000002</v>
      </c>
      <c r="BG35" s="352">
        <v>19.8475</v>
      </c>
      <c r="BH35" s="352">
        <v>19.086310000000001</v>
      </c>
      <c r="BI35" s="352">
        <v>18.349789999999999</v>
      </c>
      <c r="BJ35" s="352">
        <v>18.131699999999999</v>
      </c>
      <c r="BK35" s="352">
        <v>17.783290000000001</v>
      </c>
      <c r="BL35" s="352">
        <v>17.127960000000002</v>
      </c>
      <c r="BM35" s="352">
        <v>17.210229999999999</v>
      </c>
      <c r="BN35" s="352">
        <v>17.618880000000001</v>
      </c>
      <c r="BO35" s="352">
        <v>16.97241</v>
      </c>
      <c r="BP35" s="352">
        <v>17.142880000000002</v>
      </c>
      <c r="BQ35" s="352">
        <v>16.477370000000001</v>
      </c>
      <c r="BR35" s="352">
        <v>15.85289</v>
      </c>
      <c r="BS35" s="352">
        <v>15.544750000000001</v>
      </c>
      <c r="BT35" s="352">
        <v>15.331250000000001</v>
      </c>
      <c r="BU35" s="352">
        <v>15.01755</v>
      </c>
      <c r="BV35" s="352">
        <v>15.236660000000001</v>
      </c>
    </row>
    <row r="36" spans="1:74" ht="11.1" customHeight="1" x14ac:dyDescent="0.2">
      <c r="A36" s="29" t="s">
        <v>7</v>
      </c>
      <c r="B36" s="383" t="s">
        <v>916</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18.07</v>
      </c>
      <c r="AW36" s="341">
        <v>18.3</v>
      </c>
      <c r="AX36" s="341">
        <v>17.329999999999998</v>
      </c>
      <c r="AY36" s="341">
        <v>17.73</v>
      </c>
      <c r="AZ36" s="872">
        <v>17.685621079000001</v>
      </c>
      <c r="BA36" s="872">
        <v>23.171107539000001</v>
      </c>
      <c r="BB36" s="872">
        <v>28.706669999999999</v>
      </c>
      <c r="BC36" s="872">
        <v>29.637720000000002</v>
      </c>
      <c r="BD36" s="352">
        <v>29.621020000000001</v>
      </c>
      <c r="BE36" s="352">
        <v>29.507999999999999</v>
      </c>
      <c r="BF36" s="352">
        <v>28.395759999999999</v>
      </c>
      <c r="BG36" s="352">
        <v>27.28904</v>
      </c>
      <c r="BH36" s="352">
        <v>26.308979999999998</v>
      </c>
      <c r="BI36" s="352">
        <v>25.95722</v>
      </c>
      <c r="BJ36" s="352">
        <v>24.710290000000001</v>
      </c>
      <c r="BK36" s="352">
        <v>24.660779999999999</v>
      </c>
      <c r="BL36" s="352">
        <v>24.27665</v>
      </c>
      <c r="BM36" s="352">
        <v>24.219370000000001</v>
      </c>
      <c r="BN36" s="352">
        <v>23.601500000000001</v>
      </c>
      <c r="BO36" s="352">
        <v>23.047339999999998</v>
      </c>
      <c r="BP36" s="352">
        <v>22.97044</v>
      </c>
      <c r="BQ36" s="352">
        <v>22.691600000000001</v>
      </c>
      <c r="BR36" s="352">
        <v>22.406359999999999</v>
      </c>
      <c r="BS36" s="352">
        <v>22.34807</v>
      </c>
      <c r="BT36" s="352">
        <v>21.883310000000002</v>
      </c>
      <c r="BU36" s="352">
        <v>22.01248</v>
      </c>
      <c r="BV36" s="352">
        <v>21.198599999999999</v>
      </c>
    </row>
    <row r="37" spans="1:74" ht="11.1" customHeight="1" x14ac:dyDescent="0.2">
      <c r="A37" s="29"/>
      <c r="B37" s="381" t="s">
        <v>928</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75"/>
      <c r="BA37" s="875"/>
      <c r="BB37" s="875"/>
      <c r="BC37" s="87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8.34</v>
      </c>
      <c r="AN38" s="341">
        <v>8.24</v>
      </c>
      <c r="AO38" s="341">
        <v>8.26</v>
      </c>
      <c r="AP38" s="341">
        <v>8.2100000000000009</v>
      </c>
      <c r="AQ38" s="341">
        <v>8.2899999999999991</v>
      </c>
      <c r="AR38" s="341">
        <v>8.9</v>
      </c>
      <c r="AS38" s="341">
        <v>9.33</v>
      </c>
      <c r="AT38" s="341">
        <v>9.08</v>
      </c>
      <c r="AU38" s="341">
        <v>9.02</v>
      </c>
      <c r="AV38" s="341">
        <v>8.65</v>
      </c>
      <c r="AW38" s="341">
        <v>8.44</v>
      </c>
      <c r="AX38" s="341">
        <v>8.5299999999999994</v>
      </c>
      <c r="AY38" s="341">
        <v>9.2899999999999991</v>
      </c>
      <c r="AZ38" s="872">
        <v>8.9499999999999993</v>
      </c>
      <c r="BA38" s="872">
        <v>8.58</v>
      </c>
      <c r="BB38" s="872">
        <v>8.4242010000000001</v>
      </c>
      <c r="BC38" s="872">
        <v>8.3912659999999999</v>
      </c>
      <c r="BD38" s="352">
        <v>8.9408279999999998</v>
      </c>
      <c r="BE38" s="352">
        <v>9.2727620000000002</v>
      </c>
      <c r="BF38" s="352">
        <v>9.1590469999999993</v>
      </c>
      <c r="BG38" s="352">
        <v>9.1466429999999992</v>
      </c>
      <c r="BH38" s="352">
        <v>8.7134630000000008</v>
      </c>
      <c r="BI38" s="352">
        <v>8.4823769999999996</v>
      </c>
      <c r="BJ38" s="352">
        <v>8.6573969999999996</v>
      </c>
      <c r="BK38" s="352">
        <v>8.9990070000000006</v>
      </c>
      <c r="BL38" s="352">
        <v>9.1535240000000009</v>
      </c>
      <c r="BM38" s="352">
        <v>8.7805309999999999</v>
      </c>
      <c r="BN38" s="352">
        <v>8.4867290000000004</v>
      </c>
      <c r="BO38" s="352">
        <v>8.4139230000000005</v>
      </c>
      <c r="BP38" s="352">
        <v>8.9712800000000001</v>
      </c>
      <c r="BQ38" s="352">
        <v>9.3106290000000005</v>
      </c>
      <c r="BR38" s="352">
        <v>9.1859979999999997</v>
      </c>
      <c r="BS38" s="352">
        <v>9.1192069999999994</v>
      </c>
      <c r="BT38" s="352">
        <v>8.6936750000000007</v>
      </c>
      <c r="BU38" s="352">
        <v>8.4788709999999998</v>
      </c>
      <c r="BV38" s="352">
        <v>8.6613399999999992</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12.82</v>
      </c>
      <c r="AN39" s="341">
        <v>12.98</v>
      </c>
      <c r="AO39" s="341">
        <v>13.16</v>
      </c>
      <c r="AP39" s="341">
        <v>12.89</v>
      </c>
      <c r="AQ39" s="341">
        <v>12.93</v>
      </c>
      <c r="AR39" s="341">
        <v>13.54</v>
      </c>
      <c r="AS39" s="341">
        <v>14.05</v>
      </c>
      <c r="AT39" s="341">
        <v>13.93</v>
      </c>
      <c r="AU39" s="341">
        <v>13.99</v>
      </c>
      <c r="AV39" s="341">
        <v>13.49</v>
      </c>
      <c r="AW39" s="341">
        <v>13.19</v>
      </c>
      <c r="AX39" s="341">
        <v>13.63</v>
      </c>
      <c r="AY39" s="341">
        <v>13.64</v>
      </c>
      <c r="AZ39" s="872">
        <v>14.37</v>
      </c>
      <c r="BA39" s="872">
        <v>13.92</v>
      </c>
      <c r="BB39" s="872">
        <v>13.64081</v>
      </c>
      <c r="BC39" s="872">
        <v>13.49071</v>
      </c>
      <c r="BD39" s="352">
        <v>13.99278</v>
      </c>
      <c r="BE39" s="352">
        <v>14.423769999999999</v>
      </c>
      <c r="BF39" s="352">
        <v>14.24391</v>
      </c>
      <c r="BG39" s="352">
        <v>14.261380000000001</v>
      </c>
      <c r="BH39" s="352">
        <v>13.712260000000001</v>
      </c>
      <c r="BI39" s="352">
        <v>13.35463</v>
      </c>
      <c r="BJ39" s="352">
        <v>13.78848</v>
      </c>
      <c r="BK39" s="352">
        <v>13.74446</v>
      </c>
      <c r="BL39" s="352">
        <v>14.42435</v>
      </c>
      <c r="BM39" s="352">
        <v>13.9854</v>
      </c>
      <c r="BN39" s="352">
        <v>13.643980000000001</v>
      </c>
      <c r="BO39" s="352">
        <v>13.485799999999999</v>
      </c>
      <c r="BP39" s="352">
        <v>13.988099999999999</v>
      </c>
      <c r="BQ39" s="352">
        <v>14.439120000000001</v>
      </c>
      <c r="BR39" s="352">
        <v>14.22241</v>
      </c>
      <c r="BS39" s="352">
        <v>14.2721</v>
      </c>
      <c r="BT39" s="352">
        <v>13.77378</v>
      </c>
      <c r="BU39" s="352">
        <v>13.427020000000001</v>
      </c>
      <c r="BV39" s="352">
        <v>13.880380000000001</v>
      </c>
    </row>
    <row r="40" spans="1:74" ht="11.1" customHeight="1" x14ac:dyDescent="0.2">
      <c r="A40" s="29" t="s">
        <v>257</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16.43</v>
      </c>
      <c r="AO40" s="373">
        <v>17.09</v>
      </c>
      <c r="AP40" s="373">
        <v>17.55</v>
      </c>
      <c r="AQ40" s="373">
        <v>17.37</v>
      </c>
      <c r="AR40" s="373">
        <v>17.47</v>
      </c>
      <c r="AS40" s="373">
        <v>17.45</v>
      </c>
      <c r="AT40" s="373">
        <v>17.61</v>
      </c>
      <c r="AU40" s="373">
        <v>18.079999999999998</v>
      </c>
      <c r="AV40" s="373">
        <v>17.97</v>
      </c>
      <c r="AW40" s="373">
        <v>17.78</v>
      </c>
      <c r="AX40" s="373">
        <v>17.239999999999998</v>
      </c>
      <c r="AY40" s="373">
        <v>17.45</v>
      </c>
      <c r="AZ40" s="886">
        <v>17.649999999999999</v>
      </c>
      <c r="BA40" s="886">
        <v>18.559999999999999</v>
      </c>
      <c r="BB40" s="886">
        <v>18.785589999999999</v>
      </c>
      <c r="BC40" s="886">
        <v>18.336970000000001</v>
      </c>
      <c r="BD40" s="378">
        <v>18.478899999999999</v>
      </c>
      <c r="BE40" s="378">
        <v>18.331659999999999</v>
      </c>
      <c r="BF40" s="378">
        <v>18.256869999999999</v>
      </c>
      <c r="BG40" s="378">
        <v>18.674430000000001</v>
      </c>
      <c r="BH40" s="378">
        <v>18.518789999999999</v>
      </c>
      <c r="BI40" s="378">
        <v>18.272629999999999</v>
      </c>
      <c r="BJ40" s="378">
        <v>17.738019999999999</v>
      </c>
      <c r="BK40" s="378">
        <v>18.02327</v>
      </c>
      <c r="BL40" s="378">
        <v>18.047419999999999</v>
      </c>
      <c r="BM40" s="378">
        <v>18.840699999999998</v>
      </c>
      <c r="BN40" s="378">
        <v>19.250029999999999</v>
      </c>
      <c r="BO40" s="378">
        <v>18.775880000000001</v>
      </c>
      <c r="BP40" s="378">
        <v>18.759979999999999</v>
      </c>
      <c r="BQ40" s="378">
        <v>18.657219999999999</v>
      </c>
      <c r="BR40" s="378">
        <v>18.60915</v>
      </c>
      <c r="BS40" s="378">
        <v>19.051369999999999</v>
      </c>
      <c r="BT40" s="378">
        <v>18.79177</v>
      </c>
      <c r="BU40" s="378">
        <v>18.665800000000001</v>
      </c>
      <c r="BV40" s="378">
        <v>18.147179999999999</v>
      </c>
    </row>
    <row r="41" spans="1:74" s="157" customFormat="1" ht="12" customHeight="1" x14ac:dyDescent="0.2">
      <c r="A41" s="156"/>
      <c r="B41" s="990" t="s">
        <v>1408</v>
      </c>
      <c r="C41" s="963"/>
      <c r="D41" s="963"/>
      <c r="E41" s="963"/>
      <c r="F41" s="963"/>
      <c r="G41" s="963"/>
      <c r="H41" s="963"/>
      <c r="I41" s="963"/>
      <c r="J41" s="963"/>
      <c r="K41" s="963"/>
      <c r="L41" s="963"/>
      <c r="M41" s="963"/>
      <c r="N41" s="963"/>
      <c r="O41" s="963"/>
      <c r="P41" s="963"/>
      <c r="Q41" s="964"/>
      <c r="R41" s="803"/>
      <c r="AY41" s="813"/>
      <c r="AZ41" s="813"/>
      <c r="BA41" s="813"/>
      <c r="BB41" s="813"/>
      <c r="BC41" s="813"/>
      <c r="BD41" s="633"/>
      <c r="BE41" s="633"/>
      <c r="BF41" s="633"/>
      <c r="BG41" s="813"/>
      <c r="BH41" s="813"/>
      <c r="BI41" s="813"/>
      <c r="BJ41" s="198"/>
    </row>
    <row r="42" spans="1:74" s="157" customFormat="1" ht="12" customHeight="1" x14ac:dyDescent="0.2">
      <c r="A42" s="156"/>
      <c r="B42" s="990" t="s">
        <v>1409</v>
      </c>
      <c r="C42" s="963"/>
      <c r="D42" s="963"/>
      <c r="E42" s="963"/>
      <c r="F42" s="963"/>
      <c r="G42" s="963"/>
      <c r="H42" s="963"/>
      <c r="I42" s="963"/>
      <c r="J42" s="963"/>
      <c r="K42" s="963"/>
      <c r="L42" s="963"/>
      <c r="M42" s="963"/>
      <c r="N42" s="963"/>
      <c r="O42" s="963"/>
      <c r="P42" s="963"/>
      <c r="Q42" s="964"/>
      <c r="R42" s="803"/>
      <c r="AY42" s="813"/>
      <c r="AZ42" s="813"/>
      <c r="BA42" s="813"/>
      <c r="BB42" s="813"/>
      <c r="BC42" s="813"/>
      <c r="BD42" s="633"/>
      <c r="BE42" s="633"/>
      <c r="BF42" s="633"/>
      <c r="BG42" s="813"/>
      <c r="BH42" s="813"/>
      <c r="BI42" s="813"/>
      <c r="BJ42" s="198"/>
    </row>
    <row r="43" spans="1:74" s="157" customFormat="1" ht="12" customHeight="1" x14ac:dyDescent="0.2">
      <c r="A43" s="156"/>
      <c r="B43" s="990" t="s">
        <v>1410</v>
      </c>
      <c r="C43" s="963"/>
      <c r="D43" s="963"/>
      <c r="E43" s="963"/>
      <c r="F43" s="963"/>
      <c r="G43" s="963"/>
      <c r="H43" s="963"/>
      <c r="I43" s="963"/>
      <c r="J43" s="963"/>
      <c r="K43" s="963"/>
      <c r="L43" s="963"/>
      <c r="M43" s="963"/>
      <c r="N43" s="963"/>
      <c r="O43" s="963"/>
      <c r="P43" s="963"/>
      <c r="Q43" s="964"/>
      <c r="R43" s="803"/>
      <c r="AY43" s="813"/>
      <c r="AZ43" s="813"/>
      <c r="BA43" s="813"/>
      <c r="BB43" s="813"/>
      <c r="BC43" s="813"/>
      <c r="BD43" s="633"/>
      <c r="BE43" s="633"/>
      <c r="BF43" s="633"/>
      <c r="BG43" s="813"/>
      <c r="BH43" s="813"/>
      <c r="BI43" s="813"/>
      <c r="BJ43" s="198"/>
    </row>
    <row r="44" spans="1:74" s="157" customFormat="1" ht="12" customHeight="1" x14ac:dyDescent="0.2">
      <c r="A44" s="156"/>
      <c r="B44" s="773" t="s">
        <v>808</v>
      </c>
      <c r="C44" s="788"/>
      <c r="D44" s="788"/>
      <c r="E44" s="788"/>
      <c r="F44" s="788"/>
      <c r="G44" s="788"/>
      <c r="H44" s="800"/>
      <c r="I44" s="788"/>
      <c r="J44" s="788"/>
      <c r="K44" s="788"/>
      <c r="L44" s="788"/>
      <c r="M44" s="788"/>
      <c r="N44" s="788"/>
      <c r="O44" s="788"/>
      <c r="P44" s="788"/>
      <c r="Q44" s="788"/>
      <c r="R44" s="328"/>
      <c r="AY44" s="813"/>
      <c r="AZ44" s="813"/>
      <c r="BA44" s="813"/>
      <c r="BB44" s="813"/>
      <c r="BC44" s="813"/>
      <c r="BD44" s="633"/>
      <c r="BE44" s="633"/>
      <c r="BF44" s="633"/>
      <c r="BG44" s="813"/>
      <c r="BH44" s="813"/>
      <c r="BI44" s="813"/>
      <c r="BJ44" s="198"/>
    </row>
    <row r="45" spans="1:74" s="160" customFormat="1" ht="12" customHeight="1" x14ac:dyDescent="0.2">
      <c r="A45" s="159"/>
      <c r="B45" s="976" t="str">
        <f>Dates!$G$2</f>
        <v>EIA completed modeling and analysis for this report on Thursday, June 4, 2026.</v>
      </c>
      <c r="C45" s="977"/>
      <c r="D45" s="977"/>
      <c r="E45" s="977"/>
      <c r="F45" s="977"/>
      <c r="G45" s="977"/>
      <c r="H45" s="977"/>
      <c r="I45" s="977"/>
      <c r="J45" s="977"/>
      <c r="K45" s="977"/>
      <c r="L45" s="977"/>
      <c r="M45" s="977"/>
      <c r="N45" s="977"/>
      <c r="O45" s="977"/>
      <c r="P45" s="977"/>
      <c r="Q45" s="977"/>
      <c r="R45" s="328"/>
      <c r="AY45" s="823"/>
      <c r="AZ45" s="823"/>
      <c r="BA45" s="823"/>
      <c r="BB45" s="823"/>
      <c r="BC45" s="823"/>
      <c r="BD45" s="632"/>
      <c r="BE45" s="632"/>
      <c r="BF45" s="632"/>
      <c r="BG45" s="823"/>
      <c r="BH45" s="823"/>
      <c r="BI45" s="823"/>
      <c r="BJ45" s="221"/>
    </row>
    <row r="46" spans="1:74" s="157" customFormat="1" ht="12" customHeight="1" x14ac:dyDescent="0.2">
      <c r="A46" s="156"/>
      <c r="B46" s="975" t="s">
        <v>481</v>
      </c>
      <c r="C46" s="968"/>
      <c r="D46" s="968"/>
      <c r="E46" s="968"/>
      <c r="F46" s="968"/>
      <c r="G46" s="968"/>
      <c r="H46" s="968"/>
      <c r="I46" s="968"/>
      <c r="J46" s="968"/>
      <c r="K46" s="968"/>
      <c r="L46" s="968"/>
      <c r="M46" s="968"/>
      <c r="N46" s="968"/>
      <c r="O46" s="968"/>
      <c r="P46" s="968"/>
      <c r="Q46" s="968"/>
      <c r="R46" s="803"/>
      <c r="AY46" s="813"/>
      <c r="AZ46" s="813"/>
      <c r="BA46" s="813"/>
      <c r="BB46" s="813"/>
      <c r="BC46" s="813"/>
      <c r="BD46" s="633"/>
      <c r="BE46" s="633"/>
      <c r="BF46" s="633"/>
      <c r="BG46" s="813"/>
      <c r="BH46" s="813"/>
      <c r="BI46" s="813"/>
      <c r="BJ46" s="198"/>
    </row>
    <row r="47" spans="1:74" s="157" customFormat="1" ht="12" customHeight="1" x14ac:dyDescent="0.2">
      <c r="A47" s="156"/>
      <c r="B47" s="967" t="s">
        <v>1402</v>
      </c>
      <c r="C47" s="968"/>
      <c r="D47" s="968"/>
      <c r="E47" s="968"/>
      <c r="F47" s="968"/>
      <c r="G47" s="968"/>
      <c r="H47" s="968"/>
      <c r="I47" s="968"/>
      <c r="J47" s="968"/>
      <c r="K47" s="968"/>
      <c r="L47" s="968"/>
      <c r="M47" s="968"/>
      <c r="N47" s="968"/>
      <c r="O47" s="968"/>
      <c r="P47" s="968"/>
      <c r="Q47" s="968"/>
      <c r="R47" s="803"/>
      <c r="AY47" s="813"/>
      <c r="AZ47" s="813"/>
      <c r="BA47" s="813"/>
      <c r="BB47" s="813"/>
      <c r="BC47" s="813"/>
      <c r="BD47" s="633"/>
      <c r="BE47" s="633"/>
      <c r="BF47" s="633"/>
      <c r="BG47" s="813"/>
      <c r="BH47" s="813"/>
      <c r="BI47" s="813"/>
      <c r="BJ47" s="198"/>
    </row>
    <row r="48" spans="1:74" s="157" customFormat="1" ht="12" customHeight="1" x14ac:dyDescent="0.2">
      <c r="A48" s="156"/>
      <c r="B48" s="969" t="s">
        <v>748</v>
      </c>
      <c r="C48" s="968"/>
      <c r="D48" s="968"/>
      <c r="E48" s="968"/>
      <c r="F48" s="968"/>
      <c r="G48" s="968"/>
      <c r="H48" s="968"/>
      <c r="I48" s="968"/>
      <c r="J48" s="968"/>
      <c r="K48" s="968"/>
      <c r="L48" s="968"/>
      <c r="M48" s="968"/>
      <c r="N48" s="968"/>
      <c r="O48" s="968"/>
      <c r="P48" s="968"/>
      <c r="Q48" s="968"/>
      <c r="R48" s="803"/>
      <c r="AY48" s="813"/>
      <c r="AZ48" s="813"/>
      <c r="BA48" s="813"/>
      <c r="BB48" s="813"/>
      <c r="BC48" s="813"/>
      <c r="BD48" s="633"/>
      <c r="BE48" s="633"/>
      <c r="BF48" s="633"/>
      <c r="BG48" s="813"/>
      <c r="BH48" s="813"/>
      <c r="BI48" s="813"/>
      <c r="BJ48" s="198"/>
    </row>
    <row r="49" spans="1:74" s="157" customFormat="1" ht="12" customHeight="1" x14ac:dyDescent="0.2">
      <c r="A49" s="156"/>
      <c r="B49" s="956" t="s">
        <v>821</v>
      </c>
      <c r="C49" s="956"/>
      <c r="D49" s="956"/>
      <c r="E49" s="956"/>
      <c r="F49" s="956"/>
      <c r="G49" s="956"/>
      <c r="H49" s="956"/>
      <c r="I49" s="956"/>
      <c r="J49" s="956"/>
      <c r="K49" s="956"/>
      <c r="L49" s="956"/>
      <c r="M49" s="956"/>
      <c r="N49" s="956"/>
      <c r="O49" s="956"/>
      <c r="P49" s="956"/>
      <c r="Q49" s="956"/>
      <c r="R49" s="956"/>
      <c r="AY49" s="813"/>
      <c r="AZ49" s="813"/>
      <c r="BA49" s="813"/>
      <c r="BB49" s="813"/>
      <c r="BC49" s="813"/>
      <c r="BD49" s="633"/>
      <c r="BE49" s="633"/>
      <c r="BF49" s="633"/>
      <c r="BG49" s="813"/>
      <c r="BH49" s="813"/>
      <c r="BI49" s="813"/>
      <c r="BJ49" s="198"/>
    </row>
    <row r="50" spans="1:74" s="812" customFormat="1" ht="12" customHeight="1" x14ac:dyDescent="0.2">
      <c r="A50" s="156"/>
      <c r="B50" s="993" t="s">
        <v>1592</v>
      </c>
      <c r="C50" s="989"/>
      <c r="D50" s="989"/>
      <c r="E50" s="989"/>
      <c r="F50" s="989"/>
      <c r="G50" s="989"/>
      <c r="H50" s="989"/>
      <c r="I50" s="989"/>
      <c r="J50" s="989"/>
      <c r="K50" s="989"/>
      <c r="L50" s="989"/>
      <c r="M50" s="989"/>
      <c r="N50" s="989"/>
      <c r="O50" s="989"/>
      <c r="P50" s="989"/>
      <c r="Q50" s="989"/>
      <c r="R50" s="811"/>
      <c r="AY50" s="813"/>
      <c r="AZ50" s="813"/>
      <c r="BA50" s="813"/>
      <c r="BB50" s="813"/>
      <c r="BC50" s="813"/>
      <c r="BD50" s="633"/>
      <c r="BE50" s="633"/>
      <c r="BF50" s="633"/>
      <c r="BG50" s="813"/>
      <c r="BH50" s="813"/>
      <c r="BI50" s="813"/>
      <c r="BJ50" s="813"/>
    </row>
    <row r="51" spans="1:74" s="812" customFormat="1" ht="12" customHeight="1" x14ac:dyDescent="0.2">
      <c r="A51" s="156"/>
      <c r="B51" s="988" t="s">
        <v>1540</v>
      </c>
      <c r="C51" s="989"/>
      <c r="D51" s="989"/>
      <c r="E51" s="989"/>
      <c r="F51" s="989"/>
      <c r="G51" s="989"/>
      <c r="H51" s="989"/>
      <c r="I51" s="989"/>
      <c r="J51" s="989"/>
      <c r="K51" s="989"/>
      <c r="L51" s="989"/>
      <c r="M51" s="989"/>
      <c r="N51" s="989"/>
      <c r="O51" s="989"/>
      <c r="P51" s="989"/>
      <c r="Q51" s="989"/>
      <c r="R51" s="811"/>
      <c r="AY51" s="813"/>
      <c r="AZ51" s="813"/>
      <c r="BA51" s="813"/>
      <c r="BB51" s="813"/>
      <c r="BC51" s="813"/>
      <c r="BD51" s="633"/>
      <c r="BE51" s="633"/>
      <c r="BF51" s="633"/>
      <c r="BG51" s="813"/>
      <c r="BH51" s="813"/>
      <c r="BI51" s="813"/>
      <c r="BJ51" s="813"/>
    </row>
    <row r="52" spans="1:74" s="812" customFormat="1" ht="12" customHeight="1" x14ac:dyDescent="0.2">
      <c r="A52" s="156"/>
      <c r="B52" s="991" t="s">
        <v>1459</v>
      </c>
      <c r="C52" s="989"/>
      <c r="D52" s="989"/>
      <c r="E52" s="989"/>
      <c r="F52" s="989"/>
      <c r="G52" s="989"/>
      <c r="H52" s="989"/>
      <c r="I52" s="989"/>
      <c r="J52" s="989"/>
      <c r="K52" s="989"/>
      <c r="L52" s="989"/>
      <c r="M52" s="989"/>
      <c r="N52" s="989"/>
      <c r="O52" s="989"/>
      <c r="P52" s="989"/>
      <c r="Q52" s="989"/>
      <c r="R52" s="811"/>
      <c r="AY52" s="813"/>
      <c r="AZ52" s="813"/>
      <c r="BA52" s="813"/>
      <c r="BB52" s="813"/>
      <c r="BC52" s="813"/>
      <c r="BD52" s="633"/>
      <c r="BE52" s="633"/>
      <c r="BF52" s="633"/>
      <c r="BG52" s="813"/>
      <c r="BH52" s="813"/>
      <c r="BI52" s="813"/>
      <c r="BJ52" s="813"/>
    </row>
    <row r="53" spans="1:74" s="812" customFormat="1" ht="12" customHeight="1" x14ac:dyDescent="0.2">
      <c r="A53" s="156"/>
      <c r="B53" s="992" t="s">
        <v>1460</v>
      </c>
      <c r="C53" s="992"/>
      <c r="D53" s="992"/>
      <c r="E53" s="992"/>
      <c r="F53" s="992"/>
      <c r="G53" s="992"/>
      <c r="H53" s="992"/>
      <c r="I53" s="992"/>
      <c r="J53" s="992"/>
      <c r="K53" s="992"/>
      <c r="L53" s="992"/>
      <c r="M53" s="992"/>
      <c r="N53" s="992"/>
      <c r="O53" s="992"/>
      <c r="P53" s="992"/>
      <c r="Q53" s="992"/>
      <c r="R53" s="811"/>
      <c r="AY53" s="813"/>
      <c r="AZ53" s="813"/>
      <c r="BA53" s="813"/>
      <c r="BB53" s="813"/>
      <c r="BC53" s="813"/>
      <c r="BD53" s="633"/>
      <c r="BE53" s="633"/>
      <c r="BF53" s="633"/>
      <c r="BG53" s="813"/>
      <c r="BH53" s="813"/>
      <c r="BI53" s="813"/>
      <c r="BJ53" s="813"/>
    </row>
    <row r="54" spans="1:74" ht="12.75" x14ac:dyDescent="0.2">
      <c r="A54" s="158"/>
      <c r="B54" s="962" t="s">
        <v>489</v>
      </c>
      <c r="C54" s="964"/>
      <c r="D54" s="964"/>
      <c r="E54" s="964"/>
      <c r="F54" s="964"/>
      <c r="G54" s="964"/>
      <c r="H54" s="964"/>
      <c r="I54" s="964"/>
      <c r="J54" s="964"/>
      <c r="K54" s="964"/>
      <c r="L54" s="964"/>
      <c r="M54" s="964"/>
      <c r="N54" s="964"/>
      <c r="O54" s="964"/>
      <c r="P54" s="964"/>
      <c r="Q54" s="964"/>
      <c r="R54" s="803"/>
      <c r="BK54" s="152"/>
      <c r="BL54" s="152"/>
      <c r="BM54" s="152"/>
      <c r="BN54" s="152"/>
      <c r="BO54" s="152"/>
      <c r="BP54" s="152"/>
      <c r="BQ54" s="152"/>
      <c r="BR54" s="152"/>
      <c r="BS54" s="152"/>
      <c r="BT54" s="152"/>
      <c r="BU54" s="152"/>
      <c r="BV54" s="152"/>
    </row>
    <row r="55" spans="1:74" ht="12.75" x14ac:dyDescent="0.2">
      <c r="A55" s="158"/>
      <c r="B55" s="986" t="s">
        <v>823</v>
      </c>
      <c r="C55" s="964"/>
      <c r="D55" s="964"/>
      <c r="E55" s="964"/>
      <c r="F55" s="964"/>
      <c r="G55" s="964"/>
      <c r="H55" s="964"/>
      <c r="I55" s="964"/>
      <c r="J55" s="964"/>
      <c r="K55" s="964"/>
      <c r="L55" s="964"/>
      <c r="M55" s="964"/>
      <c r="N55" s="964"/>
      <c r="O55" s="964"/>
      <c r="P55" s="964"/>
      <c r="Q55" s="964"/>
      <c r="R55" s="803"/>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7.42578125" style="89" customWidth="1"/>
    <col min="2" max="2" width="42.5703125" style="83" customWidth="1"/>
    <col min="3" max="38" width="6.5703125" style="83" customWidth="1"/>
    <col min="39" max="39" width="6.5703125" style="641" customWidth="1"/>
    <col min="40"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x14ac:dyDescent="0.2">
      <c r="A1" s="978" t="s">
        <v>477</v>
      </c>
      <c r="B1" s="999" t="s">
        <v>886</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9"/>
      <c r="B2" s="222" t="str">
        <f>"U.S. Energy Information Administration  |  Short-Term Energy Outlook  - "&amp;Dates!D1</f>
        <v>U.S. Energy Information Administration  |  Short-Term Energy Outlook  - June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759</v>
      </c>
      <c r="B3" s="332"/>
      <c r="C3" s="1000">
        <f>Dates!D3</f>
        <v>2022</v>
      </c>
      <c r="D3" s="1001"/>
      <c r="E3" s="1001"/>
      <c r="F3" s="1001"/>
      <c r="G3" s="1001"/>
      <c r="H3" s="1001"/>
      <c r="I3" s="1001"/>
      <c r="J3" s="1001"/>
      <c r="K3" s="1001"/>
      <c r="L3" s="1001"/>
      <c r="M3" s="1001"/>
      <c r="N3" s="1002"/>
      <c r="O3" s="1000">
        <f>C3+1</f>
        <v>2023</v>
      </c>
      <c r="P3" s="1003"/>
      <c r="Q3" s="1003"/>
      <c r="R3" s="1003"/>
      <c r="S3" s="1003"/>
      <c r="T3" s="1003"/>
      <c r="U3" s="1003"/>
      <c r="V3" s="1003"/>
      <c r="W3" s="1003"/>
      <c r="X3" s="1001"/>
      <c r="Y3" s="1001"/>
      <c r="Z3" s="1002"/>
      <c r="AA3" s="1004">
        <f>O3+1</f>
        <v>2024</v>
      </c>
      <c r="AB3" s="1001"/>
      <c r="AC3" s="1001"/>
      <c r="AD3" s="1001"/>
      <c r="AE3" s="1001"/>
      <c r="AF3" s="1001"/>
      <c r="AG3" s="1001"/>
      <c r="AH3" s="1001"/>
      <c r="AI3" s="1001"/>
      <c r="AJ3" s="1001"/>
      <c r="AK3" s="1001"/>
      <c r="AL3" s="1002"/>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630"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4" t="s">
        <v>751</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875"/>
      <c r="AN5" s="289"/>
      <c r="AO5" s="289"/>
      <c r="AP5" s="289"/>
      <c r="AQ5" s="289"/>
      <c r="AR5" s="289"/>
      <c r="AS5" s="289"/>
      <c r="AT5" s="289"/>
      <c r="AU5" s="289"/>
      <c r="AV5" s="289"/>
      <c r="AW5" s="289"/>
      <c r="AX5" s="289"/>
      <c r="AY5" s="289"/>
      <c r="AZ5" s="639"/>
      <c r="BA5" s="639"/>
      <c r="BB5" s="639"/>
      <c r="BC5" s="639"/>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809</v>
      </c>
      <c r="C6" s="105">
        <v>98.180353214999997</v>
      </c>
      <c r="D6" s="105">
        <v>99.366419041</v>
      </c>
      <c r="E6" s="105">
        <v>99.872692561999997</v>
      </c>
      <c r="F6" s="105">
        <v>99.270755128000005</v>
      </c>
      <c r="G6" s="105">
        <v>99.251269609999994</v>
      </c>
      <c r="H6" s="105">
        <v>99.755442795999997</v>
      </c>
      <c r="I6" s="105">
        <v>100.87778916000001</v>
      </c>
      <c r="J6" s="105">
        <v>101.42288263</v>
      </c>
      <c r="K6" s="105">
        <v>101.9517237</v>
      </c>
      <c r="L6" s="105">
        <v>102.12397435</v>
      </c>
      <c r="M6" s="105">
        <v>102.28563742999999</v>
      </c>
      <c r="N6" s="105">
        <v>100.65612518</v>
      </c>
      <c r="O6" s="105">
        <v>101.38375775999999</v>
      </c>
      <c r="P6" s="105">
        <v>101.98192675</v>
      </c>
      <c r="Q6" s="105">
        <v>102.32984533</v>
      </c>
      <c r="R6" s="105">
        <v>102.11700481</v>
      </c>
      <c r="S6" s="105">
        <v>101.60738683</v>
      </c>
      <c r="T6" s="105">
        <v>102.51141891</v>
      </c>
      <c r="U6" s="105">
        <v>101.99187143</v>
      </c>
      <c r="V6" s="105">
        <v>101.74012509000001</v>
      </c>
      <c r="W6" s="105">
        <v>102.84192576</v>
      </c>
      <c r="X6" s="105">
        <v>103.0957162</v>
      </c>
      <c r="Y6" s="105">
        <v>103.88660088</v>
      </c>
      <c r="Z6" s="105">
        <v>103.88189507</v>
      </c>
      <c r="AA6" s="105">
        <v>101.41455066</v>
      </c>
      <c r="AB6" s="105">
        <v>102.66619959000001</v>
      </c>
      <c r="AC6" s="105">
        <v>103.47059845</v>
      </c>
      <c r="AD6" s="105">
        <v>103.35457321</v>
      </c>
      <c r="AE6" s="105">
        <v>102.98991913</v>
      </c>
      <c r="AF6" s="105">
        <v>102.98332539</v>
      </c>
      <c r="AG6" s="105">
        <v>103.08907931</v>
      </c>
      <c r="AH6" s="105">
        <v>103.469701</v>
      </c>
      <c r="AI6" s="105">
        <v>102.30830564999999</v>
      </c>
      <c r="AJ6" s="105">
        <v>103.65239499</v>
      </c>
      <c r="AK6" s="105">
        <v>103.75558715</v>
      </c>
      <c r="AL6" s="105">
        <v>103.64180297</v>
      </c>
      <c r="AM6" s="887">
        <v>102.54157357</v>
      </c>
      <c r="AN6" s="105">
        <v>103.05870179</v>
      </c>
      <c r="AO6" s="105">
        <v>104.52632739000001</v>
      </c>
      <c r="AP6" s="105">
        <v>104.20854447000001</v>
      </c>
      <c r="AQ6" s="105">
        <v>104.71596365000001</v>
      </c>
      <c r="AR6" s="105">
        <v>105.89691537</v>
      </c>
      <c r="AS6" s="105">
        <v>106.95233734999999</v>
      </c>
      <c r="AT6" s="105">
        <v>107.5119291</v>
      </c>
      <c r="AU6" s="105">
        <v>108.60953960000001</v>
      </c>
      <c r="AV6" s="105">
        <v>108.32603994</v>
      </c>
      <c r="AW6" s="105">
        <v>108.41517450000001</v>
      </c>
      <c r="AX6" s="105">
        <v>107.89749452</v>
      </c>
      <c r="AY6" s="105">
        <v>105.94218180999999</v>
      </c>
      <c r="AZ6" s="887">
        <v>107.30885653999999</v>
      </c>
      <c r="BA6" s="887">
        <v>97.315966458000005</v>
      </c>
      <c r="BB6" s="887">
        <v>94.537910135999994</v>
      </c>
      <c r="BC6" s="887">
        <v>93.719392775000003</v>
      </c>
      <c r="BD6" s="388">
        <v>94.194623512999996</v>
      </c>
      <c r="BE6" s="388">
        <v>94.232834142000002</v>
      </c>
      <c r="BF6" s="388">
        <v>96.326508387000004</v>
      </c>
      <c r="BG6" s="388">
        <v>97.681820674999997</v>
      </c>
      <c r="BH6" s="388">
        <v>100.03007871</v>
      </c>
      <c r="BI6" s="388">
        <v>102.5845891</v>
      </c>
      <c r="BJ6" s="388">
        <v>104.63567059</v>
      </c>
      <c r="BK6" s="388">
        <v>106.79564539</v>
      </c>
      <c r="BL6" s="388">
        <v>107.85190041</v>
      </c>
      <c r="BM6" s="388">
        <v>108.09422398</v>
      </c>
      <c r="BN6" s="388">
        <v>108.59893587000001</v>
      </c>
      <c r="BO6" s="388">
        <v>108.88449381</v>
      </c>
      <c r="BP6" s="388">
        <v>109.06798019999999</v>
      </c>
      <c r="BQ6" s="388">
        <v>109.84365312</v>
      </c>
      <c r="BR6" s="388">
        <v>110.02671123</v>
      </c>
      <c r="BS6" s="388">
        <v>110.02645798</v>
      </c>
      <c r="BT6" s="388">
        <v>110.65796987</v>
      </c>
      <c r="BU6" s="388">
        <v>110.98005068000001</v>
      </c>
      <c r="BV6" s="388">
        <v>110.88059397000001</v>
      </c>
    </row>
    <row r="7" spans="1:74" ht="11.1" customHeight="1" x14ac:dyDescent="0.2">
      <c r="A7" s="323" t="s">
        <v>810</v>
      </c>
      <c r="B7" s="391" t="s">
        <v>930</v>
      </c>
      <c r="C7" s="289">
        <v>74.584158699</v>
      </c>
      <c r="D7" s="289">
        <v>75.827991506000004</v>
      </c>
      <c r="E7" s="289">
        <v>75.729907853</v>
      </c>
      <c r="F7" s="289">
        <v>75.099464362000006</v>
      </c>
      <c r="G7" s="289">
        <v>74.450452674999994</v>
      </c>
      <c r="H7" s="289">
        <v>74.745497295999996</v>
      </c>
      <c r="I7" s="289">
        <v>75.694830003000007</v>
      </c>
      <c r="J7" s="289">
        <v>76.737649501999996</v>
      </c>
      <c r="K7" s="289">
        <v>77.268901935000002</v>
      </c>
      <c r="L7" s="289">
        <v>77.222387061999996</v>
      </c>
      <c r="M7" s="289">
        <v>77.341935894000002</v>
      </c>
      <c r="N7" s="289">
        <v>76.759779827000003</v>
      </c>
      <c r="O7" s="289">
        <v>76.799525017999997</v>
      </c>
      <c r="P7" s="289">
        <v>77.401000389000004</v>
      </c>
      <c r="Q7" s="289">
        <v>77.406712034999998</v>
      </c>
      <c r="R7" s="289">
        <v>76.759133215000006</v>
      </c>
      <c r="S7" s="289">
        <v>76.160943024999995</v>
      </c>
      <c r="T7" s="289">
        <v>76.632582477</v>
      </c>
      <c r="U7" s="289">
        <v>76.011162849000002</v>
      </c>
      <c r="V7" s="289">
        <v>75.565976989999996</v>
      </c>
      <c r="W7" s="289">
        <v>76.531095764</v>
      </c>
      <c r="X7" s="289">
        <v>76.731738978999999</v>
      </c>
      <c r="Y7" s="289">
        <v>77.498721110000005</v>
      </c>
      <c r="Z7" s="289">
        <v>77.757852263000004</v>
      </c>
      <c r="AA7" s="289">
        <v>76.365899979000005</v>
      </c>
      <c r="AB7" s="289">
        <v>77.059176042000004</v>
      </c>
      <c r="AC7" s="289">
        <v>77.479430124999993</v>
      </c>
      <c r="AD7" s="289">
        <v>76.972728947999997</v>
      </c>
      <c r="AE7" s="289">
        <v>76.309467713000004</v>
      </c>
      <c r="AF7" s="289">
        <v>76.023108191000006</v>
      </c>
      <c r="AG7" s="289">
        <v>76.315616954999996</v>
      </c>
      <c r="AH7" s="289">
        <v>76.547030512999996</v>
      </c>
      <c r="AI7" s="289">
        <v>75.441722553999995</v>
      </c>
      <c r="AJ7" s="289">
        <v>76.417157539000002</v>
      </c>
      <c r="AK7" s="289">
        <v>76.591918153999998</v>
      </c>
      <c r="AL7" s="289">
        <v>76.981448583000002</v>
      </c>
      <c r="AM7" s="875">
        <v>76.656230281000006</v>
      </c>
      <c r="AN7" s="289">
        <v>76.85745</v>
      </c>
      <c r="AO7" s="289">
        <v>77.971856000000002</v>
      </c>
      <c r="AP7" s="289">
        <v>77.491011</v>
      </c>
      <c r="AQ7" s="289">
        <v>77.587864999999994</v>
      </c>
      <c r="AR7" s="289">
        <v>78.702684000000005</v>
      </c>
      <c r="AS7" s="289">
        <v>79.214781000000002</v>
      </c>
      <c r="AT7" s="289">
        <v>79.680020999999996</v>
      </c>
      <c r="AU7" s="289">
        <v>80.877455999999995</v>
      </c>
      <c r="AV7" s="289">
        <v>80.640563</v>
      </c>
      <c r="AW7" s="289">
        <v>80.505848999999998</v>
      </c>
      <c r="AX7" s="289">
        <v>80.323261000000002</v>
      </c>
      <c r="AY7" s="289">
        <v>79.121820999999997</v>
      </c>
      <c r="AZ7" s="875">
        <v>81.145795000000007</v>
      </c>
      <c r="BA7" s="875">
        <v>71.825183503999995</v>
      </c>
      <c r="BB7" s="875">
        <v>70.009789209000004</v>
      </c>
      <c r="BC7" s="875">
        <v>68.940357980000002</v>
      </c>
      <c r="BD7" s="355">
        <v>69.217782357000004</v>
      </c>
      <c r="BE7" s="355">
        <v>69.143251231999997</v>
      </c>
      <c r="BF7" s="355">
        <v>70.721602812</v>
      </c>
      <c r="BG7" s="355">
        <v>71.838543020000003</v>
      </c>
      <c r="BH7" s="355">
        <v>73.651554499</v>
      </c>
      <c r="BI7" s="355">
        <v>75.684605770000005</v>
      </c>
      <c r="BJ7" s="355">
        <v>77.642671288000003</v>
      </c>
      <c r="BK7" s="355">
        <v>79.513822646999998</v>
      </c>
      <c r="BL7" s="355">
        <v>80.383811284000004</v>
      </c>
      <c r="BM7" s="355">
        <v>80.339437485999994</v>
      </c>
      <c r="BN7" s="355">
        <v>80.398463630999998</v>
      </c>
      <c r="BO7" s="355">
        <v>80.321598789999996</v>
      </c>
      <c r="BP7" s="355">
        <v>80.316334841</v>
      </c>
      <c r="BQ7" s="355">
        <v>80.969153235999997</v>
      </c>
      <c r="BR7" s="355">
        <v>81.079567226999998</v>
      </c>
      <c r="BS7" s="355">
        <v>81.211914179999994</v>
      </c>
      <c r="BT7" s="355">
        <v>81.717569768000004</v>
      </c>
      <c r="BU7" s="355">
        <v>82.008833197000001</v>
      </c>
      <c r="BV7" s="355">
        <v>82.201277192999996</v>
      </c>
    </row>
    <row r="8" spans="1:74" ht="11.1" customHeight="1" x14ac:dyDescent="0.2">
      <c r="A8" s="323" t="s">
        <v>811</v>
      </c>
      <c r="B8" s="391" t="s">
        <v>931</v>
      </c>
      <c r="C8" s="289">
        <v>23.596194516000001</v>
      </c>
      <c r="D8" s="289">
        <v>23.538427536</v>
      </c>
      <c r="E8" s="289">
        <v>24.142784710000001</v>
      </c>
      <c r="F8" s="289">
        <v>24.171290766999999</v>
      </c>
      <c r="G8" s="289">
        <v>24.800816935</v>
      </c>
      <c r="H8" s="289">
        <v>25.009945500000001</v>
      </c>
      <c r="I8" s="289">
        <v>25.182959160999999</v>
      </c>
      <c r="J8" s="289">
        <v>24.685233129</v>
      </c>
      <c r="K8" s="289">
        <v>24.682821767</v>
      </c>
      <c r="L8" s="289">
        <v>24.901587289999998</v>
      </c>
      <c r="M8" s="289">
        <v>24.943701532999999</v>
      </c>
      <c r="N8" s="289">
        <v>23.896345355000001</v>
      </c>
      <c r="O8" s="289">
        <v>24.584232742000001</v>
      </c>
      <c r="P8" s="289">
        <v>24.580926356999999</v>
      </c>
      <c r="Q8" s="289">
        <v>24.923133289999999</v>
      </c>
      <c r="R8" s="289">
        <v>25.357871599999999</v>
      </c>
      <c r="S8" s="289">
        <v>25.446443806000001</v>
      </c>
      <c r="T8" s="289">
        <v>25.878836433</v>
      </c>
      <c r="U8" s="289">
        <v>25.980708580999998</v>
      </c>
      <c r="V8" s="289">
        <v>26.174148097</v>
      </c>
      <c r="W8" s="289">
        <v>26.310829999999999</v>
      </c>
      <c r="X8" s="289">
        <v>26.363977225999999</v>
      </c>
      <c r="Y8" s="289">
        <v>26.387879767000001</v>
      </c>
      <c r="Z8" s="289">
        <v>26.124042805999999</v>
      </c>
      <c r="AA8" s="289">
        <v>25.048650677000001</v>
      </c>
      <c r="AB8" s="289">
        <v>25.607023552000001</v>
      </c>
      <c r="AC8" s="289">
        <v>25.991168323</v>
      </c>
      <c r="AD8" s="289">
        <v>26.381844267000002</v>
      </c>
      <c r="AE8" s="289">
        <v>26.680451419000001</v>
      </c>
      <c r="AF8" s="289">
        <v>26.960217199999999</v>
      </c>
      <c r="AG8" s="289">
        <v>26.773462354999999</v>
      </c>
      <c r="AH8" s="289">
        <v>26.922670484000001</v>
      </c>
      <c r="AI8" s="289">
        <v>26.8665831</v>
      </c>
      <c r="AJ8" s="289">
        <v>27.235237452</v>
      </c>
      <c r="AK8" s="289">
        <v>27.163668999999999</v>
      </c>
      <c r="AL8" s="289">
        <v>26.660354387000002</v>
      </c>
      <c r="AM8" s="875">
        <v>25.885343290000002</v>
      </c>
      <c r="AN8" s="289">
        <v>26.201251786</v>
      </c>
      <c r="AO8" s="289">
        <v>26.554471387</v>
      </c>
      <c r="AP8" s="289">
        <v>26.717533466999999</v>
      </c>
      <c r="AQ8" s="289">
        <v>27.128098645000001</v>
      </c>
      <c r="AR8" s="289">
        <v>27.194231367</v>
      </c>
      <c r="AS8" s="289">
        <v>27.737556354999999</v>
      </c>
      <c r="AT8" s="289">
        <v>27.831908096999999</v>
      </c>
      <c r="AU8" s="289">
        <v>27.732083599999999</v>
      </c>
      <c r="AV8" s="289">
        <v>27.685476935000001</v>
      </c>
      <c r="AW8" s="289">
        <v>27.909325500000001</v>
      </c>
      <c r="AX8" s="289">
        <v>27.574233516</v>
      </c>
      <c r="AY8" s="289">
        <v>26.820360806</v>
      </c>
      <c r="AZ8" s="875">
        <v>26.163061536000001</v>
      </c>
      <c r="BA8" s="875">
        <v>25.490782955</v>
      </c>
      <c r="BB8" s="875">
        <v>24.528120927</v>
      </c>
      <c r="BC8" s="875">
        <v>24.779034795000001</v>
      </c>
      <c r="BD8" s="355">
        <v>24.976841155999999</v>
      </c>
      <c r="BE8" s="355">
        <v>25.089582910000001</v>
      </c>
      <c r="BF8" s="355">
        <v>25.604905575</v>
      </c>
      <c r="BG8" s="355">
        <v>25.843277655000001</v>
      </c>
      <c r="BH8" s="355">
        <v>26.378524207000002</v>
      </c>
      <c r="BI8" s="355">
        <v>26.899983325000001</v>
      </c>
      <c r="BJ8" s="355">
        <v>26.992999304000001</v>
      </c>
      <c r="BK8" s="355">
        <v>27.281822743999999</v>
      </c>
      <c r="BL8" s="355">
        <v>27.468089124999999</v>
      </c>
      <c r="BM8" s="355">
        <v>27.754786490000001</v>
      </c>
      <c r="BN8" s="355">
        <v>28.200472243</v>
      </c>
      <c r="BO8" s="355">
        <v>28.562895020999999</v>
      </c>
      <c r="BP8" s="355">
        <v>28.751645362000001</v>
      </c>
      <c r="BQ8" s="355">
        <v>28.874499879999998</v>
      </c>
      <c r="BR8" s="355">
        <v>28.947144006999999</v>
      </c>
      <c r="BS8" s="355">
        <v>28.814543799999999</v>
      </c>
      <c r="BT8" s="355">
        <v>28.940400099000001</v>
      </c>
      <c r="BU8" s="355">
        <v>28.971217486</v>
      </c>
      <c r="BV8" s="355">
        <v>28.679316780000001</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875"/>
      <c r="AN9" s="289"/>
      <c r="AO9" s="289"/>
      <c r="AP9" s="289"/>
      <c r="AQ9" s="289"/>
      <c r="AR9" s="289"/>
      <c r="AS9" s="289"/>
      <c r="AT9" s="289"/>
      <c r="AU9" s="289"/>
      <c r="AV9" s="289"/>
      <c r="AW9" s="289"/>
      <c r="AX9" s="289"/>
      <c r="AY9" s="289"/>
      <c r="AZ9" s="875"/>
      <c r="BA9" s="875"/>
      <c r="BB9" s="875"/>
      <c r="BC9" s="87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809</v>
      </c>
      <c r="C10" s="105">
        <v>98.180353214999997</v>
      </c>
      <c r="D10" s="105">
        <v>99.366419041</v>
      </c>
      <c r="E10" s="105">
        <v>99.872692561999997</v>
      </c>
      <c r="F10" s="105">
        <v>99.270755128000005</v>
      </c>
      <c r="G10" s="105">
        <v>99.251269609999994</v>
      </c>
      <c r="H10" s="105">
        <v>99.755442795999997</v>
      </c>
      <c r="I10" s="105">
        <v>100.87778916000001</v>
      </c>
      <c r="J10" s="105">
        <v>101.42288263</v>
      </c>
      <c r="K10" s="105">
        <v>101.9517237</v>
      </c>
      <c r="L10" s="105">
        <v>102.12397435</v>
      </c>
      <c r="M10" s="105">
        <v>102.28563742999999</v>
      </c>
      <c r="N10" s="105">
        <v>100.65612518</v>
      </c>
      <c r="O10" s="105">
        <v>101.38375775999999</v>
      </c>
      <c r="P10" s="105">
        <v>101.98192675</v>
      </c>
      <c r="Q10" s="105">
        <v>102.32984533</v>
      </c>
      <c r="R10" s="105">
        <v>102.11700481</v>
      </c>
      <c r="S10" s="105">
        <v>101.60738683</v>
      </c>
      <c r="T10" s="105">
        <v>102.51141891</v>
      </c>
      <c r="U10" s="105">
        <v>101.99187143</v>
      </c>
      <c r="V10" s="105">
        <v>101.74012509000001</v>
      </c>
      <c r="W10" s="105">
        <v>102.84192576</v>
      </c>
      <c r="X10" s="105">
        <v>103.0957162</v>
      </c>
      <c r="Y10" s="105">
        <v>103.88660088</v>
      </c>
      <c r="Z10" s="105">
        <v>103.88189507</v>
      </c>
      <c r="AA10" s="105">
        <v>101.41455066</v>
      </c>
      <c r="AB10" s="105">
        <v>102.66619959000001</v>
      </c>
      <c r="AC10" s="105">
        <v>103.47059845</v>
      </c>
      <c r="AD10" s="105">
        <v>103.35457321</v>
      </c>
      <c r="AE10" s="105">
        <v>102.98991913</v>
      </c>
      <c r="AF10" s="105">
        <v>102.98332539</v>
      </c>
      <c r="AG10" s="105">
        <v>103.08907931</v>
      </c>
      <c r="AH10" s="105">
        <v>103.469701</v>
      </c>
      <c r="AI10" s="105">
        <v>102.30830564999999</v>
      </c>
      <c r="AJ10" s="105">
        <v>103.65239499</v>
      </c>
      <c r="AK10" s="105">
        <v>103.75558715</v>
      </c>
      <c r="AL10" s="105">
        <v>103.64180297</v>
      </c>
      <c r="AM10" s="887">
        <v>102.54157357</v>
      </c>
      <c r="AN10" s="105">
        <v>103.05870179</v>
      </c>
      <c r="AO10" s="105">
        <v>104.52632739000001</v>
      </c>
      <c r="AP10" s="105">
        <v>104.20854447000001</v>
      </c>
      <c r="AQ10" s="105">
        <v>104.71596365000001</v>
      </c>
      <c r="AR10" s="105">
        <v>105.89691537</v>
      </c>
      <c r="AS10" s="105">
        <v>106.95233734999999</v>
      </c>
      <c r="AT10" s="105">
        <v>107.5119291</v>
      </c>
      <c r="AU10" s="105">
        <v>108.60953960000001</v>
      </c>
      <c r="AV10" s="105">
        <v>108.32603994</v>
      </c>
      <c r="AW10" s="105">
        <v>108.41517450000001</v>
      </c>
      <c r="AX10" s="105">
        <v>107.89749452</v>
      </c>
      <c r="AY10" s="105">
        <v>105.94218180999999</v>
      </c>
      <c r="AZ10" s="887">
        <v>107.30885653999999</v>
      </c>
      <c r="BA10" s="887">
        <v>97.315966458000005</v>
      </c>
      <c r="BB10" s="887">
        <v>94.537910135999994</v>
      </c>
      <c r="BC10" s="887">
        <v>93.719392775000003</v>
      </c>
      <c r="BD10" s="388">
        <v>94.194623512999996</v>
      </c>
      <c r="BE10" s="388">
        <v>94.232834142000002</v>
      </c>
      <c r="BF10" s="388">
        <v>96.326508387000004</v>
      </c>
      <c r="BG10" s="388">
        <v>97.681820674999997</v>
      </c>
      <c r="BH10" s="388">
        <v>100.03007871</v>
      </c>
      <c r="BI10" s="388">
        <v>102.5845891</v>
      </c>
      <c r="BJ10" s="388">
        <v>104.63567059</v>
      </c>
      <c r="BK10" s="388">
        <v>106.79564539</v>
      </c>
      <c r="BL10" s="388">
        <v>107.85190041</v>
      </c>
      <c r="BM10" s="388">
        <v>108.09422398</v>
      </c>
      <c r="BN10" s="388">
        <v>108.59893587000001</v>
      </c>
      <c r="BO10" s="388">
        <v>108.88449381</v>
      </c>
      <c r="BP10" s="388">
        <v>109.06798019999999</v>
      </c>
      <c r="BQ10" s="388">
        <v>109.84365312</v>
      </c>
      <c r="BR10" s="388">
        <v>110.02671123</v>
      </c>
      <c r="BS10" s="388">
        <v>110.02645798</v>
      </c>
      <c r="BT10" s="388">
        <v>110.65796987</v>
      </c>
      <c r="BU10" s="388">
        <v>110.98005068000001</v>
      </c>
      <c r="BV10" s="388">
        <v>110.88059397000001</v>
      </c>
    </row>
    <row r="11" spans="1:74" s="272" customFormat="1" ht="11.1" customHeight="1" x14ac:dyDescent="0.2">
      <c r="A11" s="395" t="s">
        <v>176</v>
      </c>
      <c r="B11" s="392" t="s">
        <v>936</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887">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29.948399999999999</v>
      </c>
      <c r="AZ11" s="887">
        <v>30.753</v>
      </c>
      <c r="BA11" s="887">
        <v>22.173104277</v>
      </c>
      <c r="BB11" s="887">
        <v>20.130659144999999</v>
      </c>
      <c r="BC11" s="887">
        <v>19.358613517999999</v>
      </c>
      <c r="BD11" s="388">
        <v>19.147027853000001</v>
      </c>
      <c r="BE11" s="388">
        <v>18.935074957000001</v>
      </c>
      <c r="BF11" s="388">
        <v>20.498737770000002</v>
      </c>
      <c r="BG11" s="388">
        <v>21.706804228999999</v>
      </c>
      <c r="BH11" s="388">
        <v>23.297086462999999</v>
      </c>
      <c r="BI11" s="388">
        <v>24.967786520000001</v>
      </c>
      <c r="BJ11" s="388">
        <v>26.803581488999999</v>
      </c>
      <c r="BK11" s="388">
        <v>28.628351528</v>
      </c>
      <c r="BL11" s="388">
        <v>29.061819422999999</v>
      </c>
      <c r="BM11" s="388">
        <v>29.189567199999999</v>
      </c>
      <c r="BN11" s="388">
        <v>29.312723249000001</v>
      </c>
      <c r="BO11" s="388">
        <v>29.335788060999999</v>
      </c>
      <c r="BP11" s="388">
        <v>29.469130499999999</v>
      </c>
      <c r="BQ11" s="388">
        <v>29.507068707999998</v>
      </c>
      <c r="BR11" s="388">
        <v>29.530064053</v>
      </c>
      <c r="BS11" s="388">
        <v>29.433127031000001</v>
      </c>
      <c r="BT11" s="388">
        <v>29.435890309000001</v>
      </c>
      <c r="BU11" s="388">
        <v>29.359101465999998</v>
      </c>
      <c r="BV11" s="388">
        <v>29.362402629999998</v>
      </c>
    </row>
    <row r="12" spans="1:74" ht="11.1" customHeight="1" x14ac:dyDescent="0.2">
      <c r="A12" s="323" t="s">
        <v>177</v>
      </c>
      <c r="B12" s="393" t="s">
        <v>930</v>
      </c>
      <c r="C12" s="289">
        <v>23.79</v>
      </c>
      <c r="D12" s="289">
        <v>24.45</v>
      </c>
      <c r="E12" s="289">
        <v>24.085000000000001</v>
      </c>
      <c r="F12" s="289">
        <v>24.37</v>
      </c>
      <c r="G12" s="289">
        <v>23.894600000000001</v>
      </c>
      <c r="H12" s="289">
        <v>24.02</v>
      </c>
      <c r="I12" s="289">
        <v>24.24</v>
      </c>
      <c r="J12" s="289">
        <v>25.17</v>
      </c>
      <c r="K12" s="289">
        <v>25.31</v>
      </c>
      <c r="L12" s="289">
        <v>24.905000000000001</v>
      </c>
      <c r="M12" s="289">
        <v>24.61</v>
      </c>
      <c r="N12" s="289">
        <v>24.66</v>
      </c>
      <c r="O12" s="289">
        <v>24.055</v>
      </c>
      <c r="P12" s="289">
        <v>24.34</v>
      </c>
      <c r="Q12" s="289">
        <v>24.555</v>
      </c>
      <c r="R12" s="289">
        <v>24.56</v>
      </c>
      <c r="S12" s="289">
        <v>24.085000000000001</v>
      </c>
      <c r="T12" s="289">
        <v>24.234999999999999</v>
      </c>
      <c r="U12" s="289">
        <v>23.39</v>
      </c>
      <c r="V12" s="289">
        <v>23.175000000000001</v>
      </c>
      <c r="W12" s="289">
        <v>23.824999999999999</v>
      </c>
      <c r="X12" s="289">
        <v>23.715</v>
      </c>
      <c r="Y12" s="289">
        <v>23.77</v>
      </c>
      <c r="Z12" s="289">
        <v>23.7</v>
      </c>
      <c r="AA12" s="289">
        <v>23.54</v>
      </c>
      <c r="AB12" s="289">
        <v>23.844999999999999</v>
      </c>
      <c r="AC12" s="289">
        <v>24.175000000000001</v>
      </c>
      <c r="AD12" s="289">
        <v>24.13</v>
      </c>
      <c r="AE12" s="289">
        <v>23.98</v>
      </c>
      <c r="AF12" s="289">
        <v>23.58</v>
      </c>
      <c r="AG12" s="289">
        <v>24.02</v>
      </c>
      <c r="AH12" s="289">
        <v>23.94</v>
      </c>
      <c r="AI12" s="289">
        <v>23.21</v>
      </c>
      <c r="AJ12" s="289">
        <v>23.71</v>
      </c>
      <c r="AK12" s="289">
        <v>23.725000000000001</v>
      </c>
      <c r="AL12" s="289">
        <v>23.88</v>
      </c>
      <c r="AM12" s="875">
        <v>23.87</v>
      </c>
      <c r="AN12" s="289">
        <v>24</v>
      </c>
      <c r="AO12" s="289">
        <v>24.25</v>
      </c>
      <c r="AP12" s="289">
        <v>24.055</v>
      </c>
      <c r="AQ12" s="289">
        <v>24.41</v>
      </c>
      <c r="AR12" s="289">
        <v>24.91</v>
      </c>
      <c r="AS12" s="289">
        <v>24.46</v>
      </c>
      <c r="AT12" s="289">
        <v>24.434999999999999</v>
      </c>
      <c r="AU12" s="289">
        <v>25.58</v>
      </c>
      <c r="AV12" s="289">
        <v>25.295000000000002</v>
      </c>
      <c r="AW12" s="289">
        <v>25.055</v>
      </c>
      <c r="AX12" s="289">
        <v>25.175000000000001</v>
      </c>
      <c r="AY12" s="289">
        <v>25.1</v>
      </c>
      <c r="AZ12" s="875">
        <v>25.91</v>
      </c>
      <c r="BA12" s="875">
        <v>18.329999999999998</v>
      </c>
      <c r="BB12" s="875">
        <v>16.87</v>
      </c>
      <c r="BC12" s="875">
        <v>16.2</v>
      </c>
      <c r="BD12" s="355">
        <v>15.99</v>
      </c>
      <c r="BE12" s="355">
        <v>15.78</v>
      </c>
      <c r="BF12" s="355">
        <v>17.055</v>
      </c>
      <c r="BG12" s="355">
        <v>18.010000000000002</v>
      </c>
      <c r="BH12" s="355">
        <v>19.342500000000001</v>
      </c>
      <c r="BI12" s="355">
        <v>20.675000000000001</v>
      </c>
      <c r="BJ12" s="355">
        <v>22.2775</v>
      </c>
      <c r="BK12" s="355">
        <v>23.82</v>
      </c>
      <c r="BL12" s="355">
        <v>24.19</v>
      </c>
      <c r="BM12" s="355">
        <v>24.295000000000002</v>
      </c>
      <c r="BN12" s="355">
        <v>24.4</v>
      </c>
      <c r="BO12" s="355">
        <v>24.405000000000001</v>
      </c>
      <c r="BP12" s="355">
        <v>24.51</v>
      </c>
      <c r="BQ12" s="355">
        <v>24.53</v>
      </c>
      <c r="BR12" s="355">
        <v>24.535</v>
      </c>
      <c r="BS12" s="355">
        <v>24.44</v>
      </c>
      <c r="BT12" s="355">
        <v>24.445</v>
      </c>
      <c r="BU12" s="355">
        <v>24.37</v>
      </c>
      <c r="BV12" s="355">
        <v>24.375</v>
      </c>
    </row>
    <row r="13" spans="1:74" ht="11.1" customHeight="1" x14ac:dyDescent="0.2">
      <c r="A13" s="323" t="s">
        <v>209</v>
      </c>
      <c r="B13" s="393" t="s">
        <v>931</v>
      </c>
      <c r="C13" s="289">
        <v>4.4691999999999998</v>
      </c>
      <c r="D13" s="289">
        <v>4.4581</v>
      </c>
      <c r="E13" s="289">
        <v>4.4619999999999997</v>
      </c>
      <c r="F13" s="289">
        <v>4.4793000000000003</v>
      </c>
      <c r="G13" s="289">
        <v>4.4756</v>
      </c>
      <c r="H13" s="289">
        <v>4.4779999999999998</v>
      </c>
      <c r="I13" s="289">
        <v>4.4779999999999998</v>
      </c>
      <c r="J13" s="289">
        <v>4.4585999999999997</v>
      </c>
      <c r="K13" s="289">
        <v>4.4603000000000002</v>
      </c>
      <c r="L13" s="289">
        <v>4.4641999999999999</v>
      </c>
      <c r="M13" s="289">
        <v>4.4542999999999999</v>
      </c>
      <c r="N13" s="289">
        <v>4.3869999999999996</v>
      </c>
      <c r="O13" s="289">
        <v>4.4420999999999999</v>
      </c>
      <c r="P13" s="289">
        <v>4.46</v>
      </c>
      <c r="Q13" s="289">
        <v>4.4901</v>
      </c>
      <c r="R13" s="289">
        <v>4.5570000000000004</v>
      </c>
      <c r="S13" s="289">
        <v>4.4987000000000004</v>
      </c>
      <c r="T13" s="289">
        <v>4.5617000000000001</v>
      </c>
      <c r="U13" s="289">
        <v>4.5613999999999999</v>
      </c>
      <c r="V13" s="289">
        <v>4.6109</v>
      </c>
      <c r="W13" s="289">
        <v>4.6306000000000003</v>
      </c>
      <c r="X13" s="289">
        <v>4.6498999999999997</v>
      </c>
      <c r="Y13" s="289">
        <v>4.6612999999999998</v>
      </c>
      <c r="Z13" s="289">
        <v>4.6611000000000002</v>
      </c>
      <c r="AA13" s="289">
        <v>4.6113999999999997</v>
      </c>
      <c r="AB13" s="289">
        <v>4.6212</v>
      </c>
      <c r="AC13" s="289">
        <v>4.6196000000000002</v>
      </c>
      <c r="AD13" s="289">
        <v>4.6233000000000004</v>
      </c>
      <c r="AE13" s="289">
        <v>4.6222000000000003</v>
      </c>
      <c r="AF13" s="289">
        <v>4.6210000000000004</v>
      </c>
      <c r="AG13" s="289">
        <v>4.6185999999999998</v>
      </c>
      <c r="AH13" s="289">
        <v>4.6172000000000004</v>
      </c>
      <c r="AI13" s="289">
        <v>4.6173999999999999</v>
      </c>
      <c r="AJ13" s="289">
        <v>4.6161000000000003</v>
      </c>
      <c r="AK13" s="289">
        <v>4.6151</v>
      </c>
      <c r="AL13" s="289">
        <v>4.6130000000000004</v>
      </c>
      <c r="AM13" s="875">
        <v>4.5702999999999996</v>
      </c>
      <c r="AN13" s="289">
        <v>4.5660999999999996</v>
      </c>
      <c r="AO13" s="289">
        <v>4.5624000000000002</v>
      </c>
      <c r="AP13" s="289">
        <v>4.5860000000000003</v>
      </c>
      <c r="AQ13" s="289">
        <v>4.6029999999999998</v>
      </c>
      <c r="AR13" s="289">
        <v>4.5305999999999997</v>
      </c>
      <c r="AS13" s="289">
        <v>4.6075999999999997</v>
      </c>
      <c r="AT13" s="289">
        <v>4.6643999999999997</v>
      </c>
      <c r="AU13" s="289">
        <v>4.6816000000000004</v>
      </c>
      <c r="AV13" s="289">
        <v>4.7183999999999999</v>
      </c>
      <c r="AW13" s="289">
        <v>4.7354000000000003</v>
      </c>
      <c r="AX13" s="289">
        <v>4.8139000000000003</v>
      </c>
      <c r="AY13" s="289">
        <v>4.8483999999999998</v>
      </c>
      <c r="AZ13" s="875">
        <v>4.843</v>
      </c>
      <c r="BA13" s="875">
        <v>3.8431042774000002</v>
      </c>
      <c r="BB13" s="875">
        <v>3.2606591449</v>
      </c>
      <c r="BC13" s="875">
        <v>3.1586135185000002</v>
      </c>
      <c r="BD13" s="355">
        <v>3.1570278532999998</v>
      </c>
      <c r="BE13" s="355">
        <v>3.1550749567</v>
      </c>
      <c r="BF13" s="355">
        <v>3.4437377702999998</v>
      </c>
      <c r="BG13" s="355">
        <v>3.6968042290000001</v>
      </c>
      <c r="BH13" s="355">
        <v>3.9545864632000001</v>
      </c>
      <c r="BI13" s="355">
        <v>4.2927865200999999</v>
      </c>
      <c r="BJ13" s="355">
        <v>4.5260814891000001</v>
      </c>
      <c r="BK13" s="355">
        <v>4.8083515279000002</v>
      </c>
      <c r="BL13" s="355">
        <v>4.8718194227999998</v>
      </c>
      <c r="BM13" s="355">
        <v>4.8945671996</v>
      </c>
      <c r="BN13" s="355">
        <v>4.9127232488999999</v>
      </c>
      <c r="BO13" s="355">
        <v>4.9307880610000003</v>
      </c>
      <c r="BP13" s="355">
        <v>4.9591304995999996</v>
      </c>
      <c r="BQ13" s="355">
        <v>4.977068708</v>
      </c>
      <c r="BR13" s="355">
        <v>4.9950640528000001</v>
      </c>
      <c r="BS13" s="355">
        <v>4.9931270307000002</v>
      </c>
      <c r="BT13" s="355">
        <v>4.9908903093000001</v>
      </c>
      <c r="BU13" s="355">
        <v>4.9891014664000002</v>
      </c>
      <c r="BV13" s="355">
        <v>4.9874026302000001</v>
      </c>
    </row>
    <row r="14" spans="1:74" s="272" customFormat="1" ht="11.1" customHeight="1" x14ac:dyDescent="0.2">
      <c r="A14" s="395" t="s">
        <v>210</v>
      </c>
      <c r="B14" s="392" t="s">
        <v>831</v>
      </c>
      <c r="C14" s="105">
        <v>69.921153215000004</v>
      </c>
      <c r="D14" s="105">
        <v>70.458319040999996</v>
      </c>
      <c r="E14" s="105">
        <v>71.325692562</v>
      </c>
      <c r="F14" s="105">
        <v>70.421455128000005</v>
      </c>
      <c r="G14" s="105">
        <v>70.881069609999997</v>
      </c>
      <c r="H14" s="105">
        <v>71.257442796000007</v>
      </c>
      <c r="I14" s="105">
        <v>72.159789164000003</v>
      </c>
      <c r="J14" s="105">
        <v>71.794282631000002</v>
      </c>
      <c r="K14" s="105">
        <v>72.181423702000004</v>
      </c>
      <c r="L14" s="105">
        <v>72.754774351999998</v>
      </c>
      <c r="M14" s="105">
        <v>73.221337426999995</v>
      </c>
      <c r="N14" s="105">
        <v>71.609125182</v>
      </c>
      <c r="O14" s="105">
        <v>72.886657760000006</v>
      </c>
      <c r="P14" s="105">
        <v>73.181926746000002</v>
      </c>
      <c r="Q14" s="105">
        <v>73.284745325000003</v>
      </c>
      <c r="R14" s="105">
        <v>73.000004814999997</v>
      </c>
      <c r="S14" s="105">
        <v>73.023686831999996</v>
      </c>
      <c r="T14" s="105">
        <v>73.714718910000002</v>
      </c>
      <c r="U14" s="105">
        <v>74.040471429999997</v>
      </c>
      <c r="V14" s="105">
        <v>73.954225086999998</v>
      </c>
      <c r="W14" s="105">
        <v>74.386325764000006</v>
      </c>
      <c r="X14" s="105">
        <v>74.730816204999996</v>
      </c>
      <c r="Y14" s="105">
        <v>75.455300875999995</v>
      </c>
      <c r="Z14" s="105">
        <v>75.520795069000002</v>
      </c>
      <c r="AA14" s="105">
        <v>73.263150655999993</v>
      </c>
      <c r="AB14" s="105">
        <v>74.199999593000001</v>
      </c>
      <c r="AC14" s="105">
        <v>74.675998446999998</v>
      </c>
      <c r="AD14" s="105">
        <v>74.601273215000006</v>
      </c>
      <c r="AE14" s="105">
        <v>74.387719133000004</v>
      </c>
      <c r="AF14" s="105">
        <v>74.782325391000001</v>
      </c>
      <c r="AG14" s="105">
        <v>74.450479310000006</v>
      </c>
      <c r="AH14" s="105">
        <v>74.912500996999995</v>
      </c>
      <c r="AI14" s="105">
        <v>74.480905653999997</v>
      </c>
      <c r="AJ14" s="105">
        <v>75.326294989999994</v>
      </c>
      <c r="AK14" s="105">
        <v>75.415487154000004</v>
      </c>
      <c r="AL14" s="105">
        <v>75.148802970000006</v>
      </c>
      <c r="AM14" s="887">
        <v>74.101273570999993</v>
      </c>
      <c r="AN14" s="105">
        <v>74.492601785999994</v>
      </c>
      <c r="AO14" s="105">
        <v>75.713927386999998</v>
      </c>
      <c r="AP14" s="105">
        <v>75.567544467000005</v>
      </c>
      <c r="AQ14" s="105">
        <v>75.702963644999997</v>
      </c>
      <c r="AR14" s="105">
        <v>76.456315367000002</v>
      </c>
      <c r="AS14" s="105">
        <v>77.884737354999999</v>
      </c>
      <c r="AT14" s="105">
        <v>78.412529097000004</v>
      </c>
      <c r="AU14" s="105">
        <v>78.347939600000004</v>
      </c>
      <c r="AV14" s="105">
        <v>78.312639935000007</v>
      </c>
      <c r="AW14" s="105">
        <v>78.624774500000001</v>
      </c>
      <c r="AX14" s="105">
        <v>77.908594515999994</v>
      </c>
      <c r="AY14" s="105">
        <v>75.993781806000001</v>
      </c>
      <c r="AZ14" s="887">
        <v>76.555856535999993</v>
      </c>
      <c r="BA14" s="887">
        <v>75.142862180999998</v>
      </c>
      <c r="BB14" s="887">
        <v>74.407250990999998</v>
      </c>
      <c r="BC14" s="887">
        <v>74.360779256000001</v>
      </c>
      <c r="BD14" s="388">
        <v>75.047595659999999</v>
      </c>
      <c r="BE14" s="388">
        <v>75.297759185000004</v>
      </c>
      <c r="BF14" s="388">
        <v>75.827770616999999</v>
      </c>
      <c r="BG14" s="388">
        <v>75.975016445999998</v>
      </c>
      <c r="BH14" s="388">
        <v>76.732992241999995</v>
      </c>
      <c r="BI14" s="388">
        <v>77.616802574999994</v>
      </c>
      <c r="BJ14" s="388">
        <v>77.832089101999998</v>
      </c>
      <c r="BK14" s="388">
        <v>78.167293862999998</v>
      </c>
      <c r="BL14" s="388">
        <v>78.790080986000007</v>
      </c>
      <c r="BM14" s="388">
        <v>78.904656775999996</v>
      </c>
      <c r="BN14" s="388">
        <v>79.286212625999994</v>
      </c>
      <c r="BO14" s="388">
        <v>79.548705749999996</v>
      </c>
      <c r="BP14" s="388">
        <v>79.598849702999999</v>
      </c>
      <c r="BQ14" s="388">
        <v>80.336584407999993</v>
      </c>
      <c r="BR14" s="388">
        <v>80.496647181</v>
      </c>
      <c r="BS14" s="388">
        <v>80.593330949999995</v>
      </c>
      <c r="BT14" s="388">
        <v>81.222079558000004</v>
      </c>
      <c r="BU14" s="388">
        <v>81.620949217000003</v>
      </c>
      <c r="BV14" s="388">
        <v>81.518191342999998</v>
      </c>
    </row>
    <row r="15" spans="1:74" ht="11.1" customHeight="1" x14ac:dyDescent="0.2">
      <c r="A15" s="323" t="s">
        <v>812</v>
      </c>
      <c r="B15" s="393" t="s">
        <v>930</v>
      </c>
      <c r="C15" s="289">
        <v>50.794158699</v>
      </c>
      <c r="D15" s="289">
        <v>51.377991506000001</v>
      </c>
      <c r="E15" s="289">
        <v>51.644907852999999</v>
      </c>
      <c r="F15" s="289">
        <v>50.729464362000002</v>
      </c>
      <c r="G15" s="289">
        <v>50.555852674999997</v>
      </c>
      <c r="H15" s="289">
        <v>50.725497296</v>
      </c>
      <c r="I15" s="289">
        <v>51.454830002999998</v>
      </c>
      <c r="J15" s="289">
        <v>51.567649502000002</v>
      </c>
      <c r="K15" s="289">
        <v>51.958901935</v>
      </c>
      <c r="L15" s="289">
        <v>52.317387062000002</v>
      </c>
      <c r="M15" s="289">
        <v>52.731935894000003</v>
      </c>
      <c r="N15" s="289">
        <v>52.099779826999999</v>
      </c>
      <c r="O15" s="289">
        <v>52.744525017999997</v>
      </c>
      <c r="P15" s="289">
        <v>53.061000389</v>
      </c>
      <c r="Q15" s="289">
        <v>52.851712034999998</v>
      </c>
      <c r="R15" s="289">
        <v>52.199133215000003</v>
      </c>
      <c r="S15" s="289">
        <v>52.075943025000001</v>
      </c>
      <c r="T15" s="289">
        <v>52.397582477</v>
      </c>
      <c r="U15" s="289">
        <v>52.621162849000001</v>
      </c>
      <c r="V15" s="289">
        <v>52.390976989999999</v>
      </c>
      <c r="W15" s="289">
        <v>52.706095763999997</v>
      </c>
      <c r="X15" s="289">
        <v>53.016738979000003</v>
      </c>
      <c r="Y15" s="289">
        <v>53.728721110000002</v>
      </c>
      <c r="Z15" s="289">
        <v>54.057852263000001</v>
      </c>
      <c r="AA15" s="289">
        <v>52.825899978999999</v>
      </c>
      <c r="AB15" s="289">
        <v>53.214176041999998</v>
      </c>
      <c r="AC15" s="289">
        <v>53.304430125000003</v>
      </c>
      <c r="AD15" s="289">
        <v>52.842728948000001</v>
      </c>
      <c r="AE15" s="289">
        <v>52.329467713</v>
      </c>
      <c r="AF15" s="289">
        <v>52.443108191</v>
      </c>
      <c r="AG15" s="289">
        <v>52.295616955</v>
      </c>
      <c r="AH15" s="289">
        <v>52.607030512999998</v>
      </c>
      <c r="AI15" s="289">
        <v>52.231722554000001</v>
      </c>
      <c r="AJ15" s="289">
        <v>52.707157539000001</v>
      </c>
      <c r="AK15" s="289">
        <v>52.866918153999997</v>
      </c>
      <c r="AL15" s="289">
        <v>53.101448583</v>
      </c>
      <c r="AM15" s="875">
        <v>52.786230281000002</v>
      </c>
      <c r="AN15" s="289">
        <v>52.85745</v>
      </c>
      <c r="AO15" s="289">
        <v>53.721856000000002</v>
      </c>
      <c r="AP15" s="289">
        <v>53.436011000000001</v>
      </c>
      <c r="AQ15" s="289">
        <v>53.177864999999997</v>
      </c>
      <c r="AR15" s="289">
        <v>53.792684000000001</v>
      </c>
      <c r="AS15" s="289">
        <v>54.754781000000001</v>
      </c>
      <c r="AT15" s="289">
        <v>55.245021000000001</v>
      </c>
      <c r="AU15" s="289">
        <v>55.297455999999997</v>
      </c>
      <c r="AV15" s="289">
        <v>55.345562999999999</v>
      </c>
      <c r="AW15" s="289">
        <v>55.450848999999998</v>
      </c>
      <c r="AX15" s="289">
        <v>55.148260999999998</v>
      </c>
      <c r="AY15" s="289">
        <v>54.021821000000003</v>
      </c>
      <c r="AZ15" s="875">
        <v>55.235795000000003</v>
      </c>
      <c r="BA15" s="875">
        <v>53.495183504000003</v>
      </c>
      <c r="BB15" s="875">
        <v>53.139789209</v>
      </c>
      <c r="BC15" s="875">
        <v>52.740357979999999</v>
      </c>
      <c r="BD15" s="355">
        <v>53.227782357000002</v>
      </c>
      <c r="BE15" s="355">
        <v>53.363251232000003</v>
      </c>
      <c r="BF15" s="355">
        <v>53.666602812000001</v>
      </c>
      <c r="BG15" s="355">
        <v>53.828543019999998</v>
      </c>
      <c r="BH15" s="355">
        <v>54.309054498999998</v>
      </c>
      <c r="BI15" s="355">
        <v>55.00960577</v>
      </c>
      <c r="BJ15" s="355">
        <v>55.365171287999999</v>
      </c>
      <c r="BK15" s="355">
        <v>55.693822646999998</v>
      </c>
      <c r="BL15" s="355">
        <v>56.193811283999999</v>
      </c>
      <c r="BM15" s="355">
        <v>56.044437486</v>
      </c>
      <c r="BN15" s="355">
        <v>55.998463631</v>
      </c>
      <c r="BO15" s="355">
        <v>55.916598790000002</v>
      </c>
      <c r="BP15" s="355">
        <v>55.806334841000002</v>
      </c>
      <c r="BQ15" s="355">
        <v>56.439153236000003</v>
      </c>
      <c r="BR15" s="355">
        <v>56.544567227000002</v>
      </c>
      <c r="BS15" s="355">
        <v>56.771914180000003</v>
      </c>
      <c r="BT15" s="355">
        <v>57.272569767999997</v>
      </c>
      <c r="BU15" s="355">
        <v>57.638833196999997</v>
      </c>
      <c r="BV15" s="355">
        <v>57.826277193000003</v>
      </c>
    </row>
    <row r="16" spans="1:74" ht="11.1" customHeight="1" x14ac:dyDescent="0.2">
      <c r="A16" s="323" t="s">
        <v>813</v>
      </c>
      <c r="B16" s="393" t="s">
        <v>931</v>
      </c>
      <c r="C16" s="289">
        <v>19.126994516</v>
      </c>
      <c r="D16" s="289">
        <v>19.080327535999999</v>
      </c>
      <c r="E16" s="289">
        <v>19.680784710000001</v>
      </c>
      <c r="F16" s="289">
        <v>19.691990767</v>
      </c>
      <c r="G16" s="289">
        <v>20.325216935</v>
      </c>
      <c r="H16" s="289">
        <v>20.531945499999999</v>
      </c>
      <c r="I16" s="289">
        <v>20.704959161000001</v>
      </c>
      <c r="J16" s="289">
        <v>20.226633129</v>
      </c>
      <c r="K16" s="289">
        <v>20.222521767</v>
      </c>
      <c r="L16" s="289">
        <v>20.43738729</v>
      </c>
      <c r="M16" s="289">
        <v>20.489401532999999</v>
      </c>
      <c r="N16" s="289">
        <v>19.509345355000001</v>
      </c>
      <c r="O16" s="289">
        <v>20.142132742000001</v>
      </c>
      <c r="P16" s="289">
        <v>20.120926356999998</v>
      </c>
      <c r="Q16" s="289">
        <v>20.433033290000001</v>
      </c>
      <c r="R16" s="289">
        <v>20.800871600000001</v>
      </c>
      <c r="S16" s="289">
        <v>20.947743805999998</v>
      </c>
      <c r="T16" s="289">
        <v>21.317136433000002</v>
      </c>
      <c r="U16" s="289">
        <v>21.419308580999999</v>
      </c>
      <c r="V16" s="289">
        <v>21.563248096999999</v>
      </c>
      <c r="W16" s="289">
        <v>21.680230000000002</v>
      </c>
      <c r="X16" s="289">
        <v>21.714077226000001</v>
      </c>
      <c r="Y16" s="289">
        <v>21.726579767</v>
      </c>
      <c r="Z16" s="289">
        <v>21.462942806000001</v>
      </c>
      <c r="AA16" s="289">
        <v>20.437250677000002</v>
      </c>
      <c r="AB16" s="289">
        <v>20.985823551999999</v>
      </c>
      <c r="AC16" s="289">
        <v>21.371568323000002</v>
      </c>
      <c r="AD16" s="289">
        <v>21.758544267000001</v>
      </c>
      <c r="AE16" s="289">
        <v>22.058251419000001</v>
      </c>
      <c r="AF16" s="289">
        <v>22.3392172</v>
      </c>
      <c r="AG16" s="289">
        <v>22.154862354999999</v>
      </c>
      <c r="AH16" s="289">
        <v>22.305470484000001</v>
      </c>
      <c r="AI16" s="289">
        <v>22.2491831</v>
      </c>
      <c r="AJ16" s="289">
        <v>22.619137452</v>
      </c>
      <c r="AK16" s="289">
        <v>22.548569000000001</v>
      </c>
      <c r="AL16" s="289">
        <v>22.047354386999999</v>
      </c>
      <c r="AM16" s="875">
        <v>21.315043289999998</v>
      </c>
      <c r="AN16" s="289">
        <v>21.635151786000002</v>
      </c>
      <c r="AO16" s="289">
        <v>21.992071386999999</v>
      </c>
      <c r="AP16" s="289">
        <v>22.131533467000001</v>
      </c>
      <c r="AQ16" s="289">
        <v>22.525098645</v>
      </c>
      <c r="AR16" s="289">
        <v>22.663631367000001</v>
      </c>
      <c r="AS16" s="289">
        <v>23.129956355000001</v>
      </c>
      <c r="AT16" s="289">
        <v>23.167508096999999</v>
      </c>
      <c r="AU16" s="289">
        <v>23.0504836</v>
      </c>
      <c r="AV16" s="289">
        <v>22.967076935000001</v>
      </c>
      <c r="AW16" s="289">
        <v>23.173925499999999</v>
      </c>
      <c r="AX16" s="289">
        <v>22.760333515999999</v>
      </c>
      <c r="AY16" s="289">
        <v>21.971960805999998</v>
      </c>
      <c r="AZ16" s="875">
        <v>21.320061536000001</v>
      </c>
      <c r="BA16" s="875">
        <v>21.647678676999998</v>
      </c>
      <c r="BB16" s="875">
        <v>21.267461783000002</v>
      </c>
      <c r="BC16" s="875">
        <v>21.620421276999998</v>
      </c>
      <c r="BD16" s="355">
        <v>21.819813302</v>
      </c>
      <c r="BE16" s="355">
        <v>21.934507953000001</v>
      </c>
      <c r="BF16" s="355">
        <v>22.161167805000002</v>
      </c>
      <c r="BG16" s="355">
        <v>22.146473426</v>
      </c>
      <c r="BH16" s="355">
        <v>22.423937743</v>
      </c>
      <c r="BI16" s="355">
        <v>22.607196805000001</v>
      </c>
      <c r="BJ16" s="355">
        <v>22.466917814999999</v>
      </c>
      <c r="BK16" s="355">
        <v>22.473471216</v>
      </c>
      <c r="BL16" s="355">
        <v>22.596269702000001</v>
      </c>
      <c r="BM16" s="355">
        <v>22.86021929</v>
      </c>
      <c r="BN16" s="355">
        <v>23.287748994000001</v>
      </c>
      <c r="BO16" s="355">
        <v>23.632106960000002</v>
      </c>
      <c r="BP16" s="355">
        <v>23.792514862000001</v>
      </c>
      <c r="BQ16" s="355">
        <v>23.897431172000001</v>
      </c>
      <c r="BR16" s="355">
        <v>23.952079953999998</v>
      </c>
      <c r="BS16" s="355">
        <v>23.821416769999999</v>
      </c>
      <c r="BT16" s="355">
        <v>23.94950979</v>
      </c>
      <c r="BU16" s="355">
        <v>23.982116019999999</v>
      </c>
      <c r="BV16" s="355">
        <v>23.691914149999999</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875"/>
      <c r="AN17" s="289"/>
      <c r="AO17" s="289"/>
      <c r="AP17" s="289"/>
      <c r="AQ17" s="289"/>
      <c r="AR17" s="289"/>
      <c r="AS17" s="289"/>
      <c r="AT17" s="289"/>
      <c r="AU17" s="289"/>
      <c r="AV17" s="289"/>
      <c r="AW17" s="289"/>
      <c r="AX17" s="289"/>
      <c r="AY17" s="289"/>
      <c r="AZ17" s="875"/>
      <c r="BA17" s="875"/>
      <c r="BB17" s="875"/>
      <c r="BC17" s="87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552</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875"/>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809</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99.741219165000004</v>
      </c>
      <c r="AB19" s="105">
        <v>101.90490412</v>
      </c>
      <c r="AC19" s="105">
        <v>101.32258548</v>
      </c>
      <c r="AD19" s="105">
        <v>102.15385436</v>
      </c>
      <c r="AE19" s="105">
        <v>103.13807822</v>
      </c>
      <c r="AF19" s="105">
        <v>103.80818554</v>
      </c>
      <c r="AG19" s="105">
        <v>103.99153504</v>
      </c>
      <c r="AH19" s="105">
        <v>103.52202978</v>
      </c>
      <c r="AI19" s="105">
        <v>103.39707464999999</v>
      </c>
      <c r="AJ19" s="105">
        <v>103.71816346999999</v>
      </c>
      <c r="AK19" s="105">
        <v>103.34333011</v>
      </c>
      <c r="AL19" s="105">
        <v>103.56513674</v>
      </c>
      <c r="AM19" s="887">
        <v>101.69824509999999</v>
      </c>
      <c r="AN19" s="105">
        <v>103.19043773</v>
      </c>
      <c r="AO19" s="105">
        <v>101.99584358</v>
      </c>
      <c r="AP19" s="105">
        <v>103.25656037</v>
      </c>
      <c r="AQ19" s="105">
        <v>103.17847992999999</v>
      </c>
      <c r="AR19" s="105">
        <v>105.39923924</v>
      </c>
      <c r="AS19" s="105">
        <v>105.09937447</v>
      </c>
      <c r="AT19" s="105">
        <v>104.16827662999999</v>
      </c>
      <c r="AU19" s="105">
        <v>105.52700014</v>
      </c>
      <c r="AV19" s="105">
        <v>104.12388364</v>
      </c>
      <c r="AW19" s="105">
        <v>103.91410679000001</v>
      </c>
      <c r="AX19" s="105">
        <v>105.88892538</v>
      </c>
      <c r="AY19" s="105">
        <v>102.42772621</v>
      </c>
      <c r="AZ19" s="887">
        <v>104.42471644</v>
      </c>
      <c r="BA19" s="887">
        <v>101.88975864</v>
      </c>
      <c r="BB19" s="887">
        <v>99.934435257999993</v>
      </c>
      <c r="BC19" s="887">
        <v>99.730376442999997</v>
      </c>
      <c r="BD19" s="388">
        <v>101.54753889</v>
      </c>
      <c r="BE19" s="388">
        <v>101.69863685999999</v>
      </c>
      <c r="BF19" s="388">
        <v>104.56616525</v>
      </c>
      <c r="BG19" s="388">
        <v>104.74701975000001</v>
      </c>
      <c r="BH19" s="388">
        <v>103.63312897</v>
      </c>
      <c r="BI19" s="388">
        <v>104.35470951000001</v>
      </c>
      <c r="BJ19" s="388">
        <v>105.47259231</v>
      </c>
      <c r="BK19" s="388">
        <v>102.84255109999999</v>
      </c>
      <c r="BL19" s="388">
        <v>105.01852258</v>
      </c>
      <c r="BM19" s="388">
        <v>103.95344233</v>
      </c>
      <c r="BN19" s="388">
        <v>104.67826032000001</v>
      </c>
      <c r="BO19" s="388">
        <v>104.96655234000001</v>
      </c>
      <c r="BP19" s="388">
        <v>106.46319554999999</v>
      </c>
      <c r="BQ19" s="388">
        <v>106.12882965999999</v>
      </c>
      <c r="BR19" s="388">
        <v>106.02070736</v>
      </c>
      <c r="BS19" s="388">
        <v>106.18604655</v>
      </c>
      <c r="BT19" s="388">
        <v>104.98765143</v>
      </c>
      <c r="BU19" s="388">
        <v>105.75871970999999</v>
      </c>
      <c r="BV19" s="388">
        <v>106.90422107000001</v>
      </c>
    </row>
    <row r="20" spans="1:74" s="272" customFormat="1" ht="11.1" customHeight="1" x14ac:dyDescent="0.2">
      <c r="A20" s="395" t="s">
        <v>166</v>
      </c>
      <c r="B20" s="392" t="s">
        <v>932</v>
      </c>
      <c r="C20" s="105">
        <v>44.433121399999997</v>
      </c>
      <c r="D20" s="105">
        <v>46.595428472000002</v>
      </c>
      <c r="E20" s="105">
        <v>46.132115628999998</v>
      </c>
      <c r="F20" s="105">
        <v>44.477686988999999</v>
      </c>
      <c r="G20" s="105">
        <v>44.937032160999998</v>
      </c>
      <c r="H20" s="105">
        <v>46.107595271999998</v>
      </c>
      <c r="I20" s="105">
        <v>45.704959893999998</v>
      </c>
      <c r="J20" s="105">
        <v>46.527702281000003</v>
      </c>
      <c r="K20" s="105">
        <v>46.125959846000001</v>
      </c>
      <c r="L20" s="105">
        <v>45.036069765999997</v>
      </c>
      <c r="M20" s="105">
        <v>46.002472124000001</v>
      </c>
      <c r="N20" s="105">
        <v>45.947797592000001</v>
      </c>
      <c r="O20" s="105">
        <v>43.980047839999997</v>
      </c>
      <c r="P20" s="105">
        <v>46.200046428</v>
      </c>
      <c r="Q20" s="105">
        <v>45.862143048</v>
      </c>
      <c r="R20" s="105">
        <v>44.497014886000002</v>
      </c>
      <c r="S20" s="105">
        <v>45.451724699000003</v>
      </c>
      <c r="T20" s="105">
        <v>46.590597158000001</v>
      </c>
      <c r="U20" s="105">
        <v>45.678179960000001</v>
      </c>
      <c r="V20" s="105">
        <v>46.297816537999999</v>
      </c>
      <c r="W20" s="105">
        <v>45.604535411000001</v>
      </c>
      <c r="X20" s="105">
        <v>46.199643620000003</v>
      </c>
      <c r="Y20" s="105">
        <v>46.350500691999997</v>
      </c>
      <c r="Z20" s="105">
        <v>45.941006565999999</v>
      </c>
      <c r="AA20" s="105">
        <v>44.550587788000001</v>
      </c>
      <c r="AB20" s="105">
        <v>45.300775332000001</v>
      </c>
      <c r="AC20" s="105">
        <v>44.918188684</v>
      </c>
      <c r="AD20" s="105">
        <v>45.467264716000003</v>
      </c>
      <c r="AE20" s="105">
        <v>46.002422416999998</v>
      </c>
      <c r="AF20" s="105">
        <v>46.124244705999999</v>
      </c>
      <c r="AG20" s="105">
        <v>46.551937963</v>
      </c>
      <c r="AH20" s="105">
        <v>46.786167642999999</v>
      </c>
      <c r="AI20" s="105">
        <v>46.120336401000003</v>
      </c>
      <c r="AJ20" s="105">
        <v>47.24911985</v>
      </c>
      <c r="AK20" s="105">
        <v>46.044435166</v>
      </c>
      <c r="AL20" s="105">
        <v>45.850125970999997</v>
      </c>
      <c r="AM20" s="887">
        <v>45.228411547</v>
      </c>
      <c r="AN20" s="105">
        <v>45.812741260000003</v>
      </c>
      <c r="AO20" s="105">
        <v>44.866265972999997</v>
      </c>
      <c r="AP20" s="105">
        <v>45.680846254000002</v>
      </c>
      <c r="AQ20" s="105">
        <v>44.920236572</v>
      </c>
      <c r="AR20" s="105">
        <v>46.474457399999999</v>
      </c>
      <c r="AS20" s="105">
        <v>46.709460876000001</v>
      </c>
      <c r="AT20" s="105">
        <v>46.159631218999998</v>
      </c>
      <c r="AU20" s="105">
        <v>46.734438889000003</v>
      </c>
      <c r="AV20" s="105">
        <v>46.464257167</v>
      </c>
      <c r="AW20" s="105">
        <v>45.199622943000001</v>
      </c>
      <c r="AX20" s="105">
        <v>46.541258898999999</v>
      </c>
      <c r="AY20" s="105">
        <v>45.398456082999999</v>
      </c>
      <c r="AZ20" s="887">
        <v>46.500907949000002</v>
      </c>
      <c r="BA20" s="887">
        <v>44.874207703000003</v>
      </c>
      <c r="BB20" s="887">
        <v>44.935625350000002</v>
      </c>
      <c r="BC20" s="887">
        <v>44.254671281999997</v>
      </c>
      <c r="BD20" s="388">
        <v>45.309302809000002</v>
      </c>
      <c r="BE20" s="388">
        <v>45.789753417</v>
      </c>
      <c r="BF20" s="388">
        <v>46.379029998</v>
      </c>
      <c r="BG20" s="388">
        <v>45.716997769000002</v>
      </c>
      <c r="BH20" s="388">
        <v>45.866112956999999</v>
      </c>
      <c r="BI20" s="388">
        <v>45.460935556999999</v>
      </c>
      <c r="BJ20" s="388">
        <v>45.804875666999997</v>
      </c>
      <c r="BK20" s="388">
        <v>44.819982021999998</v>
      </c>
      <c r="BL20" s="388">
        <v>45.885347606000003</v>
      </c>
      <c r="BM20" s="388">
        <v>45.215538840000001</v>
      </c>
      <c r="BN20" s="388">
        <v>45.061859265000002</v>
      </c>
      <c r="BO20" s="388">
        <v>44.996621861999998</v>
      </c>
      <c r="BP20" s="388">
        <v>45.779436312000001</v>
      </c>
      <c r="BQ20" s="388">
        <v>46.020678607999997</v>
      </c>
      <c r="BR20" s="388">
        <v>46.345145631999998</v>
      </c>
      <c r="BS20" s="388">
        <v>45.663929463000002</v>
      </c>
      <c r="BT20" s="388">
        <v>45.808811460000001</v>
      </c>
      <c r="BU20" s="388">
        <v>45.445626058000002</v>
      </c>
      <c r="BV20" s="388">
        <v>45.817374870999998</v>
      </c>
    </row>
    <row r="21" spans="1:74" ht="11.1" customHeight="1" x14ac:dyDescent="0.2">
      <c r="A21" s="323" t="s">
        <v>162</v>
      </c>
      <c r="B21" s="393" t="s">
        <v>937</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875">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2.6114999999999999</v>
      </c>
      <c r="AX21" s="289">
        <v>2.5434000000000001</v>
      </c>
      <c r="AY21" s="289">
        <v>2.5491000000000001</v>
      </c>
      <c r="AZ21" s="875">
        <v>2.4746999999999999</v>
      </c>
      <c r="BA21" s="875">
        <v>2.4185453426999999</v>
      </c>
      <c r="BB21" s="875">
        <v>2.3704791260999998</v>
      </c>
      <c r="BC21" s="875">
        <v>2.4256035594999998</v>
      </c>
      <c r="BD21" s="355">
        <v>2.5088308991999999</v>
      </c>
      <c r="BE21" s="355">
        <v>2.5542389111000001</v>
      </c>
      <c r="BF21" s="355">
        <v>2.5571568431</v>
      </c>
      <c r="BG21" s="355">
        <v>2.5211264070000001</v>
      </c>
      <c r="BH21" s="355">
        <v>2.5178063275000002</v>
      </c>
      <c r="BI21" s="355">
        <v>2.5153338875000002</v>
      </c>
      <c r="BJ21" s="355">
        <v>2.4762201770000001</v>
      </c>
      <c r="BK21" s="355">
        <v>2.4527358510999999</v>
      </c>
      <c r="BL21" s="355">
        <v>2.4899613938999998</v>
      </c>
      <c r="BM21" s="355">
        <v>2.3712173929000002</v>
      </c>
      <c r="BN21" s="355">
        <v>2.3130853919000001</v>
      </c>
      <c r="BO21" s="355">
        <v>2.4183289231999998</v>
      </c>
      <c r="BP21" s="355">
        <v>2.5116618821999999</v>
      </c>
      <c r="BQ21" s="355">
        <v>2.5571213379</v>
      </c>
      <c r="BR21" s="355">
        <v>2.5600425755999998</v>
      </c>
      <c r="BS21" s="355">
        <v>2.5239713198999998</v>
      </c>
      <c r="BT21" s="355">
        <v>2.5206474789</v>
      </c>
      <c r="BU21" s="355">
        <v>2.5181722379</v>
      </c>
      <c r="BV21" s="355">
        <v>2.4790142145999998</v>
      </c>
    </row>
    <row r="22" spans="1:74" ht="11.1" customHeight="1" x14ac:dyDescent="0.2">
      <c r="A22" s="323" t="s">
        <v>163</v>
      </c>
      <c r="B22" s="393" t="s">
        <v>938</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12.536899999999999</v>
      </c>
      <c r="AB22" s="289">
        <v>12.9565</v>
      </c>
      <c r="AC22" s="289">
        <v>12.8978</v>
      </c>
      <c r="AD22" s="289">
        <v>13.6645</v>
      </c>
      <c r="AE22" s="289">
        <v>13.4033</v>
      </c>
      <c r="AF22" s="289">
        <v>13.707599999999999</v>
      </c>
      <c r="AG22" s="289">
        <v>14.2073</v>
      </c>
      <c r="AH22" s="289">
        <v>13.8331</v>
      </c>
      <c r="AI22" s="289">
        <v>13.9688</v>
      </c>
      <c r="AJ22" s="289">
        <v>14.1014</v>
      </c>
      <c r="AK22" s="289">
        <v>13.410600000000001</v>
      </c>
      <c r="AL22" s="289">
        <v>12.9186</v>
      </c>
      <c r="AM22" s="875">
        <v>12.4834</v>
      </c>
      <c r="AN22" s="289">
        <v>13.2973</v>
      </c>
      <c r="AO22" s="289">
        <v>12.998100000000001</v>
      </c>
      <c r="AP22" s="289">
        <v>13.737299999999999</v>
      </c>
      <c r="AQ22" s="289">
        <v>13.327</v>
      </c>
      <c r="AR22" s="289">
        <v>13.965199999999999</v>
      </c>
      <c r="AS22" s="289">
        <v>13.8759</v>
      </c>
      <c r="AT22" s="289">
        <v>13.311500000000001</v>
      </c>
      <c r="AU22" s="289">
        <v>13.946999999999999</v>
      </c>
      <c r="AV22" s="289">
        <v>13.8361</v>
      </c>
      <c r="AW22" s="289">
        <v>12.9758</v>
      </c>
      <c r="AX22" s="289">
        <v>13.313499999999999</v>
      </c>
      <c r="AY22" s="289">
        <v>12.5123</v>
      </c>
      <c r="AZ22" s="875">
        <v>13.226599999999999</v>
      </c>
      <c r="BA22" s="875">
        <v>13.058111889999999</v>
      </c>
      <c r="BB22" s="875">
        <v>13.244662495</v>
      </c>
      <c r="BC22" s="875">
        <v>13.119378727999999</v>
      </c>
      <c r="BD22" s="355">
        <v>13.48575185</v>
      </c>
      <c r="BE22" s="355">
        <v>13.710317779</v>
      </c>
      <c r="BF22" s="355">
        <v>13.587049223999999</v>
      </c>
      <c r="BG22" s="355">
        <v>13.751372829999999</v>
      </c>
      <c r="BH22" s="355">
        <v>13.555234682</v>
      </c>
      <c r="BI22" s="355">
        <v>13.181118021</v>
      </c>
      <c r="BJ22" s="355">
        <v>12.994170177000001</v>
      </c>
      <c r="BK22" s="355">
        <v>12.413944805</v>
      </c>
      <c r="BL22" s="355">
        <v>13.213310277</v>
      </c>
      <c r="BM22" s="355">
        <v>13.036947454</v>
      </c>
      <c r="BN22" s="355">
        <v>13.224185727</v>
      </c>
      <c r="BO22" s="355">
        <v>13.098440136000001</v>
      </c>
      <c r="BP22" s="355">
        <v>13.466163793</v>
      </c>
      <c r="BQ22" s="355">
        <v>13.691557523</v>
      </c>
      <c r="BR22" s="355">
        <v>13.567834571000001</v>
      </c>
      <c r="BS22" s="355">
        <v>13.732763910999999</v>
      </c>
      <c r="BT22" s="355">
        <v>13.535902754</v>
      </c>
      <c r="BU22" s="355">
        <v>13.160407014</v>
      </c>
      <c r="BV22" s="355">
        <v>12.972770037</v>
      </c>
    </row>
    <row r="23" spans="1:74" ht="11.1" customHeight="1" x14ac:dyDescent="0.2">
      <c r="A23" s="323" t="s">
        <v>164</v>
      </c>
      <c r="B23" s="393" t="s">
        <v>939</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875">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3.1215999999999999</v>
      </c>
      <c r="AX23" s="289">
        <v>3.5089999999999999</v>
      </c>
      <c r="AY23" s="289">
        <v>3.3714</v>
      </c>
      <c r="AZ23" s="875">
        <v>3.3534999999999999</v>
      </c>
      <c r="BA23" s="875">
        <v>3.1795176446000002</v>
      </c>
      <c r="BB23" s="875">
        <v>2.7625721996000001</v>
      </c>
      <c r="BC23" s="875">
        <v>2.5902117915999998</v>
      </c>
      <c r="BD23" s="355">
        <v>2.5957154405999998</v>
      </c>
      <c r="BE23" s="355">
        <v>2.700359234</v>
      </c>
      <c r="BF23" s="355">
        <v>2.8506452292</v>
      </c>
      <c r="BG23" s="355">
        <v>2.7804133187</v>
      </c>
      <c r="BH23" s="355">
        <v>2.8045910964999998</v>
      </c>
      <c r="BI23" s="355">
        <v>3.0848347766000002</v>
      </c>
      <c r="BJ23" s="355">
        <v>3.4357116920999999</v>
      </c>
      <c r="BK23" s="355">
        <v>3.2525087363999998</v>
      </c>
      <c r="BL23" s="355">
        <v>3.4308583710999998</v>
      </c>
      <c r="BM23" s="355">
        <v>3.1307926798999999</v>
      </c>
      <c r="BN23" s="355">
        <v>2.8166952005999999</v>
      </c>
      <c r="BO23" s="355">
        <v>2.6143895539000002</v>
      </c>
      <c r="BP23" s="355">
        <v>2.610002809</v>
      </c>
      <c r="BQ23" s="355">
        <v>2.7062419928999999</v>
      </c>
      <c r="BR23" s="355">
        <v>2.7709121546</v>
      </c>
      <c r="BS23" s="355">
        <v>2.7023922658999999</v>
      </c>
      <c r="BT23" s="355">
        <v>2.7259806695000002</v>
      </c>
      <c r="BU23" s="355">
        <v>2.9993929349999999</v>
      </c>
      <c r="BV23" s="355">
        <v>3.3417166311000002</v>
      </c>
    </row>
    <row r="24" spans="1:74" ht="11.1" customHeight="1" x14ac:dyDescent="0.2">
      <c r="A24" s="323" t="s">
        <v>160</v>
      </c>
      <c r="B24" s="393" t="s">
        <v>194</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875">
        <v>20.735623</v>
      </c>
      <c r="AN24" s="289">
        <v>20.225491999999999</v>
      </c>
      <c r="AO24" s="289">
        <v>19.949864000000002</v>
      </c>
      <c r="AP24" s="289">
        <v>20.212610000000002</v>
      </c>
      <c r="AQ24" s="289">
        <v>20.322932000000002</v>
      </c>
      <c r="AR24" s="289">
        <v>21.007196</v>
      </c>
      <c r="AS24" s="289">
        <v>20.984271</v>
      </c>
      <c r="AT24" s="289">
        <v>21.195426000000001</v>
      </c>
      <c r="AU24" s="289">
        <v>20.720071999999998</v>
      </c>
      <c r="AV24" s="289">
        <v>20.846402000000001</v>
      </c>
      <c r="AW24" s="289">
        <v>20.226611999999999</v>
      </c>
      <c r="AX24" s="289">
        <v>20.851361000000001</v>
      </c>
      <c r="AY24" s="289">
        <v>20.649557999999999</v>
      </c>
      <c r="AZ24" s="875">
        <v>21.137710999999999</v>
      </c>
      <c r="BA24" s="875">
        <v>20.383077</v>
      </c>
      <c r="BB24" s="875">
        <v>20.703848427</v>
      </c>
      <c r="BC24" s="875">
        <v>20.154849651999999</v>
      </c>
      <c r="BD24" s="355">
        <v>20.696960000000001</v>
      </c>
      <c r="BE24" s="355">
        <v>20.79495</v>
      </c>
      <c r="BF24" s="355">
        <v>21.152920000000002</v>
      </c>
      <c r="BG24" s="355">
        <v>20.58398</v>
      </c>
      <c r="BH24" s="355">
        <v>20.904509999999998</v>
      </c>
      <c r="BI24" s="355">
        <v>20.425719999999998</v>
      </c>
      <c r="BJ24" s="355">
        <v>20.614059999999998</v>
      </c>
      <c r="BK24" s="355">
        <v>20.55181</v>
      </c>
      <c r="BL24" s="355">
        <v>20.439540000000001</v>
      </c>
      <c r="BM24" s="355">
        <v>20.49559</v>
      </c>
      <c r="BN24" s="355">
        <v>20.602129999999999</v>
      </c>
      <c r="BO24" s="355">
        <v>20.722010000000001</v>
      </c>
      <c r="BP24" s="355">
        <v>21.031839999999999</v>
      </c>
      <c r="BQ24" s="355">
        <v>20.906230000000001</v>
      </c>
      <c r="BR24" s="355">
        <v>21.224049999999998</v>
      </c>
      <c r="BS24" s="355">
        <v>20.63409</v>
      </c>
      <c r="BT24" s="355">
        <v>20.951910000000002</v>
      </c>
      <c r="BU24" s="355">
        <v>20.511890000000001</v>
      </c>
      <c r="BV24" s="355">
        <v>20.69725</v>
      </c>
    </row>
    <row r="25" spans="1:74" ht="11.1" customHeight="1" x14ac:dyDescent="0.2">
      <c r="A25" s="323" t="s">
        <v>161</v>
      </c>
      <c r="B25" s="393" t="s">
        <v>940</v>
      </c>
      <c r="C25" s="289">
        <v>0.10401040004999999</v>
      </c>
      <c r="D25" s="289">
        <v>0.1016154718</v>
      </c>
      <c r="E25" s="289">
        <v>0.10802962867</v>
      </c>
      <c r="F25" s="289">
        <v>0.10904598907</v>
      </c>
      <c r="G25" s="289">
        <v>0.11336516114</v>
      </c>
      <c r="H25" s="289">
        <v>0.11525827179000001</v>
      </c>
      <c r="I25" s="289">
        <v>0.12529889352000001</v>
      </c>
      <c r="J25" s="289">
        <v>0.12537328072000001</v>
      </c>
      <c r="K25" s="289">
        <v>0.1259018455</v>
      </c>
      <c r="L25" s="289">
        <v>0.11805176569</v>
      </c>
      <c r="M25" s="289">
        <v>0.11675812382</v>
      </c>
      <c r="N25" s="289">
        <v>0.11848859226</v>
      </c>
      <c r="O25" s="289">
        <v>0.12076483977999999</v>
      </c>
      <c r="P25" s="289">
        <v>0.11782242849000001</v>
      </c>
      <c r="Q25" s="289">
        <v>0.12515004770999999</v>
      </c>
      <c r="R25" s="289">
        <v>0.12649988608000001</v>
      </c>
      <c r="S25" s="289">
        <v>0.13158169873</v>
      </c>
      <c r="T25" s="289">
        <v>0.13361115819</v>
      </c>
      <c r="U25" s="289">
        <v>0.14539096036999999</v>
      </c>
      <c r="V25" s="289">
        <v>0.14564453835999999</v>
      </c>
      <c r="W25" s="289">
        <v>0.14625241106</v>
      </c>
      <c r="X25" s="289">
        <v>0.13739961995</v>
      </c>
      <c r="Y25" s="289">
        <v>0.13582069248</v>
      </c>
      <c r="Z25" s="289">
        <v>0.13762356609000001</v>
      </c>
      <c r="AA25" s="289">
        <v>0.12540878814</v>
      </c>
      <c r="AB25" s="289">
        <v>0.12239733154</v>
      </c>
      <c r="AC25" s="289">
        <v>0.12990068394000001</v>
      </c>
      <c r="AD25" s="289">
        <v>0.13138571641999999</v>
      </c>
      <c r="AE25" s="289">
        <v>0.13658841704999999</v>
      </c>
      <c r="AF25" s="289">
        <v>0.13866770626</v>
      </c>
      <c r="AG25" s="289">
        <v>0.15085996321</v>
      </c>
      <c r="AH25" s="289">
        <v>0.15111864325999999</v>
      </c>
      <c r="AI25" s="289">
        <v>0.15174140135</v>
      </c>
      <c r="AJ25" s="289">
        <v>0.14264784988000001</v>
      </c>
      <c r="AK25" s="289">
        <v>0.14103216641999999</v>
      </c>
      <c r="AL25" s="289">
        <v>0.14287997053000001</v>
      </c>
      <c r="AM25" s="875">
        <v>0.12988854742</v>
      </c>
      <c r="AN25" s="289">
        <v>0.12804925978000001</v>
      </c>
      <c r="AO25" s="289">
        <v>0.14880197343000001</v>
      </c>
      <c r="AP25" s="289">
        <v>0.12373625413</v>
      </c>
      <c r="AQ25" s="289">
        <v>0.14190457222</v>
      </c>
      <c r="AR25" s="289">
        <v>0.13986140008</v>
      </c>
      <c r="AS25" s="289">
        <v>0.14478987574999999</v>
      </c>
      <c r="AT25" s="289">
        <v>0.15030521937999999</v>
      </c>
      <c r="AU25" s="289">
        <v>0.14226688886</v>
      </c>
      <c r="AV25" s="289">
        <v>0.15355516738</v>
      </c>
      <c r="AW25" s="289">
        <v>0.14431094257999999</v>
      </c>
      <c r="AX25" s="289">
        <v>0.13389789898000001</v>
      </c>
      <c r="AY25" s="289">
        <v>0.10789808347</v>
      </c>
      <c r="AZ25" s="875">
        <v>8.6096949037000006E-2</v>
      </c>
      <c r="BA25" s="875">
        <v>5.6468881619000003E-2</v>
      </c>
      <c r="BB25" s="875">
        <v>3.1858184030999999E-2</v>
      </c>
      <c r="BC25" s="875">
        <v>6.9696274863999999E-2</v>
      </c>
      <c r="BD25" s="355">
        <v>7.7685974714999995E-2</v>
      </c>
      <c r="BE25" s="355">
        <v>8.2527088770999998E-2</v>
      </c>
      <c r="BF25" s="355">
        <v>8.7943112556E-2</v>
      </c>
      <c r="BG25" s="355">
        <v>8.0047393985999998E-2</v>
      </c>
      <c r="BH25" s="355">
        <v>9.1152946624999995E-2</v>
      </c>
      <c r="BI25" s="355">
        <v>8.2075315450000005E-2</v>
      </c>
      <c r="BJ25" s="355">
        <v>7.1841794870999995E-2</v>
      </c>
      <c r="BK25" s="355">
        <v>5.6627594061999999E-2</v>
      </c>
      <c r="BL25" s="355">
        <v>5.4850812355999999E-2</v>
      </c>
      <c r="BM25" s="355">
        <v>7.4979696924E-2</v>
      </c>
      <c r="BN25" s="355">
        <v>5.0659434269999998E-2</v>
      </c>
      <c r="BO25" s="355">
        <v>6.8286744982999997E-2</v>
      </c>
      <c r="BP25" s="355">
        <v>6.6297426630999995E-2</v>
      </c>
      <c r="BQ25" s="355">
        <v>7.1082778811000003E-2</v>
      </c>
      <c r="BR25" s="355">
        <v>7.6435407925000004E-2</v>
      </c>
      <c r="BS25" s="355">
        <v>6.8630716859999996E-2</v>
      </c>
      <c r="BT25" s="355">
        <v>7.9619637753000003E-2</v>
      </c>
      <c r="BU25" s="355">
        <v>7.06483413E-2</v>
      </c>
      <c r="BV25" s="355">
        <v>6.0529408123999998E-2</v>
      </c>
    </row>
    <row r="26" spans="1:74" ht="11.1" customHeight="1" x14ac:dyDescent="0.2">
      <c r="A26" s="323" t="s">
        <v>165</v>
      </c>
      <c r="B26" s="393" t="s">
        <v>934</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6.2428999999999997</v>
      </c>
      <c r="AB26" s="289">
        <v>6.3045</v>
      </c>
      <c r="AC26" s="289">
        <v>6.2591999999999999</v>
      </c>
      <c r="AD26" s="289">
        <v>6.2205000000000004</v>
      </c>
      <c r="AE26" s="289">
        <v>6.2893999999999997</v>
      </c>
      <c r="AF26" s="289">
        <v>6.3292000000000002</v>
      </c>
      <c r="AG26" s="289">
        <v>6.1717000000000004</v>
      </c>
      <c r="AH26" s="289">
        <v>6.3452000000000002</v>
      </c>
      <c r="AI26" s="289">
        <v>6.2443</v>
      </c>
      <c r="AJ26" s="289">
        <v>6.3190999999999997</v>
      </c>
      <c r="AK26" s="289">
        <v>6.2762000000000002</v>
      </c>
      <c r="AL26" s="289">
        <v>6.1961000000000004</v>
      </c>
      <c r="AM26" s="875">
        <v>6.0461999999999998</v>
      </c>
      <c r="AN26" s="289">
        <v>6.2839</v>
      </c>
      <c r="AO26" s="289">
        <v>6.1459000000000001</v>
      </c>
      <c r="AP26" s="289">
        <v>6.2504</v>
      </c>
      <c r="AQ26" s="289">
        <v>6.0728</v>
      </c>
      <c r="AR26" s="289">
        <v>6.1601999999999997</v>
      </c>
      <c r="AS26" s="289">
        <v>6.3764000000000003</v>
      </c>
      <c r="AT26" s="289">
        <v>6.1101000000000001</v>
      </c>
      <c r="AU26" s="289">
        <v>6.2651000000000003</v>
      </c>
      <c r="AV26" s="289">
        <v>6.1436000000000002</v>
      </c>
      <c r="AW26" s="289">
        <v>6.1197999999999997</v>
      </c>
      <c r="AX26" s="289">
        <v>6.1901000000000002</v>
      </c>
      <c r="AY26" s="289">
        <v>6.2081999999999997</v>
      </c>
      <c r="AZ26" s="875">
        <v>6.2222999999999997</v>
      </c>
      <c r="BA26" s="875">
        <v>5.7784869446</v>
      </c>
      <c r="BB26" s="875">
        <v>5.8222049189999998</v>
      </c>
      <c r="BC26" s="875">
        <v>5.8949312758000003</v>
      </c>
      <c r="BD26" s="355">
        <v>5.9443586439000002</v>
      </c>
      <c r="BE26" s="355">
        <v>5.9473604037000003</v>
      </c>
      <c r="BF26" s="355">
        <v>6.1433155896000002</v>
      </c>
      <c r="BG26" s="355">
        <v>6.0000578193000003</v>
      </c>
      <c r="BH26" s="355">
        <v>5.9928179046999999</v>
      </c>
      <c r="BI26" s="355">
        <v>6.1718535561000003</v>
      </c>
      <c r="BJ26" s="355">
        <v>6.2128718260999998</v>
      </c>
      <c r="BK26" s="355">
        <v>6.0923550358999998</v>
      </c>
      <c r="BL26" s="355">
        <v>6.2568267519000003</v>
      </c>
      <c r="BM26" s="355">
        <v>6.1060116170000001</v>
      </c>
      <c r="BN26" s="355">
        <v>6.0551035117999996</v>
      </c>
      <c r="BO26" s="355">
        <v>6.0751665043000003</v>
      </c>
      <c r="BP26" s="355">
        <v>6.0934704014000003</v>
      </c>
      <c r="BQ26" s="355">
        <v>6.0884449760999999</v>
      </c>
      <c r="BR26" s="355">
        <v>6.1458709229000004</v>
      </c>
      <c r="BS26" s="355">
        <v>6.0020812484999997</v>
      </c>
      <c r="BT26" s="355">
        <v>5.9947509202000004</v>
      </c>
      <c r="BU26" s="355">
        <v>6.1851155302</v>
      </c>
      <c r="BV26" s="355">
        <v>6.2660945796999998</v>
      </c>
    </row>
    <row r="27" spans="1:74" s="272" customFormat="1" ht="11.1" customHeight="1" x14ac:dyDescent="0.2">
      <c r="A27" s="395" t="s">
        <v>172</v>
      </c>
      <c r="B27" s="392" t="s">
        <v>933</v>
      </c>
      <c r="C27" s="105">
        <v>52.771286023999998</v>
      </c>
      <c r="D27" s="105">
        <v>53.86062604</v>
      </c>
      <c r="E27" s="105">
        <v>53.089888443</v>
      </c>
      <c r="F27" s="105">
        <v>53.442954180999998</v>
      </c>
      <c r="G27" s="105">
        <v>54.264045148000001</v>
      </c>
      <c r="H27" s="105">
        <v>54.898355766999998</v>
      </c>
      <c r="I27" s="105">
        <v>54.526070410999999</v>
      </c>
      <c r="J27" s="105">
        <v>54.264923375000002</v>
      </c>
      <c r="K27" s="105">
        <v>54.942544394999999</v>
      </c>
      <c r="L27" s="105">
        <v>53.804241408000003</v>
      </c>
      <c r="M27" s="105">
        <v>54.371762763</v>
      </c>
      <c r="N27" s="105">
        <v>55.004188988999999</v>
      </c>
      <c r="O27" s="105">
        <v>53.950558299999997</v>
      </c>
      <c r="P27" s="105">
        <v>55.353207361000003</v>
      </c>
      <c r="Q27" s="105">
        <v>55.146460933999997</v>
      </c>
      <c r="R27" s="105">
        <v>55.532944227000002</v>
      </c>
      <c r="S27" s="105">
        <v>55.997545803000001</v>
      </c>
      <c r="T27" s="105">
        <v>56.553440276000003</v>
      </c>
      <c r="U27" s="105">
        <v>56.113760450999997</v>
      </c>
      <c r="V27" s="105">
        <v>55.757470838000003</v>
      </c>
      <c r="W27" s="105">
        <v>56.412002911999998</v>
      </c>
      <c r="X27" s="105">
        <v>55.265644303999998</v>
      </c>
      <c r="Y27" s="105">
        <v>56.020095974</v>
      </c>
      <c r="Z27" s="105">
        <v>56.617807507000002</v>
      </c>
      <c r="AA27" s="105">
        <v>55.190631375999999</v>
      </c>
      <c r="AB27" s="105">
        <v>56.604128787000001</v>
      </c>
      <c r="AC27" s="105">
        <v>56.404396798999997</v>
      </c>
      <c r="AD27" s="105">
        <v>56.686589644000001</v>
      </c>
      <c r="AE27" s="105">
        <v>57.135655804000002</v>
      </c>
      <c r="AF27" s="105">
        <v>57.683940835999998</v>
      </c>
      <c r="AG27" s="105">
        <v>57.439597081000002</v>
      </c>
      <c r="AH27" s="105">
        <v>56.735862136999998</v>
      </c>
      <c r="AI27" s="105">
        <v>57.276738246999997</v>
      </c>
      <c r="AJ27" s="105">
        <v>56.469043618000001</v>
      </c>
      <c r="AK27" s="105">
        <v>57.298894947000001</v>
      </c>
      <c r="AL27" s="105">
        <v>57.715010767000003</v>
      </c>
      <c r="AM27" s="887">
        <v>56.469833551000001</v>
      </c>
      <c r="AN27" s="105">
        <v>57.377696469999997</v>
      </c>
      <c r="AO27" s="105">
        <v>57.129577605000001</v>
      </c>
      <c r="AP27" s="105">
        <v>57.575714118</v>
      </c>
      <c r="AQ27" s="105">
        <v>58.258243360000002</v>
      </c>
      <c r="AR27" s="105">
        <v>58.924781840999998</v>
      </c>
      <c r="AS27" s="105">
        <v>58.389913595000003</v>
      </c>
      <c r="AT27" s="105">
        <v>58.008645411000003</v>
      </c>
      <c r="AU27" s="105">
        <v>58.792561247999998</v>
      </c>
      <c r="AV27" s="105">
        <v>57.659626477000003</v>
      </c>
      <c r="AW27" s="105">
        <v>58.714483844999997</v>
      </c>
      <c r="AX27" s="105">
        <v>59.347666478999997</v>
      </c>
      <c r="AY27" s="105">
        <v>57.02927013</v>
      </c>
      <c r="AZ27" s="887">
        <v>57.923808493000003</v>
      </c>
      <c r="BA27" s="887">
        <v>57.015550935</v>
      </c>
      <c r="BB27" s="887">
        <v>54.998809907999998</v>
      </c>
      <c r="BC27" s="887">
        <v>55.475705161</v>
      </c>
      <c r="BD27" s="388">
        <v>56.238236086000001</v>
      </c>
      <c r="BE27" s="388">
        <v>55.908883441</v>
      </c>
      <c r="BF27" s="388">
        <v>58.187135255999998</v>
      </c>
      <c r="BG27" s="388">
        <v>59.030021982000001</v>
      </c>
      <c r="BH27" s="388">
        <v>57.767016015999999</v>
      </c>
      <c r="BI27" s="388">
        <v>58.893773953</v>
      </c>
      <c r="BJ27" s="388">
        <v>59.667716638999998</v>
      </c>
      <c r="BK27" s="388">
        <v>58.022569075</v>
      </c>
      <c r="BL27" s="388">
        <v>59.133174975000003</v>
      </c>
      <c r="BM27" s="388">
        <v>58.737903492999997</v>
      </c>
      <c r="BN27" s="388">
        <v>59.616401054000001</v>
      </c>
      <c r="BO27" s="388">
        <v>59.969930476000002</v>
      </c>
      <c r="BP27" s="388">
        <v>60.683759236</v>
      </c>
      <c r="BQ27" s="388">
        <v>60.108151051</v>
      </c>
      <c r="BR27" s="388">
        <v>59.675561725000001</v>
      </c>
      <c r="BS27" s="388">
        <v>60.522117084999998</v>
      </c>
      <c r="BT27" s="388">
        <v>59.178839971000002</v>
      </c>
      <c r="BU27" s="388">
        <v>60.313093655999999</v>
      </c>
      <c r="BV27" s="388">
        <v>61.086846203999997</v>
      </c>
    </row>
    <row r="28" spans="1:74" ht="11.1" customHeight="1" x14ac:dyDescent="0.2">
      <c r="A28" s="323" t="s">
        <v>169</v>
      </c>
      <c r="B28" s="393" t="s">
        <v>941</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875">
        <v>16.235188234999999</v>
      </c>
      <c r="AN28" s="289">
        <v>16.635403153999999</v>
      </c>
      <c r="AO28" s="289">
        <v>16.384396072000001</v>
      </c>
      <c r="AP28" s="289">
        <v>16.747745567999999</v>
      </c>
      <c r="AQ28" s="289">
        <v>16.626587264000001</v>
      </c>
      <c r="AR28" s="289">
        <v>16.646159314999998</v>
      </c>
      <c r="AS28" s="289">
        <v>16.406354834999998</v>
      </c>
      <c r="AT28" s="289">
        <v>15.924281098</v>
      </c>
      <c r="AU28" s="289">
        <v>16.989508864000001</v>
      </c>
      <c r="AV28" s="289">
        <v>15.851697155</v>
      </c>
      <c r="AW28" s="289">
        <v>17.004083485999999</v>
      </c>
      <c r="AX28" s="289">
        <v>17.545446953999999</v>
      </c>
      <c r="AY28" s="289">
        <v>16.639972259</v>
      </c>
      <c r="AZ28" s="875">
        <v>16.926565075999999</v>
      </c>
      <c r="BA28" s="875">
        <v>16.487568814999999</v>
      </c>
      <c r="BB28" s="875">
        <v>16.192471848</v>
      </c>
      <c r="BC28" s="875">
        <v>15.754044849</v>
      </c>
      <c r="BD28" s="355">
        <v>15.831200410999999</v>
      </c>
      <c r="BE28" s="355">
        <v>15.69396351</v>
      </c>
      <c r="BF28" s="355">
        <v>15.962483494000001</v>
      </c>
      <c r="BG28" s="355">
        <v>17.116390553999999</v>
      </c>
      <c r="BH28" s="355">
        <v>15.861995647000001</v>
      </c>
      <c r="BI28" s="355">
        <v>17.063907026999999</v>
      </c>
      <c r="BJ28" s="355">
        <v>17.706572510000001</v>
      </c>
      <c r="BK28" s="355">
        <v>16.689427704</v>
      </c>
      <c r="BL28" s="355">
        <v>16.981476341</v>
      </c>
      <c r="BM28" s="355">
        <v>16.615645926999999</v>
      </c>
      <c r="BN28" s="355">
        <v>17.327853861000001</v>
      </c>
      <c r="BO28" s="355">
        <v>16.857642753</v>
      </c>
      <c r="BP28" s="355">
        <v>16.930152891999999</v>
      </c>
      <c r="BQ28" s="355">
        <v>16.772979807999999</v>
      </c>
      <c r="BR28" s="355">
        <v>16.204887138</v>
      </c>
      <c r="BS28" s="355">
        <v>17.380760934000001</v>
      </c>
      <c r="BT28" s="355">
        <v>16.071915215000001</v>
      </c>
      <c r="BU28" s="355">
        <v>17.286516813999999</v>
      </c>
      <c r="BV28" s="355">
        <v>17.941416613000001</v>
      </c>
    </row>
    <row r="29" spans="1:74" ht="11.1" customHeight="1" x14ac:dyDescent="0.2">
      <c r="A29" s="323" t="s">
        <v>167</v>
      </c>
      <c r="B29" s="393" t="s">
        <v>942</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875">
        <v>4.7378432017999996</v>
      </c>
      <c r="AN29" s="289">
        <v>5.0040156938000004</v>
      </c>
      <c r="AO29" s="289">
        <v>4.8658313167999996</v>
      </c>
      <c r="AP29" s="289">
        <v>4.8381833617999996</v>
      </c>
      <c r="AQ29" s="289">
        <v>5.0036306806999997</v>
      </c>
      <c r="AR29" s="289">
        <v>5.2189923788000003</v>
      </c>
      <c r="AS29" s="289">
        <v>5.2990810611999999</v>
      </c>
      <c r="AT29" s="289">
        <v>5.4180497268999996</v>
      </c>
      <c r="AU29" s="289">
        <v>5.3033099197000002</v>
      </c>
      <c r="AV29" s="289">
        <v>5.1884771521999999</v>
      </c>
      <c r="AW29" s="289">
        <v>5.2321708998999998</v>
      </c>
      <c r="AX29" s="289">
        <v>5.2607546064999999</v>
      </c>
      <c r="AY29" s="289">
        <v>4.7322675927000004</v>
      </c>
      <c r="AZ29" s="875">
        <v>5.0009189801999998</v>
      </c>
      <c r="BA29" s="875">
        <v>4.8614482940999997</v>
      </c>
      <c r="BB29" s="875">
        <v>4.7275442619000003</v>
      </c>
      <c r="BC29" s="875">
        <v>4.8895312311000003</v>
      </c>
      <c r="BD29" s="355">
        <v>5.0998974275000002</v>
      </c>
      <c r="BE29" s="355">
        <v>5.1787318879999997</v>
      </c>
      <c r="BF29" s="355">
        <v>5.4188077294000001</v>
      </c>
      <c r="BG29" s="355">
        <v>5.3030002782999999</v>
      </c>
      <c r="BH29" s="355">
        <v>5.1871015035000001</v>
      </c>
      <c r="BI29" s="355">
        <v>5.2312012067999998</v>
      </c>
      <c r="BJ29" s="355">
        <v>5.2600496064</v>
      </c>
      <c r="BK29" s="355">
        <v>4.7450483048000001</v>
      </c>
      <c r="BL29" s="355">
        <v>5.0174488071000001</v>
      </c>
      <c r="BM29" s="355">
        <v>4.8759024008000003</v>
      </c>
      <c r="BN29" s="355">
        <v>4.8473136004999997</v>
      </c>
      <c r="BO29" s="355">
        <v>5.0168778215999996</v>
      </c>
      <c r="BP29" s="355">
        <v>5.2375265424000004</v>
      </c>
      <c r="BQ29" s="355">
        <v>5.319509418</v>
      </c>
      <c r="BR29" s="355">
        <v>5.4414269881999999</v>
      </c>
      <c r="BS29" s="355">
        <v>5.3238063975000003</v>
      </c>
      <c r="BT29" s="355">
        <v>5.2055695641000002</v>
      </c>
      <c r="BU29" s="355">
        <v>5.2504875424000002</v>
      </c>
      <c r="BV29" s="355">
        <v>5.2800546127999999</v>
      </c>
    </row>
    <row r="30" spans="1:74" ht="11.1" customHeight="1" x14ac:dyDescent="0.2">
      <c r="A30" s="323" t="s">
        <v>168</v>
      </c>
      <c r="B30" s="393" t="s">
        <v>938</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875">
        <v>0.74651969664999995</v>
      </c>
      <c r="AN30" s="289">
        <v>0.77031481714000005</v>
      </c>
      <c r="AO30" s="289">
        <v>0.77933156703999995</v>
      </c>
      <c r="AP30" s="289">
        <v>0.78399457142999995</v>
      </c>
      <c r="AQ30" s="289">
        <v>0.80571671933</v>
      </c>
      <c r="AR30" s="289">
        <v>0.80598784460999995</v>
      </c>
      <c r="AS30" s="289">
        <v>0.81482022325000003</v>
      </c>
      <c r="AT30" s="289">
        <v>0.81419748486999999</v>
      </c>
      <c r="AU30" s="289">
        <v>0.81486951621000003</v>
      </c>
      <c r="AV30" s="289">
        <v>0.83391833706999996</v>
      </c>
      <c r="AW30" s="289">
        <v>0.82251813307999999</v>
      </c>
      <c r="AX30" s="289">
        <v>0.79068708931999998</v>
      </c>
      <c r="AY30" s="289">
        <v>0.74509503538999999</v>
      </c>
      <c r="AZ30" s="875">
        <v>0.76884474518000001</v>
      </c>
      <c r="BA30" s="875">
        <v>0.77784428747000001</v>
      </c>
      <c r="BB30" s="875">
        <v>0.78249839297000001</v>
      </c>
      <c r="BC30" s="875">
        <v>0.80417908622000001</v>
      </c>
      <c r="BD30" s="355">
        <v>0.80444969409</v>
      </c>
      <c r="BE30" s="355">
        <v>0.81326521698999998</v>
      </c>
      <c r="BF30" s="355">
        <v>0.81264366704000002</v>
      </c>
      <c r="BG30" s="355">
        <v>0.81331441586999997</v>
      </c>
      <c r="BH30" s="355">
        <v>0.83232688387999998</v>
      </c>
      <c r="BI30" s="355">
        <v>0.82094843609000001</v>
      </c>
      <c r="BJ30" s="355">
        <v>0.78917813881999999</v>
      </c>
      <c r="BK30" s="355">
        <v>0.74755453919000003</v>
      </c>
      <c r="BL30" s="355">
        <v>0.77138264500999998</v>
      </c>
      <c r="BM30" s="355">
        <v>0.78041189413000001</v>
      </c>
      <c r="BN30" s="355">
        <v>0.78508136249000005</v>
      </c>
      <c r="BO30" s="355">
        <v>0.80683362210999998</v>
      </c>
      <c r="BP30" s="355">
        <v>0.80710512323000005</v>
      </c>
      <c r="BQ30" s="355">
        <v>0.81594974551999999</v>
      </c>
      <c r="BR30" s="355">
        <v>0.81532614388000002</v>
      </c>
      <c r="BS30" s="355">
        <v>0.81599910680999999</v>
      </c>
      <c r="BT30" s="355">
        <v>0.83507433357000005</v>
      </c>
      <c r="BU30" s="355">
        <v>0.82365832637000003</v>
      </c>
      <c r="BV30" s="355">
        <v>0.79178315768999996</v>
      </c>
    </row>
    <row r="31" spans="1:74" ht="11.1" customHeight="1" x14ac:dyDescent="0.2">
      <c r="A31" s="323" t="s">
        <v>170</v>
      </c>
      <c r="B31" s="393" t="s">
        <v>943</v>
      </c>
      <c r="C31" s="289">
        <v>13.33125845</v>
      </c>
      <c r="D31" s="289">
        <v>13.721983806000001</v>
      </c>
      <c r="E31" s="289">
        <v>13.681598616</v>
      </c>
      <c r="F31" s="289">
        <v>13.629389360999999</v>
      </c>
      <c r="G31" s="289">
        <v>13.697402500999999</v>
      </c>
      <c r="H31" s="289">
        <v>13.616913014</v>
      </c>
      <c r="I31" s="289">
        <v>13.337133118000001</v>
      </c>
      <c r="J31" s="289">
        <v>13.223440310999999</v>
      </c>
      <c r="K31" s="289">
        <v>13.308147935999999</v>
      </c>
      <c r="L31" s="289">
        <v>13.464160681999999</v>
      </c>
      <c r="M31" s="289">
        <v>13.683686953</v>
      </c>
      <c r="N31" s="289">
        <v>13.740259078999999</v>
      </c>
      <c r="O31" s="289">
        <v>13.817596656999999</v>
      </c>
      <c r="P31" s="289">
        <v>14.227397129</v>
      </c>
      <c r="Q31" s="289">
        <v>14.185230588</v>
      </c>
      <c r="R31" s="289">
        <v>14.129627137</v>
      </c>
      <c r="S31" s="289">
        <v>14.201257399999999</v>
      </c>
      <c r="T31" s="289">
        <v>14.116504385000001</v>
      </c>
      <c r="U31" s="289">
        <v>13.823611788999999</v>
      </c>
      <c r="V31" s="289">
        <v>13.704435045</v>
      </c>
      <c r="W31" s="289">
        <v>13.793240923000001</v>
      </c>
      <c r="X31" s="289">
        <v>13.955409009</v>
      </c>
      <c r="Y31" s="289">
        <v>14.185594212</v>
      </c>
      <c r="Z31" s="289">
        <v>14.244939536</v>
      </c>
      <c r="AA31" s="289">
        <v>14.348213282</v>
      </c>
      <c r="AB31" s="289">
        <v>14.748021359999999</v>
      </c>
      <c r="AC31" s="289">
        <v>14.714298351</v>
      </c>
      <c r="AD31" s="289">
        <v>14.549804202000001</v>
      </c>
      <c r="AE31" s="289">
        <v>14.60384088</v>
      </c>
      <c r="AF31" s="289">
        <v>14.505250760999999</v>
      </c>
      <c r="AG31" s="289">
        <v>14.412052666999999</v>
      </c>
      <c r="AH31" s="289">
        <v>13.948900922</v>
      </c>
      <c r="AI31" s="289">
        <v>13.907230434000001</v>
      </c>
      <c r="AJ31" s="289">
        <v>14.435676433999999</v>
      </c>
      <c r="AK31" s="289">
        <v>14.72528544</v>
      </c>
      <c r="AL31" s="289">
        <v>14.588998695000001</v>
      </c>
      <c r="AM31" s="875">
        <v>14.980118514000001</v>
      </c>
      <c r="AN31" s="289">
        <v>14.979024382</v>
      </c>
      <c r="AO31" s="289">
        <v>15.041724535</v>
      </c>
      <c r="AP31" s="289">
        <v>14.976094377000001</v>
      </c>
      <c r="AQ31" s="289">
        <v>15.150283548999999</v>
      </c>
      <c r="AR31" s="289">
        <v>14.906160326</v>
      </c>
      <c r="AS31" s="289">
        <v>14.666200859</v>
      </c>
      <c r="AT31" s="289">
        <v>14.508675327000001</v>
      </c>
      <c r="AU31" s="289">
        <v>14.551944487</v>
      </c>
      <c r="AV31" s="289">
        <v>14.968711522</v>
      </c>
      <c r="AW31" s="289">
        <v>15.289289545000001</v>
      </c>
      <c r="AX31" s="289">
        <v>15.330820578000001</v>
      </c>
      <c r="AY31" s="289">
        <v>15.267354232000001</v>
      </c>
      <c r="AZ31" s="875">
        <v>15.362200392</v>
      </c>
      <c r="BA31" s="875">
        <v>15.132159203000001</v>
      </c>
      <c r="BB31" s="875">
        <v>14.161168823000001</v>
      </c>
      <c r="BC31" s="875">
        <v>14.403860118000001</v>
      </c>
      <c r="BD31" s="355">
        <v>14.261466799000001</v>
      </c>
      <c r="BE31" s="355">
        <v>14.106421579999999</v>
      </c>
      <c r="BF31" s="355">
        <v>14.930357353</v>
      </c>
      <c r="BG31" s="355">
        <v>14.919131171</v>
      </c>
      <c r="BH31" s="355">
        <v>15.214105473</v>
      </c>
      <c r="BI31" s="355">
        <v>15.547292098</v>
      </c>
      <c r="BJ31" s="355">
        <v>15.590186758</v>
      </c>
      <c r="BK31" s="355">
        <v>15.449441795</v>
      </c>
      <c r="BL31" s="355">
        <v>15.748153929000001</v>
      </c>
      <c r="BM31" s="355">
        <v>15.778939713</v>
      </c>
      <c r="BN31" s="355">
        <v>15.792104945</v>
      </c>
      <c r="BO31" s="355">
        <v>15.954742067</v>
      </c>
      <c r="BP31" s="355">
        <v>15.728944617</v>
      </c>
      <c r="BQ31" s="355">
        <v>15.458468065</v>
      </c>
      <c r="BR31" s="355">
        <v>15.337792427</v>
      </c>
      <c r="BS31" s="355">
        <v>15.325912126</v>
      </c>
      <c r="BT31" s="355">
        <v>15.602573546</v>
      </c>
      <c r="BU31" s="355">
        <v>15.949179965000001</v>
      </c>
      <c r="BV31" s="355">
        <v>15.973494805</v>
      </c>
    </row>
    <row r="32" spans="1:74" ht="11.1" customHeight="1" x14ac:dyDescent="0.2">
      <c r="A32" s="323" t="s">
        <v>171</v>
      </c>
      <c r="B32" s="393" t="s">
        <v>944</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875">
        <v>19.770163903</v>
      </c>
      <c r="AN32" s="289">
        <v>19.988938424000001</v>
      </c>
      <c r="AO32" s="289">
        <v>20.058294113999999</v>
      </c>
      <c r="AP32" s="289">
        <v>20.229696238999999</v>
      </c>
      <c r="AQ32" s="289">
        <v>20.672025146999999</v>
      </c>
      <c r="AR32" s="289">
        <v>21.347481977000001</v>
      </c>
      <c r="AS32" s="289">
        <v>21.203456617000001</v>
      </c>
      <c r="AT32" s="289">
        <v>21.343441773999999</v>
      </c>
      <c r="AU32" s="289">
        <v>21.132928461999999</v>
      </c>
      <c r="AV32" s="289">
        <v>20.816822309999999</v>
      </c>
      <c r="AW32" s="289">
        <v>20.366421782</v>
      </c>
      <c r="AX32" s="289">
        <v>20.419957251</v>
      </c>
      <c r="AY32" s="289">
        <v>19.644581011</v>
      </c>
      <c r="AZ32" s="875">
        <v>19.865279299000001</v>
      </c>
      <c r="BA32" s="875">
        <v>19.756530336000001</v>
      </c>
      <c r="BB32" s="875">
        <v>19.135126582000002</v>
      </c>
      <c r="BC32" s="875">
        <v>19.624089876999999</v>
      </c>
      <c r="BD32" s="355">
        <v>20.241221755000002</v>
      </c>
      <c r="BE32" s="355">
        <v>20.116501245999999</v>
      </c>
      <c r="BF32" s="355">
        <v>21.062843011999998</v>
      </c>
      <c r="BG32" s="355">
        <v>20.878185562999999</v>
      </c>
      <c r="BH32" s="355">
        <v>20.671486510000001</v>
      </c>
      <c r="BI32" s="355">
        <v>20.230425184000001</v>
      </c>
      <c r="BJ32" s="355">
        <v>20.321729626</v>
      </c>
      <c r="BK32" s="355">
        <v>20.391096733000001</v>
      </c>
      <c r="BL32" s="355">
        <v>20.614713254000002</v>
      </c>
      <c r="BM32" s="355">
        <v>20.687003558000001</v>
      </c>
      <c r="BN32" s="355">
        <v>20.864047285000002</v>
      </c>
      <c r="BO32" s="355">
        <v>21.333834211999999</v>
      </c>
      <c r="BP32" s="355">
        <v>21.980030061000001</v>
      </c>
      <c r="BQ32" s="355">
        <v>21.741244013999999</v>
      </c>
      <c r="BR32" s="355">
        <v>21.876129027000001</v>
      </c>
      <c r="BS32" s="355">
        <v>21.67563852</v>
      </c>
      <c r="BT32" s="355">
        <v>21.463707312</v>
      </c>
      <c r="BU32" s="355">
        <v>21.003251007999999</v>
      </c>
      <c r="BV32" s="355">
        <v>21.100097015999999</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875"/>
      <c r="AN33" s="289"/>
      <c r="AO33" s="289"/>
      <c r="AP33" s="289"/>
      <c r="AQ33" s="289"/>
      <c r="AR33" s="289"/>
      <c r="AS33" s="289"/>
      <c r="AT33" s="289"/>
      <c r="AU33" s="289"/>
      <c r="AV33" s="289"/>
      <c r="AW33" s="289"/>
      <c r="AX33" s="289"/>
      <c r="AY33" s="289"/>
      <c r="AZ33" s="875"/>
      <c r="BA33" s="875"/>
      <c r="BB33" s="875"/>
      <c r="BC33" s="87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814</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875"/>
      <c r="AN34" s="289"/>
      <c r="AO34" s="289"/>
      <c r="AP34" s="289"/>
      <c r="AQ34" s="289"/>
      <c r="AR34" s="289"/>
      <c r="AS34" s="289"/>
      <c r="AT34" s="289"/>
      <c r="AU34" s="289"/>
      <c r="AV34" s="289"/>
      <c r="AW34" s="289"/>
      <c r="AX34" s="289"/>
      <c r="AY34" s="289"/>
      <c r="AZ34" s="875"/>
      <c r="BA34" s="875"/>
      <c r="BB34" s="875"/>
      <c r="BC34" s="87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809</v>
      </c>
      <c r="C35" s="105">
        <v>-0.97594579107000001</v>
      </c>
      <c r="D35" s="105">
        <v>1.0896354703</v>
      </c>
      <c r="E35" s="105">
        <v>-0.65068849087000002</v>
      </c>
      <c r="F35" s="105">
        <v>-1.3501139580999999</v>
      </c>
      <c r="G35" s="105">
        <v>-5.0192300650999999E-2</v>
      </c>
      <c r="H35" s="105">
        <v>1.2505082424</v>
      </c>
      <c r="I35" s="105">
        <v>-0.64675886005000005</v>
      </c>
      <c r="J35" s="105">
        <v>-0.63025697546000004</v>
      </c>
      <c r="K35" s="105">
        <v>-0.88321946157999998</v>
      </c>
      <c r="L35" s="105">
        <v>-3.2836631787999999</v>
      </c>
      <c r="M35" s="105">
        <v>-1.9114025403999999</v>
      </c>
      <c r="N35" s="105">
        <v>0.29586139895000002</v>
      </c>
      <c r="O35" s="105">
        <v>-3.4531516206999999</v>
      </c>
      <c r="P35" s="105">
        <v>-0.42867295678</v>
      </c>
      <c r="Q35" s="105">
        <v>-1.3212413435000001</v>
      </c>
      <c r="R35" s="105">
        <v>-2.0870457014000001</v>
      </c>
      <c r="S35" s="105">
        <v>-0.15811632950000001</v>
      </c>
      <c r="T35" s="105">
        <v>0.63261852362000004</v>
      </c>
      <c r="U35" s="105">
        <v>-0.19993101906999999</v>
      </c>
      <c r="V35" s="105">
        <v>0.31516228930000001</v>
      </c>
      <c r="W35" s="105">
        <v>-0.82538744125999997</v>
      </c>
      <c r="X35" s="105">
        <v>-1.6304282807999999</v>
      </c>
      <c r="Y35" s="105">
        <v>-1.5160042103</v>
      </c>
      <c r="Z35" s="105">
        <v>-1.3230809958</v>
      </c>
      <c r="AA35" s="105">
        <v>-1.6733314915999999</v>
      </c>
      <c r="AB35" s="105">
        <v>-0.76129547462000002</v>
      </c>
      <c r="AC35" s="105">
        <v>-2.1480129643999999</v>
      </c>
      <c r="AD35" s="105">
        <v>-1.2007188548000001</v>
      </c>
      <c r="AE35" s="105">
        <v>0.14815908814000001</v>
      </c>
      <c r="AF35" s="105">
        <v>0.82486015109999999</v>
      </c>
      <c r="AG35" s="105">
        <v>0.90245573434000004</v>
      </c>
      <c r="AH35" s="105">
        <v>5.2328783809000003E-2</v>
      </c>
      <c r="AI35" s="105">
        <v>1.0887689951999999</v>
      </c>
      <c r="AJ35" s="105">
        <v>6.5768477793000005E-2</v>
      </c>
      <c r="AK35" s="105">
        <v>-0.41225704106</v>
      </c>
      <c r="AL35" s="105">
        <v>-7.6666231683000005E-2</v>
      </c>
      <c r="AM35" s="887">
        <v>-0.84332847296000002</v>
      </c>
      <c r="AN35" s="105">
        <v>0.13173594454000001</v>
      </c>
      <c r="AO35" s="105">
        <v>-2.5304838087000001</v>
      </c>
      <c r="AP35" s="105">
        <v>-0.95198409446999999</v>
      </c>
      <c r="AQ35" s="105">
        <v>-1.5374837131000001</v>
      </c>
      <c r="AR35" s="105">
        <v>-0.49767612519999999</v>
      </c>
      <c r="AS35" s="105">
        <v>-1.8529628843999999</v>
      </c>
      <c r="AT35" s="105">
        <v>-3.3436524664</v>
      </c>
      <c r="AU35" s="105">
        <v>-3.0825394629999998</v>
      </c>
      <c r="AV35" s="105">
        <v>-4.2021562913999997</v>
      </c>
      <c r="AW35" s="105">
        <v>-4.5010677122000002</v>
      </c>
      <c r="AX35" s="105">
        <v>-2.0085691385</v>
      </c>
      <c r="AY35" s="105">
        <v>-3.5144555931000001</v>
      </c>
      <c r="AZ35" s="887">
        <v>-2.8841400939000001</v>
      </c>
      <c r="BA35" s="887">
        <v>4.5737921798999999</v>
      </c>
      <c r="BB35" s="887">
        <v>5.3965251214999999</v>
      </c>
      <c r="BC35" s="887">
        <v>6.0109836683999998</v>
      </c>
      <c r="BD35" s="388">
        <v>7.3529153817999999</v>
      </c>
      <c r="BE35" s="388">
        <v>7.4658027161999998</v>
      </c>
      <c r="BF35" s="388">
        <v>8.2396568670000008</v>
      </c>
      <c r="BG35" s="388">
        <v>7.0651990759999999</v>
      </c>
      <c r="BH35" s="388">
        <v>3.6030502681000001</v>
      </c>
      <c r="BI35" s="388">
        <v>1.7701204146</v>
      </c>
      <c r="BJ35" s="388">
        <v>0.83692171516000002</v>
      </c>
      <c r="BK35" s="388">
        <v>-3.9530942936</v>
      </c>
      <c r="BL35" s="388">
        <v>-2.8333778272000001</v>
      </c>
      <c r="BM35" s="388">
        <v>-4.1407816426000004</v>
      </c>
      <c r="BN35" s="388">
        <v>-3.9206755552999999</v>
      </c>
      <c r="BO35" s="388">
        <v>-3.9179414722999999</v>
      </c>
      <c r="BP35" s="388">
        <v>-2.6047846551</v>
      </c>
      <c r="BQ35" s="388">
        <v>-3.7148234563</v>
      </c>
      <c r="BR35" s="388">
        <v>-4.0060038767000004</v>
      </c>
      <c r="BS35" s="388">
        <v>-3.8404114331999999</v>
      </c>
      <c r="BT35" s="388">
        <v>-5.6703184362999997</v>
      </c>
      <c r="BU35" s="388">
        <v>-5.2213309693000003</v>
      </c>
      <c r="BV35" s="388">
        <v>-3.9763728980000002</v>
      </c>
    </row>
    <row r="36" spans="1:74" ht="11.1" customHeight="1" x14ac:dyDescent="0.2">
      <c r="A36" s="323" t="s">
        <v>180</v>
      </c>
      <c r="B36" s="391" t="s">
        <v>194</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875">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0.57829680645000003</v>
      </c>
      <c r="AZ36" s="875">
        <v>-0.13670378571</v>
      </c>
      <c r="BA36" s="875">
        <v>-0.31976493548000001</v>
      </c>
      <c r="BB36" s="875">
        <v>1.7489871467</v>
      </c>
      <c r="BC36" s="875">
        <v>1.6321394995</v>
      </c>
      <c r="BD36" s="355">
        <v>0.97706090380999999</v>
      </c>
      <c r="BE36" s="355">
        <v>0.81048387096999996</v>
      </c>
      <c r="BF36" s="355">
        <v>0.82322580644999999</v>
      </c>
      <c r="BG36" s="355">
        <v>0.46593333332999998</v>
      </c>
      <c r="BH36" s="355">
        <v>1.5838709677000001E-2</v>
      </c>
      <c r="BI36" s="355">
        <v>-0.23369999999999999</v>
      </c>
      <c r="BJ36" s="355">
        <v>0.33596774194000001</v>
      </c>
      <c r="BK36" s="355">
        <v>-0.55351612903000003</v>
      </c>
      <c r="BL36" s="355">
        <v>0.48414285713999999</v>
      </c>
      <c r="BM36" s="355">
        <v>-0.20448387097000001</v>
      </c>
      <c r="BN36" s="355">
        <v>-0.51886666667000003</v>
      </c>
      <c r="BO36" s="355">
        <v>-0.68032258064999995</v>
      </c>
      <c r="BP36" s="355">
        <v>-0.22683333333</v>
      </c>
      <c r="BQ36" s="355">
        <v>-0.48022580645000001</v>
      </c>
      <c r="BR36" s="355">
        <v>-0.44277419354999997</v>
      </c>
      <c r="BS36" s="355">
        <v>-0.58756666667000002</v>
      </c>
      <c r="BT36" s="355">
        <v>-0.43148387097000002</v>
      </c>
      <c r="BU36" s="355">
        <v>-0.66353333332999997</v>
      </c>
      <c r="BV36" s="355">
        <v>-0.20022580644999999</v>
      </c>
    </row>
    <row r="37" spans="1:74" ht="11.1" customHeight="1" x14ac:dyDescent="0.2">
      <c r="A37" s="323" t="s">
        <v>181</v>
      </c>
      <c r="B37" s="391" t="s">
        <v>934</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-8.0645161290000007E-3</v>
      </c>
      <c r="AF37" s="289">
        <v>0.53610000000000002</v>
      </c>
      <c r="AG37" s="289">
        <v>0.48651612903000002</v>
      </c>
      <c r="AH37" s="289">
        <v>-0.64125806452</v>
      </c>
      <c r="AI37" s="289">
        <v>0.88723333332999998</v>
      </c>
      <c r="AJ37" s="289">
        <v>0.56074193547999995</v>
      </c>
      <c r="AK37" s="289">
        <v>0.2122</v>
      </c>
      <c r="AL37" s="289">
        <v>-9.5193548387000004E-2</v>
      </c>
      <c r="AM37" s="875">
        <v>-0.76925806452000001</v>
      </c>
      <c r="AN37" s="289">
        <v>0.254</v>
      </c>
      <c r="AO37" s="289">
        <v>-0.28470967741999997</v>
      </c>
      <c r="AP37" s="289">
        <v>0.16300000000000001</v>
      </c>
      <c r="AQ37" s="289">
        <v>-0.63490322581000003</v>
      </c>
      <c r="AR37" s="289">
        <v>0.52053333332999996</v>
      </c>
      <c r="AS37" s="289">
        <v>-0.3845483871</v>
      </c>
      <c r="AT37" s="289">
        <v>-0.75509677418999999</v>
      </c>
      <c r="AU37" s="289">
        <v>1.0333333333E-3</v>
      </c>
      <c r="AV37" s="289">
        <v>0.76564516129000004</v>
      </c>
      <c r="AW37" s="289">
        <v>2.3E-2</v>
      </c>
      <c r="AX37" s="289">
        <v>0.43970967742</v>
      </c>
      <c r="AY37" s="289">
        <v>8.2935483870999999E-2</v>
      </c>
      <c r="AZ37" s="875">
        <v>-0.36653571428999998</v>
      </c>
      <c r="BA37" s="875">
        <v>1.7929968676000001</v>
      </c>
      <c r="BB37" s="875">
        <v>1.448891479</v>
      </c>
      <c r="BC37" s="875">
        <v>1.6487341457</v>
      </c>
      <c r="BD37" s="355">
        <v>2.2742559372</v>
      </c>
      <c r="BE37" s="355">
        <v>2.3787092677000001</v>
      </c>
      <c r="BF37" s="355">
        <v>2.5654822990000001</v>
      </c>
      <c r="BG37" s="355">
        <v>2.3040257378</v>
      </c>
      <c r="BH37" s="355">
        <v>1.4049455118</v>
      </c>
      <c r="BI37" s="355">
        <v>0.93105381479000004</v>
      </c>
      <c r="BJ37" s="355">
        <v>0.47129214009999998</v>
      </c>
      <c r="BK37" s="355">
        <v>-0.67998108414000002</v>
      </c>
      <c r="BL37" s="355">
        <v>-0.64094189732999995</v>
      </c>
      <c r="BM37" s="355">
        <v>-0.84333816076000001</v>
      </c>
      <c r="BN37" s="355">
        <v>-0.65633310482999996</v>
      </c>
      <c r="BO37" s="355">
        <v>-0.61032182863999995</v>
      </c>
      <c r="BP37" s="355">
        <v>-0.35550718646000001</v>
      </c>
      <c r="BQ37" s="355">
        <v>-0.63063055434000004</v>
      </c>
      <c r="BR37" s="355">
        <v>-0.73302975765</v>
      </c>
      <c r="BS37" s="355">
        <v>-0.61834779224000003</v>
      </c>
      <c r="BT37" s="355">
        <v>-1.2270123297</v>
      </c>
      <c r="BU37" s="355">
        <v>-0.99977106060999998</v>
      </c>
      <c r="BV37" s="355">
        <v>-0.77776292667000002</v>
      </c>
    </row>
    <row r="38" spans="1:74" ht="11.1" customHeight="1" x14ac:dyDescent="0.2">
      <c r="A38" s="323" t="s">
        <v>182</v>
      </c>
      <c r="B38" s="391" t="s">
        <v>935</v>
      </c>
      <c r="C38" s="289">
        <v>-1.0067709523999999</v>
      </c>
      <c r="D38" s="289">
        <v>-0.24231531546000001</v>
      </c>
      <c r="E38" s="289">
        <v>-1.5263378135000001</v>
      </c>
      <c r="F38" s="289">
        <v>-0.24524429142000001</v>
      </c>
      <c r="G38" s="289">
        <v>-0.46460465549000002</v>
      </c>
      <c r="H38" s="289">
        <v>-0.14371852429000001</v>
      </c>
      <c r="I38" s="289">
        <v>0.38290194640000003</v>
      </c>
      <c r="J38" s="289">
        <v>-1.2369185239</v>
      </c>
      <c r="K38" s="289">
        <v>-1.0357351949</v>
      </c>
      <c r="L38" s="289">
        <v>-3.1617071143</v>
      </c>
      <c r="M38" s="289">
        <v>-1.5119615071000001</v>
      </c>
      <c r="N38" s="289">
        <v>-0.62971647202000003</v>
      </c>
      <c r="O38" s="289">
        <v>-2.0252547820000002</v>
      </c>
      <c r="P38" s="289">
        <v>-0.95236849249</v>
      </c>
      <c r="Q38" s="289">
        <v>-3.0045588595999999</v>
      </c>
      <c r="R38" s="289">
        <v>-0.21421443477999999</v>
      </c>
      <c r="S38" s="289">
        <v>-0.67505078111000005</v>
      </c>
      <c r="T38" s="289">
        <v>-0.48046087638000001</v>
      </c>
      <c r="U38" s="289">
        <v>0.69879272287000005</v>
      </c>
      <c r="V38" s="289">
        <v>0.55923499896999995</v>
      </c>
      <c r="W38" s="289">
        <v>-0.62539124126000001</v>
      </c>
      <c r="X38" s="289">
        <v>-2.7711853453000002</v>
      </c>
      <c r="Y38" s="289">
        <v>-1.7160335768999999</v>
      </c>
      <c r="Z38" s="289">
        <v>-1.5219485442</v>
      </c>
      <c r="AA38" s="289">
        <v>-1.6425807174</v>
      </c>
      <c r="AB38" s="289">
        <v>-0.60485792289999996</v>
      </c>
      <c r="AC38" s="289">
        <v>-2.2253216095999999</v>
      </c>
      <c r="AD38" s="289">
        <v>0.99103717854999995</v>
      </c>
      <c r="AE38" s="289">
        <v>0.81803395910999999</v>
      </c>
      <c r="AF38" s="289">
        <v>0.48183331775999999</v>
      </c>
      <c r="AG38" s="289">
        <v>0.74108760530999995</v>
      </c>
      <c r="AH38" s="289">
        <v>0.49349617090999998</v>
      </c>
      <c r="AI38" s="289">
        <v>1.3720618316E-3</v>
      </c>
      <c r="AJ38" s="289">
        <v>-0.95415752221000005</v>
      </c>
      <c r="AK38" s="289">
        <v>-0.53747214105999996</v>
      </c>
      <c r="AL38" s="289">
        <v>-0.27022952201</v>
      </c>
      <c r="AM38" s="875">
        <v>-0.84349315037999995</v>
      </c>
      <c r="AN38" s="289">
        <v>-0.45169244832</v>
      </c>
      <c r="AO38" s="289">
        <v>-2.092696841</v>
      </c>
      <c r="AP38" s="289">
        <v>-0.67994462779999998</v>
      </c>
      <c r="AQ38" s="289">
        <v>6.3695222339000004E-2</v>
      </c>
      <c r="AR38" s="289">
        <v>-0.91140015854</v>
      </c>
      <c r="AS38" s="289">
        <v>-0.80970198120000003</v>
      </c>
      <c r="AT38" s="289">
        <v>-1.8632645954</v>
      </c>
      <c r="AU38" s="289">
        <v>-2.8615954964000001</v>
      </c>
      <c r="AV38" s="289">
        <v>-5.4008584203999996</v>
      </c>
      <c r="AW38" s="289">
        <v>-4.0630991787999999</v>
      </c>
      <c r="AX38" s="289">
        <v>-2.3825686869</v>
      </c>
      <c r="AY38" s="289">
        <v>-4.1756878834000002</v>
      </c>
      <c r="AZ38" s="875">
        <v>-2.3809005938999999</v>
      </c>
      <c r="BA38" s="875">
        <v>3.1005602477999998</v>
      </c>
      <c r="BB38" s="875">
        <v>2.1986464957999998</v>
      </c>
      <c r="BC38" s="875">
        <v>2.7301100230999999</v>
      </c>
      <c r="BD38" s="355">
        <v>4.1015985408000004</v>
      </c>
      <c r="BE38" s="355">
        <v>4.2766095776000004</v>
      </c>
      <c r="BF38" s="355">
        <v>4.8509487615999998</v>
      </c>
      <c r="BG38" s="355">
        <v>4.2952400049000001</v>
      </c>
      <c r="BH38" s="355">
        <v>2.1822660466000001</v>
      </c>
      <c r="BI38" s="355">
        <v>1.0727665998</v>
      </c>
      <c r="BJ38" s="355">
        <v>2.9661833129E-2</v>
      </c>
      <c r="BK38" s="355">
        <v>-2.7195970803999998</v>
      </c>
      <c r="BL38" s="355">
        <v>-2.676578787</v>
      </c>
      <c r="BM38" s="355">
        <v>-3.0929596108999999</v>
      </c>
      <c r="BN38" s="355">
        <v>-2.7454757837999999</v>
      </c>
      <c r="BO38" s="355">
        <v>-2.6272970629999999</v>
      </c>
      <c r="BP38" s="355">
        <v>-2.0224441353999998</v>
      </c>
      <c r="BQ38" s="355">
        <v>-2.6039670954999998</v>
      </c>
      <c r="BR38" s="355">
        <v>-2.8301999255000001</v>
      </c>
      <c r="BS38" s="355">
        <v>-2.6344969742000002</v>
      </c>
      <c r="BT38" s="355">
        <v>-4.0118222357000004</v>
      </c>
      <c r="BU38" s="355">
        <v>-3.5580265753</v>
      </c>
      <c r="BV38" s="355">
        <v>-2.9983841649</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875"/>
      <c r="AN39" s="289"/>
      <c r="AO39" s="289"/>
      <c r="AP39" s="289"/>
      <c r="AQ39" s="289"/>
      <c r="AR39" s="289"/>
      <c r="AS39" s="289"/>
      <c r="AT39" s="289"/>
      <c r="AU39" s="289"/>
      <c r="AV39" s="289"/>
      <c r="AW39" s="289"/>
      <c r="AX39" s="289"/>
      <c r="AY39" s="289"/>
      <c r="AZ39" s="875"/>
      <c r="BA39" s="875"/>
      <c r="BB39" s="875"/>
      <c r="BC39" s="87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815</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875"/>
      <c r="AN40" s="289"/>
      <c r="AO40" s="289"/>
      <c r="AP40" s="289"/>
      <c r="AQ40" s="289"/>
      <c r="AR40" s="289"/>
      <c r="AS40" s="289"/>
      <c r="AT40" s="289"/>
      <c r="AU40" s="289"/>
      <c r="AV40" s="289"/>
      <c r="AW40" s="289"/>
      <c r="AX40" s="289"/>
      <c r="AY40" s="289"/>
      <c r="AZ40" s="875"/>
      <c r="BA40" s="875"/>
      <c r="BB40" s="875"/>
      <c r="BC40" s="87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816</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2843.0886639999999</v>
      </c>
      <c r="AF41" s="107">
        <v>2829.892859</v>
      </c>
      <c r="AG41" s="107">
        <v>2822.5294469999999</v>
      </c>
      <c r="AH41" s="107">
        <v>2831.9826360000002</v>
      </c>
      <c r="AI41" s="107">
        <v>2796.0867280000002</v>
      </c>
      <c r="AJ41" s="107">
        <v>2760.1810220000002</v>
      </c>
      <c r="AK41" s="107">
        <v>2751.8425689999999</v>
      </c>
      <c r="AL41" s="107">
        <v>2744.0741069999999</v>
      </c>
      <c r="AM41" s="635">
        <v>2742.5730020000001</v>
      </c>
      <c r="AN41" s="107">
        <v>2725.9880069999999</v>
      </c>
      <c r="AO41" s="107">
        <v>2738.1624029999998</v>
      </c>
      <c r="AP41" s="107">
        <v>2743.9125869999998</v>
      </c>
      <c r="AQ41" s="107">
        <v>2790.6111340000002</v>
      </c>
      <c r="AR41" s="107">
        <v>2777.2554129999999</v>
      </c>
      <c r="AS41" s="107">
        <v>2809.623501</v>
      </c>
      <c r="AT41" s="107">
        <v>2853.5505250000001</v>
      </c>
      <c r="AU41" s="107">
        <v>2858.1368440000001</v>
      </c>
      <c r="AV41" s="107">
        <v>2818.366078</v>
      </c>
      <c r="AW41" s="107">
        <v>2829.177134</v>
      </c>
      <c r="AX41" s="107">
        <v>2816.0411479999998</v>
      </c>
      <c r="AY41" s="107">
        <v>2793.7949469999999</v>
      </c>
      <c r="AZ41" s="635">
        <v>2807.6556529999998</v>
      </c>
      <c r="BA41" s="635">
        <v>2762.6024631</v>
      </c>
      <c r="BB41" s="635">
        <v>2688.7911042999999</v>
      </c>
      <c r="BC41" s="635">
        <v>2625.7134083999999</v>
      </c>
      <c r="BD41" s="396">
        <v>2558.9739161000002</v>
      </c>
      <c r="BE41" s="396">
        <v>2491.1089287999998</v>
      </c>
      <c r="BF41" s="396">
        <v>2417.0589774999999</v>
      </c>
      <c r="BG41" s="396">
        <v>2358.9602054000002</v>
      </c>
      <c r="BH41" s="396">
        <v>2314.9158944999999</v>
      </c>
      <c r="BI41" s="396">
        <v>2293.9952800999999</v>
      </c>
      <c r="BJ41" s="396">
        <v>2268.9702237000001</v>
      </c>
      <c r="BK41" s="396">
        <v>2307.2086374</v>
      </c>
      <c r="BL41" s="396">
        <v>2311.5990105000001</v>
      </c>
      <c r="BM41" s="396">
        <v>2344.0814934999999</v>
      </c>
      <c r="BN41" s="396">
        <v>2379.3374865999999</v>
      </c>
      <c r="BO41" s="396">
        <v>2419.3474633000001</v>
      </c>
      <c r="BP41" s="396">
        <v>2436.8176788999999</v>
      </c>
      <c r="BQ41" s="396">
        <v>2454.0542261000001</v>
      </c>
      <c r="BR41" s="396">
        <v>2473.3041486000002</v>
      </c>
      <c r="BS41" s="396">
        <v>2492.2815823000001</v>
      </c>
      <c r="BT41" s="396">
        <v>2526.4949646</v>
      </c>
      <c r="BU41" s="396">
        <v>2559.1940964</v>
      </c>
      <c r="BV41" s="396">
        <v>2572.3117471</v>
      </c>
    </row>
    <row r="42" spans="1:74" ht="11.1" customHeight="1" x14ac:dyDescent="0.2">
      <c r="A42" s="323" t="s">
        <v>284</v>
      </c>
      <c r="B42" s="391" t="s">
        <v>194</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878">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1266.453947</v>
      </c>
      <c r="AZ42" s="878">
        <v>1270.051653</v>
      </c>
      <c r="BA42" s="878">
        <v>1280.5813659999999</v>
      </c>
      <c r="BB42" s="878">
        <v>1250.2367515999999</v>
      </c>
      <c r="BC42" s="878">
        <v>1238.2698141999999</v>
      </c>
      <c r="BD42" s="358">
        <v>1239.758</v>
      </c>
      <c r="BE42" s="358">
        <v>1245.633</v>
      </c>
      <c r="BF42" s="358">
        <v>1251.1130000000001</v>
      </c>
      <c r="BG42" s="358">
        <v>1262.135</v>
      </c>
      <c r="BH42" s="358">
        <v>1261.644</v>
      </c>
      <c r="BI42" s="358">
        <v>1268.655</v>
      </c>
      <c r="BJ42" s="358">
        <v>1258.24</v>
      </c>
      <c r="BK42" s="358">
        <v>1275.3989999999999</v>
      </c>
      <c r="BL42" s="358">
        <v>1261.8430000000001</v>
      </c>
      <c r="BM42" s="358">
        <v>1268.182</v>
      </c>
      <c r="BN42" s="358">
        <v>1283.748</v>
      </c>
      <c r="BO42" s="358">
        <v>1304.838</v>
      </c>
      <c r="BP42" s="358">
        <v>1311.643</v>
      </c>
      <c r="BQ42" s="358">
        <v>1309.33</v>
      </c>
      <c r="BR42" s="358">
        <v>1305.856</v>
      </c>
      <c r="BS42" s="358">
        <v>1306.2829999999999</v>
      </c>
      <c r="BT42" s="358">
        <v>1302.4590000000001</v>
      </c>
      <c r="BU42" s="358">
        <v>1305.165</v>
      </c>
      <c r="BV42" s="358">
        <v>1294.172</v>
      </c>
    </row>
    <row r="43" spans="1:74" ht="11.1" customHeight="1" x14ac:dyDescent="0.2">
      <c r="A43" s="323" t="s">
        <v>817</v>
      </c>
      <c r="B43" s="394" t="s">
        <v>934</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1566.634</v>
      </c>
      <c r="AF43" s="387">
        <v>1550.5509999999999</v>
      </c>
      <c r="AG43" s="387">
        <v>1535.4690000000001</v>
      </c>
      <c r="AH43" s="387">
        <v>1555.348</v>
      </c>
      <c r="AI43" s="387">
        <v>1528.731</v>
      </c>
      <c r="AJ43" s="387">
        <v>1511.348</v>
      </c>
      <c r="AK43" s="387">
        <v>1504.982</v>
      </c>
      <c r="AL43" s="387">
        <v>1507.933</v>
      </c>
      <c r="AM43" s="880">
        <v>1531.78</v>
      </c>
      <c r="AN43" s="387">
        <v>1524.6679999999999</v>
      </c>
      <c r="AO43" s="387">
        <v>1533.4939999999999</v>
      </c>
      <c r="AP43" s="387">
        <v>1528.604</v>
      </c>
      <c r="AQ43" s="387">
        <v>1548.2860000000001</v>
      </c>
      <c r="AR43" s="387">
        <v>1532.67</v>
      </c>
      <c r="AS43" s="387">
        <v>1544.5909999999999</v>
      </c>
      <c r="AT43" s="387">
        <v>1567.999</v>
      </c>
      <c r="AU43" s="387">
        <v>1567.9680000000001</v>
      </c>
      <c r="AV43" s="387">
        <v>1544.2329999999999</v>
      </c>
      <c r="AW43" s="387">
        <v>1543.5429999999999</v>
      </c>
      <c r="AX43" s="387">
        <v>1529.912</v>
      </c>
      <c r="AY43" s="387">
        <v>1527.3409999999999</v>
      </c>
      <c r="AZ43" s="880">
        <v>1537.604</v>
      </c>
      <c r="BA43" s="880">
        <v>1482.0210970999999</v>
      </c>
      <c r="BB43" s="880">
        <v>1438.5543527</v>
      </c>
      <c r="BC43" s="880">
        <v>1387.4435942</v>
      </c>
      <c r="BD43" s="360">
        <v>1319.2159161</v>
      </c>
      <c r="BE43" s="360">
        <v>1245.4759288</v>
      </c>
      <c r="BF43" s="360">
        <v>1165.9459775</v>
      </c>
      <c r="BG43" s="360">
        <v>1096.8252054</v>
      </c>
      <c r="BH43" s="360">
        <v>1053.2718944999999</v>
      </c>
      <c r="BI43" s="360">
        <v>1025.3402801</v>
      </c>
      <c r="BJ43" s="360">
        <v>1010.7302237</v>
      </c>
      <c r="BK43" s="360">
        <v>1031.8096373999999</v>
      </c>
      <c r="BL43" s="360">
        <v>1049.7560105</v>
      </c>
      <c r="BM43" s="360">
        <v>1075.8994935000001</v>
      </c>
      <c r="BN43" s="360">
        <v>1095.5894866000001</v>
      </c>
      <c r="BO43" s="360">
        <v>1114.5094633000001</v>
      </c>
      <c r="BP43" s="360">
        <v>1125.1746788999999</v>
      </c>
      <c r="BQ43" s="360">
        <v>1144.7242260999999</v>
      </c>
      <c r="BR43" s="360">
        <v>1167.4481486</v>
      </c>
      <c r="BS43" s="360">
        <v>1185.9985823</v>
      </c>
      <c r="BT43" s="360">
        <v>1224.0359645999999</v>
      </c>
      <c r="BU43" s="360">
        <v>1254.0290964000001</v>
      </c>
      <c r="BV43" s="360">
        <v>1278.1397471</v>
      </c>
    </row>
    <row r="44" spans="1:74" s="160" customFormat="1" ht="25.5" customHeight="1" x14ac:dyDescent="0.2">
      <c r="A44" s="159"/>
      <c r="B44" s="998" t="s">
        <v>818</v>
      </c>
      <c r="C44" s="997"/>
      <c r="D44" s="997"/>
      <c r="E44" s="997"/>
      <c r="F44" s="997"/>
      <c r="G44" s="997"/>
      <c r="H44" s="997"/>
      <c r="I44" s="997"/>
      <c r="J44" s="997"/>
      <c r="K44" s="997"/>
      <c r="L44" s="997"/>
      <c r="M44" s="997"/>
      <c r="N44" s="997"/>
      <c r="O44" s="997"/>
      <c r="P44" s="997"/>
      <c r="Q44" s="997"/>
      <c r="R44" s="781"/>
      <c r="AM44" s="764"/>
      <c r="AY44" s="823"/>
      <c r="AZ44" s="823"/>
      <c r="BA44" s="823"/>
      <c r="BB44" s="823"/>
      <c r="BC44" s="823"/>
      <c r="BD44" s="632"/>
      <c r="BE44" s="632"/>
      <c r="BF44" s="632"/>
      <c r="BG44" s="823"/>
      <c r="BH44" s="823"/>
      <c r="BI44" s="823"/>
      <c r="BJ44" s="221"/>
    </row>
    <row r="45" spans="1:74" s="160" customFormat="1" ht="12" customHeight="1" x14ac:dyDescent="0.2">
      <c r="A45" s="159"/>
      <c r="B45" s="1009" t="s">
        <v>1609</v>
      </c>
      <c r="C45" s="1009"/>
      <c r="D45" s="1009"/>
      <c r="E45" s="1009"/>
      <c r="F45" s="1009"/>
      <c r="G45" s="1009"/>
      <c r="H45" s="1009"/>
      <c r="I45" s="1009"/>
      <c r="J45" s="1009"/>
      <c r="K45" s="1009"/>
      <c r="L45" s="1009"/>
      <c r="M45" s="1009"/>
      <c r="N45" s="1009"/>
      <c r="O45" s="1009"/>
      <c r="P45" s="1009"/>
      <c r="Q45" s="1009"/>
      <c r="R45" s="781"/>
      <c r="AM45" s="764"/>
      <c r="AY45" s="823"/>
      <c r="AZ45" s="823"/>
      <c r="BA45" s="823"/>
      <c r="BB45" s="823"/>
      <c r="BC45" s="823"/>
      <c r="BD45" s="632"/>
      <c r="BE45" s="632"/>
      <c r="BF45" s="632"/>
      <c r="BG45" s="823"/>
      <c r="BH45" s="823"/>
      <c r="BI45" s="823"/>
      <c r="BJ45" s="221"/>
    </row>
    <row r="46" spans="1:74" s="160" customFormat="1" ht="22.7" customHeight="1" x14ac:dyDescent="0.2">
      <c r="A46" s="159"/>
      <c r="B46" s="1009" t="s">
        <v>819</v>
      </c>
      <c r="C46" s="1009"/>
      <c r="D46" s="1009"/>
      <c r="E46" s="1009"/>
      <c r="F46" s="1009"/>
      <c r="G46" s="1009"/>
      <c r="H46" s="1009"/>
      <c r="I46" s="1009"/>
      <c r="J46" s="1009"/>
      <c r="K46" s="1009"/>
      <c r="L46" s="1009"/>
      <c r="M46" s="1009"/>
      <c r="N46" s="1009"/>
      <c r="O46" s="1009"/>
      <c r="P46" s="1009"/>
      <c r="Q46" s="1009"/>
      <c r="R46" s="781"/>
      <c r="AM46" s="764"/>
      <c r="AY46" s="823"/>
      <c r="AZ46" s="823"/>
      <c r="BA46" s="823"/>
      <c r="BB46" s="823"/>
      <c r="BC46" s="823"/>
      <c r="BD46" s="632"/>
      <c r="BE46" s="632"/>
      <c r="BF46" s="632"/>
      <c r="BG46" s="823"/>
      <c r="BH46" s="823"/>
      <c r="BI46" s="823"/>
      <c r="BJ46" s="221"/>
    </row>
    <row r="47" spans="1:74" s="160" customFormat="1" ht="36" customHeight="1" x14ac:dyDescent="0.2">
      <c r="A47" s="159"/>
      <c r="B47" s="1009" t="s">
        <v>820</v>
      </c>
      <c r="C47" s="1009"/>
      <c r="D47" s="1009"/>
      <c r="E47" s="1009"/>
      <c r="F47" s="1009"/>
      <c r="G47" s="1009"/>
      <c r="H47" s="1009"/>
      <c r="I47" s="1009"/>
      <c r="J47" s="1009"/>
      <c r="K47" s="1009"/>
      <c r="L47" s="1009"/>
      <c r="M47" s="1009"/>
      <c r="N47" s="1009"/>
      <c r="O47" s="1009"/>
      <c r="P47" s="1009"/>
      <c r="Q47" s="1009"/>
      <c r="R47" s="781"/>
      <c r="AM47" s="764"/>
      <c r="AY47" s="823"/>
      <c r="AZ47" s="823"/>
      <c r="BA47" s="823"/>
      <c r="BB47" s="823"/>
      <c r="BC47" s="823"/>
      <c r="BD47" s="632"/>
      <c r="BE47" s="632"/>
      <c r="BF47" s="632"/>
      <c r="BG47" s="823"/>
      <c r="BH47" s="823"/>
      <c r="BI47" s="823"/>
      <c r="BJ47" s="221"/>
    </row>
    <row r="48" spans="1:74" s="160" customFormat="1" ht="12" customHeight="1" x14ac:dyDescent="0.2">
      <c r="A48" s="159"/>
      <c r="B48" s="773" t="s">
        <v>808</v>
      </c>
      <c r="C48" s="788"/>
      <c r="D48" s="788"/>
      <c r="E48" s="788"/>
      <c r="F48" s="788"/>
      <c r="G48" s="788"/>
      <c r="H48" s="788"/>
      <c r="I48" s="788"/>
      <c r="J48" s="788"/>
      <c r="K48" s="788"/>
      <c r="L48" s="788"/>
      <c r="M48" s="788"/>
      <c r="N48" s="788"/>
      <c r="O48" s="788"/>
      <c r="P48" s="788"/>
      <c r="Q48" s="788"/>
      <c r="R48" s="781"/>
      <c r="AM48" s="764"/>
      <c r="AY48" s="823"/>
      <c r="AZ48" s="823"/>
      <c r="BA48" s="823"/>
      <c r="BB48" s="823"/>
      <c r="BC48" s="823"/>
      <c r="BD48" s="632"/>
      <c r="BE48" s="632"/>
      <c r="BF48" s="632"/>
      <c r="BG48" s="823"/>
      <c r="BH48" s="823"/>
      <c r="BI48" s="823"/>
      <c r="BJ48" s="221"/>
    </row>
    <row r="49" spans="1:74" s="160" customFormat="1" ht="12" customHeight="1" x14ac:dyDescent="0.2">
      <c r="A49" s="159"/>
      <c r="B49" s="976" t="str">
        <f>Dates!$G$2</f>
        <v>EIA completed modeling and analysis for this report on Thursday, June 4, 2026.</v>
      </c>
      <c r="C49" s="977"/>
      <c r="D49" s="977"/>
      <c r="E49" s="977"/>
      <c r="F49" s="977"/>
      <c r="G49" s="977"/>
      <c r="H49" s="977"/>
      <c r="I49" s="977"/>
      <c r="J49" s="977"/>
      <c r="K49" s="977"/>
      <c r="L49" s="977"/>
      <c r="M49" s="977"/>
      <c r="N49" s="977"/>
      <c r="O49" s="977"/>
      <c r="P49" s="977"/>
      <c r="Q49" s="977"/>
      <c r="R49" s="83"/>
      <c r="AM49" s="764"/>
      <c r="AY49" s="823"/>
      <c r="AZ49" s="823"/>
      <c r="BA49" s="823"/>
      <c r="BB49" s="823"/>
      <c r="BC49" s="823"/>
      <c r="BD49" s="632"/>
      <c r="BE49" s="632"/>
      <c r="BF49" s="632"/>
      <c r="BG49" s="823"/>
      <c r="BH49" s="823"/>
      <c r="BI49" s="823"/>
      <c r="BJ49" s="221"/>
    </row>
    <row r="50" spans="1:74" s="160" customFormat="1" ht="12" customHeight="1" x14ac:dyDescent="0.2">
      <c r="A50" s="159"/>
      <c r="B50" s="994" t="s">
        <v>481</v>
      </c>
      <c r="C50" s="995"/>
      <c r="D50" s="995"/>
      <c r="E50" s="995"/>
      <c r="F50" s="995"/>
      <c r="G50" s="995"/>
      <c r="H50" s="995"/>
      <c r="I50" s="995"/>
      <c r="J50" s="995"/>
      <c r="K50" s="995"/>
      <c r="L50" s="995"/>
      <c r="M50" s="995"/>
      <c r="N50" s="995"/>
      <c r="O50" s="995"/>
      <c r="P50" s="995"/>
      <c r="Q50" s="995"/>
      <c r="R50" s="83"/>
      <c r="AM50" s="764"/>
      <c r="AY50" s="823"/>
      <c r="AZ50" s="823"/>
      <c r="BA50" s="823"/>
      <c r="BB50" s="823"/>
      <c r="BC50" s="823"/>
      <c r="BD50" s="632"/>
      <c r="BE50" s="632"/>
      <c r="BF50" s="632"/>
      <c r="BG50" s="823"/>
      <c r="BH50" s="823"/>
      <c r="BI50" s="823"/>
      <c r="BJ50" s="221"/>
    </row>
    <row r="51" spans="1:74" s="160" customFormat="1" ht="12" customHeight="1" x14ac:dyDescent="0.2">
      <c r="A51" s="159"/>
      <c r="B51" s="962" t="s">
        <v>196</v>
      </c>
      <c r="C51" s="996"/>
      <c r="D51" s="996"/>
      <c r="E51" s="996"/>
      <c r="F51" s="996"/>
      <c r="G51" s="996"/>
      <c r="H51" s="996"/>
      <c r="I51" s="996"/>
      <c r="J51" s="996"/>
      <c r="K51" s="996"/>
      <c r="L51" s="996"/>
      <c r="M51" s="996"/>
      <c r="N51" s="996"/>
      <c r="O51" s="996"/>
      <c r="P51" s="996"/>
      <c r="Q51" s="997"/>
      <c r="R51" s="83"/>
      <c r="AM51" s="764"/>
      <c r="AY51" s="823"/>
      <c r="AZ51" s="823"/>
      <c r="BA51" s="823"/>
      <c r="BB51" s="823"/>
      <c r="BC51" s="823"/>
      <c r="BD51" s="632"/>
      <c r="BE51" s="632"/>
      <c r="BF51" s="632"/>
      <c r="BG51" s="823"/>
      <c r="BH51" s="823"/>
      <c r="BI51" s="823"/>
      <c r="BJ51" s="221"/>
    </row>
    <row r="52" spans="1:74" s="160" customFormat="1" ht="12" customHeight="1" x14ac:dyDescent="0.2">
      <c r="A52" s="159"/>
      <c r="B52" s="962" t="s">
        <v>489</v>
      </c>
      <c r="C52" s="997"/>
      <c r="D52" s="997"/>
      <c r="E52" s="997"/>
      <c r="F52" s="997"/>
      <c r="G52" s="997"/>
      <c r="H52" s="997"/>
      <c r="I52" s="997"/>
      <c r="J52" s="997"/>
      <c r="K52" s="997"/>
      <c r="L52" s="997"/>
      <c r="M52" s="997"/>
      <c r="N52" s="997"/>
      <c r="O52" s="997"/>
      <c r="P52" s="997"/>
      <c r="Q52" s="997"/>
      <c r="R52" s="83"/>
      <c r="AM52" s="764"/>
      <c r="AY52" s="823"/>
      <c r="AZ52" s="823"/>
      <c r="BA52" s="823"/>
      <c r="BB52" s="823"/>
      <c r="BC52" s="823"/>
      <c r="BD52" s="632"/>
      <c r="BE52" s="632"/>
      <c r="BF52" s="632"/>
      <c r="BG52" s="823"/>
      <c r="BH52" s="823"/>
      <c r="BI52" s="823"/>
      <c r="BJ52" s="221"/>
    </row>
    <row r="53" spans="1:74" s="160" customFormat="1" ht="12" customHeight="1" x14ac:dyDescent="0.2">
      <c r="A53" s="159"/>
      <c r="B53" s="956" t="s">
        <v>821</v>
      </c>
      <c r="C53" s="956"/>
      <c r="D53" s="956"/>
      <c r="E53" s="956"/>
      <c r="F53" s="956"/>
      <c r="G53" s="956"/>
      <c r="H53" s="956"/>
      <c r="I53" s="956"/>
      <c r="J53" s="956"/>
      <c r="K53" s="956"/>
      <c r="L53" s="956"/>
      <c r="M53" s="956"/>
      <c r="N53" s="956"/>
      <c r="O53" s="956"/>
      <c r="P53" s="956"/>
      <c r="Q53" s="956"/>
      <c r="R53" s="956"/>
      <c r="AM53" s="764"/>
      <c r="AY53" s="823"/>
      <c r="AZ53" s="823"/>
      <c r="BA53" s="823"/>
      <c r="BB53" s="823"/>
      <c r="BC53" s="823"/>
      <c r="BD53" s="632"/>
      <c r="BE53" s="632"/>
      <c r="BF53" s="632"/>
      <c r="BG53" s="823"/>
      <c r="BH53" s="823"/>
      <c r="BI53" s="823"/>
      <c r="BJ53" s="221"/>
    </row>
    <row r="54" spans="1:74" s="160" customFormat="1" ht="12" customHeight="1" x14ac:dyDescent="0.2">
      <c r="A54" s="159"/>
      <c r="B54" s="1011" t="s">
        <v>822</v>
      </c>
      <c r="C54" s="997"/>
      <c r="D54" s="997"/>
      <c r="E54" s="997"/>
      <c r="F54" s="997"/>
      <c r="G54" s="997"/>
      <c r="H54" s="997"/>
      <c r="I54" s="997"/>
      <c r="J54" s="997"/>
      <c r="K54" s="997"/>
      <c r="L54" s="997"/>
      <c r="M54" s="997"/>
      <c r="N54" s="997"/>
      <c r="O54" s="997"/>
      <c r="P54" s="997"/>
      <c r="Q54" s="997"/>
      <c r="R54" s="802"/>
      <c r="AM54" s="764"/>
      <c r="AY54" s="823"/>
      <c r="AZ54" s="823"/>
      <c r="BA54" s="823"/>
      <c r="BB54" s="823"/>
      <c r="BC54" s="823"/>
      <c r="BD54" s="632"/>
      <c r="BE54" s="632"/>
      <c r="BF54" s="632"/>
      <c r="BG54" s="823"/>
      <c r="BH54" s="823"/>
      <c r="BI54" s="823"/>
      <c r="BJ54" s="221"/>
    </row>
    <row r="55" spans="1:74" s="160" customFormat="1" ht="12" customHeight="1" x14ac:dyDescent="0.2">
      <c r="A55" s="159"/>
      <c r="B55" s="986" t="s">
        <v>823</v>
      </c>
      <c r="C55" s="997"/>
      <c r="D55" s="997"/>
      <c r="E55" s="997"/>
      <c r="F55" s="997"/>
      <c r="G55" s="997"/>
      <c r="H55" s="997"/>
      <c r="I55" s="997"/>
      <c r="J55" s="997"/>
      <c r="K55" s="997"/>
      <c r="L55" s="997"/>
      <c r="M55" s="997"/>
      <c r="N55" s="997"/>
      <c r="O55" s="997"/>
      <c r="P55" s="997"/>
      <c r="Q55" s="997"/>
      <c r="R55" s="781"/>
      <c r="AM55" s="764"/>
      <c r="AY55" s="823"/>
      <c r="AZ55" s="823"/>
      <c r="BA55" s="823"/>
      <c r="BB55" s="823"/>
      <c r="BC55" s="823"/>
      <c r="BD55" s="632"/>
      <c r="BE55" s="632"/>
      <c r="BF55" s="632"/>
      <c r="BG55" s="823"/>
      <c r="BH55" s="823"/>
      <c r="BI55" s="823"/>
      <c r="BJ55" s="221"/>
    </row>
    <row r="56" spans="1:74" s="160" customFormat="1" ht="12" customHeight="1" x14ac:dyDescent="0.2">
      <c r="A56" s="159"/>
      <c r="B56" s="1007"/>
      <c r="C56" s="1010"/>
      <c r="D56" s="1010"/>
      <c r="E56" s="1010"/>
      <c r="F56" s="1010"/>
      <c r="G56" s="1010"/>
      <c r="H56" s="1010"/>
      <c r="I56" s="1010"/>
      <c r="J56" s="1010"/>
      <c r="K56" s="1010"/>
      <c r="L56" s="1010"/>
      <c r="M56" s="1010"/>
      <c r="N56" s="1010"/>
      <c r="O56" s="1010"/>
      <c r="P56" s="1010"/>
      <c r="Q56" s="958"/>
      <c r="AM56" s="764"/>
      <c r="AY56" s="823"/>
      <c r="AZ56" s="823"/>
      <c r="BA56" s="823"/>
      <c r="BB56" s="823"/>
      <c r="BC56" s="823"/>
      <c r="BD56" s="632"/>
      <c r="BE56" s="632"/>
      <c r="BF56" s="632"/>
      <c r="BG56" s="823"/>
      <c r="BH56" s="823"/>
      <c r="BI56" s="823"/>
      <c r="BJ56" s="221"/>
    </row>
    <row r="57" spans="1:74" s="160" customFormat="1" ht="12" customHeight="1" x14ac:dyDescent="0.2">
      <c r="A57" s="159"/>
      <c r="B57" s="1006"/>
      <c r="C57" s="958"/>
      <c r="D57" s="958"/>
      <c r="E57" s="958"/>
      <c r="F57" s="958"/>
      <c r="G57" s="958"/>
      <c r="H57" s="958"/>
      <c r="I57" s="958"/>
      <c r="J57" s="958"/>
      <c r="K57" s="958"/>
      <c r="L57" s="958"/>
      <c r="M57" s="958"/>
      <c r="N57" s="958"/>
      <c r="O57" s="958"/>
      <c r="P57" s="958"/>
      <c r="Q57" s="958"/>
      <c r="AM57" s="764"/>
      <c r="AY57" s="823"/>
      <c r="AZ57" s="823"/>
      <c r="BA57" s="823"/>
      <c r="BB57" s="823"/>
      <c r="BC57" s="823"/>
      <c r="BD57" s="632"/>
      <c r="BE57" s="632"/>
      <c r="BF57" s="632"/>
      <c r="BG57" s="823"/>
      <c r="BH57" s="823"/>
      <c r="BI57" s="823"/>
      <c r="BJ57" s="221"/>
    </row>
    <row r="58" spans="1:74" s="161" customFormat="1" ht="12" customHeight="1" x14ac:dyDescent="0.2">
      <c r="A58" s="158"/>
      <c r="B58" s="1007"/>
      <c r="C58" s="1008"/>
      <c r="D58" s="1008"/>
      <c r="E58" s="1008"/>
      <c r="F58" s="1008"/>
      <c r="G58" s="1008"/>
      <c r="H58" s="1008"/>
      <c r="I58" s="1008"/>
      <c r="J58" s="1008"/>
      <c r="K58" s="1008"/>
      <c r="L58" s="1008"/>
      <c r="M58" s="1008"/>
      <c r="N58" s="1008"/>
      <c r="O58" s="1008"/>
      <c r="P58" s="1008"/>
      <c r="Q58" s="958"/>
      <c r="R58" s="160"/>
      <c r="AM58" s="763"/>
      <c r="AY58" s="638"/>
      <c r="AZ58" s="638"/>
      <c r="BA58" s="638"/>
      <c r="BB58" s="638"/>
      <c r="BC58" s="638"/>
      <c r="BD58" s="636"/>
      <c r="BE58" s="636"/>
      <c r="BF58" s="636"/>
      <c r="BG58" s="638"/>
      <c r="BH58" s="638"/>
      <c r="BI58" s="638"/>
      <c r="BJ58" s="220"/>
    </row>
    <row r="59" spans="1:74" ht="12" customHeight="1" x14ac:dyDescent="0.2">
      <c r="B59" s="1005"/>
      <c r="C59" s="958"/>
      <c r="D59" s="958"/>
      <c r="E59" s="958"/>
      <c r="F59" s="958"/>
      <c r="G59" s="958"/>
      <c r="H59" s="958"/>
      <c r="I59" s="958"/>
      <c r="J59" s="958"/>
      <c r="K59" s="958"/>
      <c r="L59" s="958"/>
      <c r="M59" s="958"/>
      <c r="N59" s="958"/>
      <c r="O59" s="958"/>
      <c r="P59" s="958"/>
      <c r="Q59" s="958"/>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7"/>
  <sheetViews>
    <sheetView zoomScaleNormal="100" workbookViewId="0">
      <pane xSplit="2" ySplit="4" topLeftCell="AY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3.35" customHeight="1" x14ac:dyDescent="0.2">
      <c r="A1" s="978" t="s">
        <v>477</v>
      </c>
      <c r="B1" s="999" t="s">
        <v>887</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9"/>
      <c r="B2" s="222" t="str">
        <f>"U.S. Energy Information Administration  |  Short-Term Energy Outlook  - "&amp;Dates!D1</f>
        <v>U.S. Energy Information Administration  |  Short-Term Energy Outlook  - June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759</v>
      </c>
      <c r="B3" s="308"/>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7" t="s">
        <v>889</v>
      </c>
      <c r="AY5" s="83"/>
      <c r="BD5" s="855"/>
      <c r="BE5" s="855"/>
      <c r="BF5" s="855"/>
      <c r="BG5" s="855"/>
      <c r="BH5" s="399"/>
      <c r="BI5" s="399"/>
      <c r="BJ5" s="399"/>
      <c r="BK5" s="399"/>
      <c r="BL5" s="399"/>
      <c r="BM5" s="399"/>
      <c r="BN5" s="399"/>
      <c r="BO5" s="399"/>
      <c r="BP5" s="399"/>
      <c r="BQ5" s="399"/>
      <c r="BR5" s="399"/>
      <c r="BS5" s="399"/>
      <c r="BT5" s="399"/>
      <c r="BU5" s="399"/>
      <c r="BV5" s="399"/>
    </row>
    <row r="6" spans="1:74" s="272" customFormat="1" ht="11.1" customHeight="1" x14ac:dyDescent="0.2">
      <c r="A6" s="395" t="s">
        <v>210</v>
      </c>
      <c r="B6" s="389" t="s">
        <v>828</v>
      </c>
      <c r="C6" s="105">
        <v>69.921153215000004</v>
      </c>
      <c r="D6" s="105">
        <v>70.458319040999996</v>
      </c>
      <c r="E6" s="105">
        <v>71.325692562</v>
      </c>
      <c r="F6" s="105">
        <v>70.421455128000005</v>
      </c>
      <c r="G6" s="105">
        <v>70.881069609999997</v>
      </c>
      <c r="H6" s="105">
        <v>71.257442796000007</v>
      </c>
      <c r="I6" s="105">
        <v>72.159789164000003</v>
      </c>
      <c r="J6" s="105">
        <v>71.794282631000002</v>
      </c>
      <c r="K6" s="105">
        <v>72.181423702000004</v>
      </c>
      <c r="L6" s="105">
        <v>72.754774351999998</v>
      </c>
      <c r="M6" s="105">
        <v>73.221337426999995</v>
      </c>
      <c r="N6" s="105">
        <v>71.609125182</v>
      </c>
      <c r="O6" s="105">
        <v>72.886657760000006</v>
      </c>
      <c r="P6" s="105">
        <v>73.181926746000002</v>
      </c>
      <c r="Q6" s="105">
        <v>73.284745325000003</v>
      </c>
      <c r="R6" s="105">
        <v>73.000004814999997</v>
      </c>
      <c r="S6" s="105">
        <v>73.023686831999996</v>
      </c>
      <c r="T6" s="105">
        <v>73.714718910000002</v>
      </c>
      <c r="U6" s="105">
        <v>74.040471429999997</v>
      </c>
      <c r="V6" s="105">
        <v>73.954225086999998</v>
      </c>
      <c r="W6" s="105">
        <v>74.386325764000006</v>
      </c>
      <c r="X6" s="105">
        <v>74.730816204999996</v>
      </c>
      <c r="Y6" s="105">
        <v>75.455300875999995</v>
      </c>
      <c r="Z6" s="105">
        <v>75.520795069000002</v>
      </c>
      <c r="AA6" s="105">
        <v>73.263150655999993</v>
      </c>
      <c r="AB6" s="105">
        <v>74.199999593000001</v>
      </c>
      <c r="AC6" s="105">
        <v>74.675998446999998</v>
      </c>
      <c r="AD6" s="105">
        <v>74.601273215000006</v>
      </c>
      <c r="AE6" s="105">
        <v>74.387719133000004</v>
      </c>
      <c r="AF6" s="105">
        <v>74.782325391000001</v>
      </c>
      <c r="AG6" s="105">
        <v>74.450479310000006</v>
      </c>
      <c r="AH6" s="105">
        <v>74.912500996999995</v>
      </c>
      <c r="AI6" s="105">
        <v>74.480905653999997</v>
      </c>
      <c r="AJ6" s="105">
        <v>75.326294989999994</v>
      </c>
      <c r="AK6" s="105">
        <v>75.415487154000004</v>
      </c>
      <c r="AL6" s="105">
        <v>75.148802970000006</v>
      </c>
      <c r="AM6" s="105">
        <v>74.101273570999993</v>
      </c>
      <c r="AN6" s="105">
        <v>74.492601785999994</v>
      </c>
      <c r="AO6" s="105">
        <v>75.713927386999998</v>
      </c>
      <c r="AP6" s="105">
        <v>75.567544467000005</v>
      </c>
      <c r="AQ6" s="105">
        <v>75.702963644999997</v>
      </c>
      <c r="AR6" s="105">
        <v>76.456315367000002</v>
      </c>
      <c r="AS6" s="105">
        <v>77.884737354999999</v>
      </c>
      <c r="AT6" s="105">
        <v>78.412529097000004</v>
      </c>
      <c r="AU6" s="105">
        <v>78.347939600000004</v>
      </c>
      <c r="AV6" s="105">
        <v>78.312639935000007</v>
      </c>
      <c r="AW6" s="105">
        <v>78.624774500000001</v>
      </c>
      <c r="AX6" s="105">
        <v>77.908594515999994</v>
      </c>
      <c r="AY6" s="105">
        <v>75.993781806000001</v>
      </c>
      <c r="AZ6" s="887">
        <v>76.555856535999993</v>
      </c>
      <c r="BA6" s="887">
        <v>75.142862180999998</v>
      </c>
      <c r="BB6" s="887">
        <v>74.407250990999998</v>
      </c>
      <c r="BC6" s="887">
        <v>74.360779256000001</v>
      </c>
      <c r="BD6" s="388">
        <v>75.047595659999999</v>
      </c>
      <c r="BE6" s="388">
        <v>75.297759185000004</v>
      </c>
      <c r="BF6" s="388">
        <v>75.827770616999999</v>
      </c>
      <c r="BG6" s="388">
        <v>75.975016445999998</v>
      </c>
      <c r="BH6" s="388">
        <v>76.732992241999995</v>
      </c>
      <c r="BI6" s="388">
        <v>77.616802574999994</v>
      </c>
      <c r="BJ6" s="388">
        <v>77.832089101999998</v>
      </c>
      <c r="BK6" s="388">
        <v>78.167293862999998</v>
      </c>
      <c r="BL6" s="388">
        <v>78.790080986000007</v>
      </c>
      <c r="BM6" s="388">
        <v>78.904656775999996</v>
      </c>
      <c r="BN6" s="388">
        <v>79.286212625999994</v>
      </c>
      <c r="BO6" s="388">
        <v>79.548705749999996</v>
      </c>
      <c r="BP6" s="388">
        <v>79.598849702999999</v>
      </c>
      <c r="BQ6" s="388">
        <v>80.336584407999993</v>
      </c>
      <c r="BR6" s="388">
        <v>80.496647181</v>
      </c>
      <c r="BS6" s="388">
        <v>80.593330949999995</v>
      </c>
      <c r="BT6" s="388">
        <v>81.222079558000004</v>
      </c>
      <c r="BU6" s="388">
        <v>81.620949217000003</v>
      </c>
      <c r="BV6" s="388">
        <v>81.518191342999998</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887"/>
      <c r="BA7" s="887"/>
      <c r="BB7" s="887"/>
      <c r="BC7" s="887"/>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200</v>
      </c>
      <c r="B8" s="392" t="s">
        <v>956</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31.624115367000002</v>
      </c>
      <c r="AS8" s="105">
        <v>32.203937355000001</v>
      </c>
      <c r="AT8" s="105">
        <v>32.367329097000002</v>
      </c>
      <c r="AU8" s="105">
        <v>32.413139600000001</v>
      </c>
      <c r="AV8" s="105">
        <v>32.299139934999999</v>
      </c>
      <c r="AW8" s="105">
        <v>32.710674500000003</v>
      </c>
      <c r="AX8" s="105">
        <v>32.394694516000001</v>
      </c>
      <c r="AY8" s="105">
        <v>31.360381805999999</v>
      </c>
      <c r="AZ8" s="887">
        <v>32.125956535999997</v>
      </c>
      <c r="BA8" s="887">
        <v>32.451417616999997</v>
      </c>
      <c r="BB8" s="887">
        <v>32.003495495999999</v>
      </c>
      <c r="BC8" s="887">
        <v>31.999478474</v>
      </c>
      <c r="BD8" s="388">
        <v>32.330802503999998</v>
      </c>
      <c r="BE8" s="388">
        <v>32.586688438000003</v>
      </c>
      <c r="BF8" s="388">
        <v>32.719657892000001</v>
      </c>
      <c r="BG8" s="388">
        <v>32.434237230999997</v>
      </c>
      <c r="BH8" s="388">
        <v>32.684943752000002</v>
      </c>
      <c r="BI8" s="388">
        <v>33.011981915</v>
      </c>
      <c r="BJ8" s="388">
        <v>32.936167955999998</v>
      </c>
      <c r="BK8" s="388">
        <v>32.841468554000002</v>
      </c>
      <c r="BL8" s="388">
        <v>32.675729181999998</v>
      </c>
      <c r="BM8" s="388">
        <v>33.062513332000002</v>
      </c>
      <c r="BN8" s="388">
        <v>33.041021002000001</v>
      </c>
      <c r="BO8" s="388">
        <v>33.035281113000003</v>
      </c>
      <c r="BP8" s="388">
        <v>33.197229118999999</v>
      </c>
      <c r="BQ8" s="388">
        <v>33.383069753000001</v>
      </c>
      <c r="BR8" s="388">
        <v>33.499590488000003</v>
      </c>
      <c r="BS8" s="388">
        <v>33.257791972</v>
      </c>
      <c r="BT8" s="388">
        <v>33.47355701</v>
      </c>
      <c r="BU8" s="388">
        <v>33.796941588999999</v>
      </c>
      <c r="BV8" s="388">
        <v>33.732047680999997</v>
      </c>
    </row>
    <row r="9" spans="1:74" ht="11.1" customHeight="1" x14ac:dyDescent="0.2">
      <c r="A9" s="323" t="s">
        <v>144</v>
      </c>
      <c r="B9" s="393" t="s">
        <v>937</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6.4265999999999996</v>
      </c>
      <c r="AT9" s="289">
        <v>6.3663999999999996</v>
      </c>
      <c r="AU9" s="289">
        <v>6.2403000000000004</v>
      </c>
      <c r="AV9" s="289">
        <v>6.2885</v>
      </c>
      <c r="AW9" s="289">
        <v>6.6398000000000001</v>
      </c>
      <c r="AX9" s="289">
        <v>6.5971000000000002</v>
      </c>
      <c r="AY9" s="289">
        <v>6.4461000000000004</v>
      </c>
      <c r="AZ9" s="875">
        <v>6.3566000000000003</v>
      </c>
      <c r="BA9" s="875">
        <v>6.4082198175</v>
      </c>
      <c r="BB9" s="875">
        <v>6.1834262079000002</v>
      </c>
      <c r="BC9" s="875">
        <v>6.0413957802000002</v>
      </c>
      <c r="BD9" s="355">
        <v>6.1338962497000002</v>
      </c>
      <c r="BE9" s="355">
        <v>6.3595619609999998</v>
      </c>
      <c r="BF9" s="355">
        <v>6.3664582901999998</v>
      </c>
      <c r="BG9" s="355">
        <v>6.2415163062000003</v>
      </c>
      <c r="BH9" s="355">
        <v>6.3931662860999996</v>
      </c>
      <c r="BI9" s="355">
        <v>6.5497225902</v>
      </c>
      <c r="BJ9" s="355">
        <v>6.6057585477999998</v>
      </c>
      <c r="BK9" s="355">
        <v>6.5370256689000001</v>
      </c>
      <c r="BL9" s="355">
        <v>6.5692112819000004</v>
      </c>
      <c r="BM9" s="355">
        <v>6.5468675322000003</v>
      </c>
      <c r="BN9" s="355">
        <v>6.3197797563</v>
      </c>
      <c r="BO9" s="355">
        <v>6.1805222446999997</v>
      </c>
      <c r="BP9" s="355">
        <v>6.2776622269000004</v>
      </c>
      <c r="BQ9" s="355">
        <v>6.5065784445999997</v>
      </c>
      <c r="BR9" s="355">
        <v>6.5141899027000001</v>
      </c>
      <c r="BS9" s="355">
        <v>6.3914358795000004</v>
      </c>
      <c r="BT9" s="355">
        <v>6.5048688127999998</v>
      </c>
      <c r="BU9" s="355">
        <v>6.6396309518000001</v>
      </c>
      <c r="BV9" s="355">
        <v>6.6833579481000003</v>
      </c>
    </row>
    <row r="10" spans="1:74" ht="11.1" customHeight="1" x14ac:dyDescent="0.2">
      <c r="A10" s="323" t="s">
        <v>145</v>
      </c>
      <c r="B10" s="393" t="s">
        <v>193</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1.8904000000000001</v>
      </c>
      <c r="AY10" s="289">
        <v>1.8888</v>
      </c>
      <c r="AZ10" s="875">
        <v>1.8429</v>
      </c>
      <c r="BA10" s="875">
        <v>1.8867878638</v>
      </c>
      <c r="BB10" s="875">
        <v>1.8272359942</v>
      </c>
      <c r="BC10" s="875">
        <v>1.8186034598</v>
      </c>
      <c r="BD10" s="355">
        <v>1.8122251546999999</v>
      </c>
      <c r="BE10" s="355">
        <v>1.8004341773000001</v>
      </c>
      <c r="BF10" s="355">
        <v>1.799012702</v>
      </c>
      <c r="BG10" s="355">
        <v>1.7943402251</v>
      </c>
      <c r="BH10" s="355">
        <v>1.7793531661999999</v>
      </c>
      <c r="BI10" s="355">
        <v>1.7657824251000001</v>
      </c>
      <c r="BJ10" s="355">
        <v>1.7641029085</v>
      </c>
      <c r="BK10" s="355">
        <v>1.7721636851</v>
      </c>
      <c r="BL10" s="355">
        <v>1.7737061998000001</v>
      </c>
      <c r="BM10" s="355">
        <v>1.7696877996</v>
      </c>
      <c r="BN10" s="355">
        <v>1.753490346</v>
      </c>
      <c r="BO10" s="355">
        <v>1.7467836677999999</v>
      </c>
      <c r="BP10" s="355">
        <v>1.7420032919999999</v>
      </c>
      <c r="BQ10" s="355">
        <v>1.7316221083000001</v>
      </c>
      <c r="BR10" s="355">
        <v>1.7310150852999999</v>
      </c>
      <c r="BS10" s="355">
        <v>1.7275651925</v>
      </c>
      <c r="BT10" s="355">
        <v>1.7136754970999999</v>
      </c>
      <c r="BU10" s="355">
        <v>1.7011238373999999</v>
      </c>
      <c r="BV10" s="355">
        <v>1.7003676333</v>
      </c>
    </row>
    <row r="11" spans="1:74" ht="11.1" customHeight="1" x14ac:dyDescent="0.2">
      <c r="A11" s="323" t="s">
        <v>146</v>
      </c>
      <c r="B11" s="393" t="s">
        <v>194</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23.712115366999999</v>
      </c>
      <c r="AS11" s="289">
        <v>23.890237355</v>
      </c>
      <c r="AT11" s="289">
        <v>24.116929097</v>
      </c>
      <c r="AU11" s="289">
        <v>24.295439600000002</v>
      </c>
      <c r="AV11" s="289">
        <v>24.146539935</v>
      </c>
      <c r="AW11" s="289">
        <v>24.208774500000001</v>
      </c>
      <c r="AX11" s="289">
        <v>23.907194516000001</v>
      </c>
      <c r="AY11" s="289">
        <v>23.025481805999998</v>
      </c>
      <c r="AZ11" s="875">
        <v>23.926456536</v>
      </c>
      <c r="BA11" s="875">
        <v>24.156409934999999</v>
      </c>
      <c r="BB11" s="875">
        <v>23.992833294</v>
      </c>
      <c r="BC11" s="875">
        <v>24.139479234</v>
      </c>
      <c r="BD11" s="355">
        <v>24.384681100000002</v>
      </c>
      <c r="BE11" s="355">
        <v>24.426692299999999</v>
      </c>
      <c r="BF11" s="355">
        <v>24.554186900000001</v>
      </c>
      <c r="BG11" s="355">
        <v>24.398380700000001</v>
      </c>
      <c r="BH11" s="355">
        <v>24.512424299999999</v>
      </c>
      <c r="BI11" s="355">
        <v>24.6964769</v>
      </c>
      <c r="BJ11" s="355">
        <v>24.5663065</v>
      </c>
      <c r="BK11" s="355">
        <v>24.532279200000001</v>
      </c>
      <c r="BL11" s="355">
        <v>24.332811700000001</v>
      </c>
      <c r="BM11" s="355">
        <v>24.745958000000002</v>
      </c>
      <c r="BN11" s="355">
        <v>24.967750899999999</v>
      </c>
      <c r="BO11" s="355">
        <v>25.107975199999998</v>
      </c>
      <c r="BP11" s="355">
        <v>25.177563599999999</v>
      </c>
      <c r="BQ11" s="355">
        <v>25.144869199999999</v>
      </c>
      <c r="BR11" s="355">
        <v>25.254385500000001</v>
      </c>
      <c r="BS11" s="355">
        <v>25.1387909</v>
      </c>
      <c r="BT11" s="355">
        <v>25.255012700000002</v>
      </c>
      <c r="BU11" s="355">
        <v>25.456186800000001</v>
      </c>
      <c r="BV11" s="355">
        <v>25.348322100000001</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75"/>
      <c r="BA12" s="875"/>
      <c r="BB12" s="875"/>
      <c r="BC12" s="87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199</v>
      </c>
      <c r="B13" s="392" t="s">
        <v>957</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8.1843000000000004</v>
      </c>
      <c r="AY13" s="105">
        <v>7.9560000000000004</v>
      </c>
      <c r="AZ13" s="887">
        <v>8.0274999999999999</v>
      </c>
      <c r="BA13" s="887">
        <v>8.3279105694000002</v>
      </c>
      <c r="BB13" s="887">
        <v>8.4397863600999994</v>
      </c>
      <c r="BC13" s="887">
        <v>8.7261658793999999</v>
      </c>
      <c r="BD13" s="388">
        <v>8.9406560659000007</v>
      </c>
      <c r="BE13" s="388">
        <v>9.0190870290999996</v>
      </c>
      <c r="BF13" s="388">
        <v>9.0591774287</v>
      </c>
      <c r="BG13" s="388">
        <v>9.1456661037</v>
      </c>
      <c r="BH13" s="388">
        <v>8.8425042467000008</v>
      </c>
      <c r="BI13" s="388">
        <v>8.7483299947000006</v>
      </c>
      <c r="BJ13" s="388">
        <v>8.5078666771999991</v>
      </c>
      <c r="BK13" s="388">
        <v>8.3195127791000001</v>
      </c>
      <c r="BL13" s="388">
        <v>8.5941841544000006</v>
      </c>
      <c r="BM13" s="388">
        <v>8.3656063404999994</v>
      </c>
      <c r="BN13" s="388">
        <v>8.7252257993000004</v>
      </c>
      <c r="BO13" s="388">
        <v>8.9756027324000005</v>
      </c>
      <c r="BP13" s="388">
        <v>9.1991794744999993</v>
      </c>
      <c r="BQ13" s="388">
        <v>9.2663664428000008</v>
      </c>
      <c r="BR13" s="388">
        <v>9.4530998521999994</v>
      </c>
      <c r="BS13" s="388">
        <v>9.6477633078</v>
      </c>
      <c r="BT13" s="388">
        <v>9.3870991759999995</v>
      </c>
      <c r="BU13" s="388">
        <v>9.3016931882999998</v>
      </c>
      <c r="BV13" s="388">
        <v>9.0118260114000002</v>
      </c>
    </row>
    <row r="14" spans="1:74" ht="11.1" customHeight="1" x14ac:dyDescent="0.2">
      <c r="A14" s="323" t="s">
        <v>147</v>
      </c>
      <c r="B14" s="393" t="s">
        <v>945</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1.0461</v>
      </c>
      <c r="AY14" s="289">
        <v>1.0605</v>
      </c>
      <c r="AZ14" s="875">
        <v>1.0386</v>
      </c>
      <c r="BA14" s="875">
        <v>1.0517258491000001</v>
      </c>
      <c r="BB14" s="875">
        <v>1.0606461951999999</v>
      </c>
      <c r="BC14" s="875">
        <v>1.0458907007</v>
      </c>
      <c r="BD14" s="355">
        <v>1.0717746788</v>
      </c>
      <c r="BE14" s="355">
        <v>1.0594725476</v>
      </c>
      <c r="BF14" s="355">
        <v>1.0729108362999999</v>
      </c>
      <c r="BG14" s="355">
        <v>1.1020462913</v>
      </c>
      <c r="BH14" s="355">
        <v>1.0861496745000001</v>
      </c>
      <c r="BI14" s="355">
        <v>1.1135538483</v>
      </c>
      <c r="BJ14" s="355">
        <v>1.0955473755</v>
      </c>
      <c r="BK14" s="355">
        <v>1.0824417625</v>
      </c>
      <c r="BL14" s="355">
        <v>1.1618849603000001</v>
      </c>
      <c r="BM14" s="355">
        <v>1.0899460228</v>
      </c>
      <c r="BN14" s="355">
        <v>1.1169645747000001</v>
      </c>
      <c r="BO14" s="355">
        <v>1.100468668</v>
      </c>
      <c r="BP14" s="355">
        <v>1.1281133756999999</v>
      </c>
      <c r="BQ14" s="355">
        <v>1.1139552151000001</v>
      </c>
      <c r="BR14" s="355">
        <v>1.1270416620000001</v>
      </c>
      <c r="BS14" s="355">
        <v>1.1579739104</v>
      </c>
      <c r="BT14" s="355">
        <v>1.1402686738000001</v>
      </c>
      <c r="BU14" s="355">
        <v>1.1694773271000001</v>
      </c>
      <c r="BV14" s="355">
        <v>1.1496754919000001</v>
      </c>
    </row>
    <row r="15" spans="1:74" ht="11.1" customHeight="1" x14ac:dyDescent="0.2">
      <c r="A15" s="323" t="s">
        <v>148</v>
      </c>
      <c r="B15" s="393" t="s">
        <v>946</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4.6863999999999999</v>
      </c>
      <c r="AY15" s="289">
        <v>4.4454000000000002</v>
      </c>
      <c r="AZ15" s="875">
        <v>4.5555000000000003</v>
      </c>
      <c r="BA15" s="875">
        <v>4.8526846883000001</v>
      </c>
      <c r="BB15" s="875">
        <v>4.9593881198999998</v>
      </c>
      <c r="BC15" s="875">
        <v>5.2306097934000002</v>
      </c>
      <c r="BD15" s="355">
        <v>5.4253963821999998</v>
      </c>
      <c r="BE15" s="355">
        <v>5.5198046630000004</v>
      </c>
      <c r="BF15" s="355">
        <v>5.5463882457000002</v>
      </c>
      <c r="BG15" s="355">
        <v>5.6073094117000002</v>
      </c>
      <c r="BH15" s="355">
        <v>5.3208246804000003</v>
      </c>
      <c r="BI15" s="355">
        <v>5.2009332783</v>
      </c>
      <c r="BJ15" s="355">
        <v>4.9370619517999996</v>
      </c>
      <c r="BK15" s="355">
        <v>4.7454385341999998</v>
      </c>
      <c r="BL15" s="355">
        <v>4.9442757067000001</v>
      </c>
      <c r="BM15" s="355">
        <v>4.7900874923999996</v>
      </c>
      <c r="BN15" s="355">
        <v>5.1257969913999997</v>
      </c>
      <c r="BO15" s="355">
        <v>5.3892315133000004</v>
      </c>
      <c r="BP15" s="355">
        <v>5.5902092536000003</v>
      </c>
      <c r="BQ15" s="355">
        <v>5.6752877826999999</v>
      </c>
      <c r="BR15" s="355">
        <v>5.6996050660000002</v>
      </c>
      <c r="BS15" s="355">
        <v>5.7668909286999996</v>
      </c>
      <c r="BT15" s="355">
        <v>5.4746274918999998</v>
      </c>
      <c r="BU15" s="355">
        <v>5.3620111225000002</v>
      </c>
      <c r="BV15" s="355">
        <v>5.0903512653999998</v>
      </c>
    </row>
    <row r="16" spans="1:74" ht="11.1" customHeight="1" x14ac:dyDescent="0.2">
      <c r="A16" s="323" t="s">
        <v>149</v>
      </c>
      <c r="B16" s="393" t="s">
        <v>947</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0.77759999999999996</v>
      </c>
      <c r="AY16" s="289">
        <v>0.77669999999999995</v>
      </c>
      <c r="AZ16" s="875">
        <v>0.75790000000000002</v>
      </c>
      <c r="BA16" s="875">
        <v>0.77074213501</v>
      </c>
      <c r="BB16" s="875">
        <v>0.76538021489999997</v>
      </c>
      <c r="BC16" s="875">
        <v>0.76462521034999997</v>
      </c>
      <c r="BD16" s="355">
        <v>0.76133424916000003</v>
      </c>
      <c r="BE16" s="355">
        <v>0.75922533338999998</v>
      </c>
      <c r="BF16" s="355">
        <v>0.76015960950000006</v>
      </c>
      <c r="BG16" s="355">
        <v>0.75951211014999997</v>
      </c>
      <c r="BH16" s="355">
        <v>0.75623132170999996</v>
      </c>
      <c r="BI16" s="355">
        <v>0.75431317047000002</v>
      </c>
      <c r="BJ16" s="355">
        <v>0.75453835411000003</v>
      </c>
      <c r="BK16" s="355">
        <v>0.77463634550000005</v>
      </c>
      <c r="BL16" s="355">
        <v>0.77095497574000005</v>
      </c>
      <c r="BM16" s="355">
        <v>0.76896823294000005</v>
      </c>
      <c r="BN16" s="355">
        <v>0.76952111516999999</v>
      </c>
      <c r="BO16" s="355">
        <v>0.76880112049000005</v>
      </c>
      <c r="BP16" s="355">
        <v>0.76548736795000005</v>
      </c>
      <c r="BQ16" s="355">
        <v>0.76334393201999995</v>
      </c>
      <c r="BR16" s="355">
        <v>0.76406661678999999</v>
      </c>
      <c r="BS16" s="355">
        <v>0.76341801417999999</v>
      </c>
      <c r="BT16" s="355">
        <v>0.76013121683999996</v>
      </c>
      <c r="BU16" s="355">
        <v>0.75821658455999996</v>
      </c>
      <c r="BV16" s="355">
        <v>0.75844373209000004</v>
      </c>
    </row>
    <row r="17" spans="1:74" ht="11.1" customHeight="1" x14ac:dyDescent="0.2">
      <c r="A17" s="323" t="s">
        <v>761</v>
      </c>
      <c r="B17" s="402" t="s">
        <v>948</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0.89490000000000003</v>
      </c>
      <c r="AY17" s="289">
        <v>0.89490000000000003</v>
      </c>
      <c r="AZ17" s="875">
        <v>0.91</v>
      </c>
      <c r="BA17" s="875">
        <v>0.91</v>
      </c>
      <c r="BB17" s="875">
        <v>0.91</v>
      </c>
      <c r="BC17" s="875">
        <v>0.91</v>
      </c>
      <c r="BD17" s="355">
        <v>0.91</v>
      </c>
      <c r="BE17" s="355">
        <v>0.91</v>
      </c>
      <c r="BF17" s="355">
        <v>0.91</v>
      </c>
      <c r="BG17" s="355">
        <v>0.91</v>
      </c>
      <c r="BH17" s="355">
        <v>0.91</v>
      </c>
      <c r="BI17" s="355">
        <v>0.91</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195</v>
      </c>
      <c r="B19" s="401" t="s">
        <v>958</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3.9790999999999999</v>
      </c>
      <c r="AN19" s="105">
        <v>3.9352999999999998</v>
      </c>
      <c r="AO19" s="105">
        <v>3.9464000000000001</v>
      </c>
      <c r="AP19" s="105">
        <v>4.0148999999999999</v>
      </c>
      <c r="AQ19" s="105">
        <v>3.9411</v>
      </c>
      <c r="AR19" s="105">
        <v>3.7505000000000002</v>
      </c>
      <c r="AS19" s="105">
        <v>4.1481000000000003</v>
      </c>
      <c r="AT19" s="105">
        <v>4.0010000000000003</v>
      </c>
      <c r="AU19" s="105">
        <v>3.8612000000000002</v>
      </c>
      <c r="AV19" s="105">
        <v>4.0366999999999997</v>
      </c>
      <c r="AW19" s="105">
        <v>4.0475000000000003</v>
      </c>
      <c r="AX19" s="105">
        <v>4.1916000000000002</v>
      </c>
      <c r="AY19" s="105">
        <v>4.0820999999999996</v>
      </c>
      <c r="AZ19" s="887">
        <v>3.8129</v>
      </c>
      <c r="BA19" s="887">
        <v>3.9911295301999998</v>
      </c>
      <c r="BB19" s="887">
        <v>4.0193557436000003</v>
      </c>
      <c r="BC19" s="887">
        <v>3.9450108841999998</v>
      </c>
      <c r="BD19" s="388">
        <v>3.9201910136999998</v>
      </c>
      <c r="BE19" s="388">
        <v>3.9142613958000001</v>
      </c>
      <c r="BF19" s="388">
        <v>3.8345283455999999</v>
      </c>
      <c r="BG19" s="388">
        <v>3.8032232637000001</v>
      </c>
      <c r="BH19" s="388">
        <v>3.9377953303000002</v>
      </c>
      <c r="BI19" s="388">
        <v>3.9362730795999998</v>
      </c>
      <c r="BJ19" s="388">
        <v>3.9470136086999998</v>
      </c>
      <c r="BK19" s="388">
        <v>3.9245208007999999</v>
      </c>
      <c r="BL19" s="388">
        <v>3.9039159708</v>
      </c>
      <c r="BM19" s="388">
        <v>3.8807013555999998</v>
      </c>
      <c r="BN19" s="388">
        <v>3.8523204915</v>
      </c>
      <c r="BO19" s="388">
        <v>3.7499159568999998</v>
      </c>
      <c r="BP19" s="388">
        <v>3.7362475697000002</v>
      </c>
      <c r="BQ19" s="388">
        <v>3.8053487643000001</v>
      </c>
      <c r="BR19" s="388">
        <v>3.748770103</v>
      </c>
      <c r="BS19" s="388">
        <v>3.5648878553999999</v>
      </c>
      <c r="BT19" s="388">
        <v>3.9945356676000001</v>
      </c>
      <c r="BU19" s="388">
        <v>4.0317516932000004</v>
      </c>
      <c r="BV19" s="388">
        <v>4.0877996087000001</v>
      </c>
    </row>
    <row r="20" spans="1:74" ht="11.1" customHeight="1" x14ac:dyDescent="0.2">
      <c r="A20" s="323" t="s">
        <v>150</v>
      </c>
      <c r="B20" s="402" t="s">
        <v>949</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1.9843</v>
      </c>
      <c r="AN20" s="289">
        <v>1.9363999999999999</v>
      </c>
      <c r="AO20" s="289">
        <v>1.9811000000000001</v>
      </c>
      <c r="AP20" s="289">
        <v>2.0347</v>
      </c>
      <c r="AQ20" s="289">
        <v>1.9745999999999999</v>
      </c>
      <c r="AR20" s="289">
        <v>1.8668</v>
      </c>
      <c r="AS20" s="289">
        <v>2.1791999999999998</v>
      </c>
      <c r="AT20" s="289">
        <v>2.1652</v>
      </c>
      <c r="AU20" s="289">
        <v>2.0815999999999999</v>
      </c>
      <c r="AV20" s="289">
        <v>2.1074000000000002</v>
      </c>
      <c r="AW20" s="289">
        <v>2.0943000000000001</v>
      </c>
      <c r="AX20" s="289">
        <v>2.1987999999999999</v>
      </c>
      <c r="AY20" s="289">
        <v>2.2048000000000001</v>
      </c>
      <c r="AZ20" s="875">
        <v>2.1728999999999998</v>
      </c>
      <c r="BA20" s="875">
        <v>2.1464750609999999</v>
      </c>
      <c r="BB20" s="875">
        <v>2.1625037581000002</v>
      </c>
      <c r="BC20" s="875">
        <v>2.1039558614999998</v>
      </c>
      <c r="BD20" s="355">
        <v>2.093016515</v>
      </c>
      <c r="BE20" s="355">
        <v>2.1357121211000001</v>
      </c>
      <c r="BF20" s="355">
        <v>2.1100721940999998</v>
      </c>
      <c r="BG20" s="355">
        <v>1.9763423361000001</v>
      </c>
      <c r="BH20" s="355">
        <v>2.0816554159999998</v>
      </c>
      <c r="BI20" s="355">
        <v>2.0759007875000002</v>
      </c>
      <c r="BJ20" s="355">
        <v>2.0837857807</v>
      </c>
      <c r="BK20" s="355">
        <v>2.0735247776999999</v>
      </c>
      <c r="BL20" s="355">
        <v>2.0517648730000002</v>
      </c>
      <c r="BM20" s="355">
        <v>2.0404636136000001</v>
      </c>
      <c r="BN20" s="355">
        <v>2.0349072323000001</v>
      </c>
      <c r="BO20" s="355">
        <v>1.9374562969</v>
      </c>
      <c r="BP20" s="355">
        <v>1.9388351712</v>
      </c>
      <c r="BQ20" s="355">
        <v>2.0486930522</v>
      </c>
      <c r="BR20" s="355">
        <v>2.0442269247999998</v>
      </c>
      <c r="BS20" s="355">
        <v>1.7451933937999999</v>
      </c>
      <c r="BT20" s="355">
        <v>2.1492224504999999</v>
      </c>
      <c r="BU20" s="355">
        <v>2.1833194475000002</v>
      </c>
      <c r="BV20" s="355">
        <v>2.237654928</v>
      </c>
    </row>
    <row r="21" spans="1:74" ht="11.1" customHeight="1" x14ac:dyDescent="0.2">
      <c r="A21" s="323" t="s">
        <v>553</v>
      </c>
      <c r="B21" s="402" t="s">
        <v>950</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0.83299999999999996</v>
      </c>
      <c r="AN21" s="289">
        <v>0.82950000000000002</v>
      </c>
      <c r="AO21" s="289">
        <v>0.8014</v>
      </c>
      <c r="AP21" s="289">
        <v>0.82050000000000001</v>
      </c>
      <c r="AQ21" s="289">
        <v>0.79400000000000004</v>
      </c>
      <c r="AR21" s="289">
        <v>0.71160000000000001</v>
      </c>
      <c r="AS21" s="289">
        <v>0.80830000000000002</v>
      </c>
      <c r="AT21" s="289">
        <v>0.66910000000000003</v>
      </c>
      <c r="AU21" s="289">
        <v>0.61839999999999995</v>
      </c>
      <c r="AV21" s="289">
        <v>0.76470000000000005</v>
      </c>
      <c r="AW21" s="289">
        <v>0.75160000000000005</v>
      </c>
      <c r="AX21" s="289">
        <v>0.81820000000000004</v>
      </c>
      <c r="AY21" s="289">
        <v>0.71860000000000002</v>
      </c>
      <c r="AZ21" s="875">
        <v>0.74180000000000001</v>
      </c>
      <c r="BA21" s="875">
        <v>0.73207246134000004</v>
      </c>
      <c r="BB21" s="875">
        <v>0.75480740422000003</v>
      </c>
      <c r="BC21" s="875">
        <v>0.74973740826000002</v>
      </c>
      <c r="BD21" s="355">
        <v>0.73569159150999996</v>
      </c>
      <c r="BE21" s="355">
        <v>0.67756372073000004</v>
      </c>
      <c r="BF21" s="355">
        <v>0.62010263448000003</v>
      </c>
      <c r="BG21" s="355">
        <v>0.71068531820000003</v>
      </c>
      <c r="BH21" s="355">
        <v>0.74051391839000003</v>
      </c>
      <c r="BI21" s="355">
        <v>0.74261101529999995</v>
      </c>
      <c r="BJ21" s="355">
        <v>0.74548689000000001</v>
      </c>
      <c r="BK21" s="355">
        <v>0.73992077807000001</v>
      </c>
      <c r="BL21" s="355">
        <v>0.73712090115999995</v>
      </c>
      <c r="BM21" s="355">
        <v>0.72774359735000005</v>
      </c>
      <c r="BN21" s="355">
        <v>0.71051603561999999</v>
      </c>
      <c r="BO21" s="355">
        <v>0.71401815606999997</v>
      </c>
      <c r="BP21" s="355">
        <v>0.69932664684000001</v>
      </c>
      <c r="BQ21" s="355">
        <v>0.65041092245999999</v>
      </c>
      <c r="BR21" s="355">
        <v>0.60228963007000003</v>
      </c>
      <c r="BS21" s="355">
        <v>0.70615147552000002</v>
      </c>
      <c r="BT21" s="355">
        <v>0.73231212167000004</v>
      </c>
      <c r="BU21" s="355">
        <v>0.73329598937999996</v>
      </c>
      <c r="BV21" s="355">
        <v>0.73506026228999999</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75"/>
      <c r="BA22" s="875"/>
      <c r="BB22" s="875"/>
      <c r="BC22" s="87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204</v>
      </c>
      <c r="B23" s="401" t="s">
        <v>959</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13.8169</v>
      </c>
      <c r="AX23" s="105">
        <v>13.5692</v>
      </c>
      <c r="AY23" s="105">
        <v>12.9924</v>
      </c>
      <c r="AZ23" s="887">
        <v>13.4277</v>
      </c>
      <c r="BA23" s="887">
        <v>13.538887188</v>
      </c>
      <c r="BB23" s="887">
        <v>13.45208197</v>
      </c>
      <c r="BC23" s="887">
        <v>13.428247476999999</v>
      </c>
      <c r="BD23" s="388">
        <v>13.449754483</v>
      </c>
      <c r="BE23" s="388">
        <v>13.476157129000001</v>
      </c>
      <c r="BF23" s="388">
        <v>13.515330736999999</v>
      </c>
      <c r="BG23" s="388">
        <v>13.557256692999999</v>
      </c>
      <c r="BH23" s="388">
        <v>13.741794019</v>
      </c>
      <c r="BI23" s="388">
        <v>13.818836544</v>
      </c>
      <c r="BJ23" s="388">
        <v>13.883468397</v>
      </c>
      <c r="BK23" s="388">
        <v>13.870975905</v>
      </c>
      <c r="BL23" s="388">
        <v>13.869495408000001</v>
      </c>
      <c r="BM23" s="388">
        <v>13.866455389</v>
      </c>
      <c r="BN23" s="388">
        <v>13.846296542999999</v>
      </c>
      <c r="BO23" s="388">
        <v>13.809044431</v>
      </c>
      <c r="BP23" s="388">
        <v>13.369244768</v>
      </c>
      <c r="BQ23" s="388">
        <v>13.70020581</v>
      </c>
      <c r="BR23" s="388">
        <v>13.549345588</v>
      </c>
      <c r="BS23" s="388">
        <v>13.687703758</v>
      </c>
      <c r="BT23" s="388">
        <v>13.825779998</v>
      </c>
      <c r="BU23" s="388">
        <v>13.853172107000001</v>
      </c>
      <c r="BV23" s="388">
        <v>13.86821254</v>
      </c>
    </row>
    <row r="24" spans="1:74" ht="11.1" customHeight="1" x14ac:dyDescent="0.2">
      <c r="A24" s="323" t="s">
        <v>151</v>
      </c>
      <c r="B24" s="402" t="s">
        <v>201</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0.5534</v>
      </c>
      <c r="AY24" s="289">
        <v>0.55759999999999998</v>
      </c>
      <c r="AZ24" s="875">
        <v>0.55200000000000005</v>
      </c>
      <c r="BA24" s="875">
        <v>0.55730654266000001</v>
      </c>
      <c r="BB24" s="875">
        <v>0.55234093776000004</v>
      </c>
      <c r="BC24" s="875">
        <v>0.55017996842000005</v>
      </c>
      <c r="BD24" s="355">
        <v>0.54810341486000003</v>
      </c>
      <c r="BE24" s="355">
        <v>0.54605140078000003</v>
      </c>
      <c r="BF24" s="355">
        <v>0.54356812826000001</v>
      </c>
      <c r="BG24" s="355">
        <v>0.54101386427999998</v>
      </c>
      <c r="BH24" s="355">
        <v>0.5383125164</v>
      </c>
      <c r="BI24" s="355">
        <v>0.53606863033999996</v>
      </c>
      <c r="BJ24" s="355">
        <v>0.53382147285000003</v>
      </c>
      <c r="BK24" s="355">
        <v>0.53166980257999996</v>
      </c>
      <c r="BL24" s="355">
        <v>0.52970217600000002</v>
      </c>
      <c r="BM24" s="355">
        <v>0.52764512184000001</v>
      </c>
      <c r="BN24" s="355">
        <v>0.52618535403</v>
      </c>
      <c r="BO24" s="355">
        <v>0.52426249108</v>
      </c>
      <c r="BP24" s="355">
        <v>0.52240342450999999</v>
      </c>
      <c r="BQ24" s="355">
        <v>0.52046752750000003</v>
      </c>
      <c r="BR24" s="355">
        <v>0.51855917692999998</v>
      </c>
      <c r="BS24" s="355">
        <v>0.51669109259000001</v>
      </c>
      <c r="BT24" s="355">
        <v>0.51478278438000002</v>
      </c>
      <c r="BU24" s="355">
        <v>0.51299175432999999</v>
      </c>
      <c r="BV24" s="355">
        <v>0.51123587885999999</v>
      </c>
    </row>
    <row r="25" spans="1:74" ht="11.1" customHeight="1" x14ac:dyDescent="0.2">
      <c r="A25" s="323" t="s">
        <v>152</v>
      </c>
      <c r="B25" s="402" t="s">
        <v>202</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1.9639</v>
      </c>
      <c r="AY25" s="289">
        <v>1.3828</v>
      </c>
      <c r="AZ25" s="875">
        <v>1.909</v>
      </c>
      <c r="BA25" s="875">
        <v>1.9677872941000001</v>
      </c>
      <c r="BB25" s="875">
        <v>2.2620986092000002</v>
      </c>
      <c r="BC25" s="875">
        <v>2.2260715383999998</v>
      </c>
      <c r="BD25" s="355">
        <v>2.2846449531999999</v>
      </c>
      <c r="BE25" s="355">
        <v>2.2831792175999999</v>
      </c>
      <c r="BF25" s="355">
        <v>2.2797750242000001</v>
      </c>
      <c r="BG25" s="355">
        <v>2.2268684102999998</v>
      </c>
      <c r="BH25" s="355">
        <v>2.2821402755000002</v>
      </c>
      <c r="BI25" s="355">
        <v>2.2794261962000002</v>
      </c>
      <c r="BJ25" s="355">
        <v>2.2767076598</v>
      </c>
      <c r="BK25" s="355">
        <v>2.2736548593000001</v>
      </c>
      <c r="BL25" s="355">
        <v>2.2708233858</v>
      </c>
      <c r="BM25" s="355">
        <v>2.2678777869000002</v>
      </c>
      <c r="BN25" s="355">
        <v>2.2713961573999999</v>
      </c>
      <c r="BO25" s="355">
        <v>2.2685319483000002</v>
      </c>
      <c r="BP25" s="355">
        <v>1.8626791334999999</v>
      </c>
      <c r="BQ25" s="355">
        <v>2.2628103172</v>
      </c>
      <c r="BR25" s="355">
        <v>2.1178077647000002</v>
      </c>
      <c r="BS25" s="355">
        <v>2.2076418951000001</v>
      </c>
      <c r="BT25" s="355">
        <v>2.2626791362000001</v>
      </c>
      <c r="BU25" s="355">
        <v>2.2598352492</v>
      </c>
      <c r="BV25" s="355">
        <v>2.2570157860000002</v>
      </c>
    </row>
    <row r="26" spans="1:74" ht="11.1" customHeight="1" x14ac:dyDescent="0.2">
      <c r="A26" s="323" t="s">
        <v>153</v>
      </c>
      <c r="B26" s="402" t="s">
        <v>203</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10.757999999999999</v>
      </c>
      <c r="AX26" s="289">
        <v>10.6793</v>
      </c>
      <c r="AY26" s="289">
        <v>10.6785</v>
      </c>
      <c r="AZ26" s="875">
        <v>10.601100000000001</v>
      </c>
      <c r="BA26" s="875">
        <v>10.628499488999999</v>
      </c>
      <c r="BB26" s="875">
        <v>10.253107559</v>
      </c>
      <c r="BC26" s="875">
        <v>10.268182564</v>
      </c>
      <c r="BD26" s="355">
        <v>10.233796483000001</v>
      </c>
      <c r="BE26" s="355">
        <v>10.263966183000001</v>
      </c>
      <c r="BF26" s="355">
        <v>10.309430746</v>
      </c>
      <c r="BG26" s="355">
        <v>10.407078967</v>
      </c>
      <c r="BH26" s="355">
        <v>10.539981972</v>
      </c>
      <c r="BI26" s="355">
        <v>10.622474366000001</v>
      </c>
      <c r="BJ26" s="355">
        <v>10.693072424</v>
      </c>
      <c r="BK26" s="355">
        <v>10.686522607000001</v>
      </c>
      <c r="BL26" s="355">
        <v>10.690102781</v>
      </c>
      <c r="BM26" s="355">
        <v>10.692883058</v>
      </c>
      <c r="BN26" s="355">
        <v>10.671205727</v>
      </c>
      <c r="BO26" s="355">
        <v>10.639412007000001</v>
      </c>
      <c r="BP26" s="355">
        <v>10.607940467000001</v>
      </c>
      <c r="BQ26" s="355">
        <v>10.540980728999999</v>
      </c>
      <c r="BR26" s="355">
        <v>10.5376519</v>
      </c>
      <c r="BS26" s="355">
        <v>10.588295984</v>
      </c>
      <c r="BT26" s="355">
        <v>10.674176459</v>
      </c>
      <c r="BU26" s="355">
        <v>10.706682046999999</v>
      </c>
      <c r="BV26" s="355">
        <v>10.72728747</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75"/>
      <c r="BA27" s="875"/>
      <c r="BB27" s="875"/>
      <c r="BC27" s="87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206</v>
      </c>
      <c r="B28" s="401" t="s">
        <v>960</v>
      </c>
      <c r="C28" s="105">
        <v>6.9977</v>
      </c>
      <c r="D28" s="105">
        <v>7.2487000000000004</v>
      </c>
      <c r="E28" s="105">
        <v>7.2896000000000001</v>
      </c>
      <c r="F28" s="105">
        <v>7.4424999999999999</v>
      </c>
      <c r="G28" s="105">
        <v>7.4835000000000003</v>
      </c>
      <c r="H28" s="105">
        <v>7.6005000000000003</v>
      </c>
      <c r="I28" s="105">
        <v>7.5365000000000002</v>
      </c>
      <c r="J28" s="105">
        <v>7.5913000000000004</v>
      </c>
      <c r="K28" s="105">
        <v>7.6353</v>
      </c>
      <c r="L28" s="105">
        <v>7.7112999999999996</v>
      </c>
      <c r="M28" s="105">
        <v>7.5403000000000002</v>
      </c>
      <c r="N28" s="105">
        <v>7.4866999999999999</v>
      </c>
      <c r="O28" s="105">
        <v>7.4561999999999999</v>
      </c>
      <c r="P28" s="105">
        <v>7.4829999999999997</v>
      </c>
      <c r="Q28" s="105">
        <v>7.5336999999999996</v>
      </c>
      <c r="R28" s="105">
        <v>7.4282000000000004</v>
      </c>
      <c r="S28" s="105">
        <v>7.3844000000000003</v>
      </c>
      <c r="T28" s="105">
        <v>7.3270999999999997</v>
      </c>
      <c r="U28" s="105">
        <v>7.2312000000000003</v>
      </c>
      <c r="V28" s="105">
        <v>7.2157</v>
      </c>
      <c r="W28" s="105">
        <v>7.2347000000000001</v>
      </c>
      <c r="X28" s="105">
        <v>7.2968999999999999</v>
      </c>
      <c r="Y28" s="105">
        <v>7.3310000000000004</v>
      </c>
      <c r="Z28" s="105">
        <v>7.359</v>
      </c>
      <c r="AA28" s="105">
        <v>7.4019000000000004</v>
      </c>
      <c r="AB28" s="105">
        <v>7.3212000000000002</v>
      </c>
      <c r="AC28" s="105">
        <v>7.2996999999999996</v>
      </c>
      <c r="AD28" s="105">
        <v>7.3280000000000003</v>
      </c>
      <c r="AE28" s="105">
        <v>7.3644999999999996</v>
      </c>
      <c r="AF28" s="105">
        <v>7.3521000000000001</v>
      </c>
      <c r="AG28" s="105">
        <v>7.3490000000000002</v>
      </c>
      <c r="AH28" s="105">
        <v>7.3353000000000002</v>
      </c>
      <c r="AI28" s="105">
        <v>7.4499000000000004</v>
      </c>
      <c r="AJ28" s="105">
        <v>7.4897</v>
      </c>
      <c r="AK28" s="105">
        <v>7.4911000000000003</v>
      </c>
      <c r="AL28" s="105">
        <v>7.4154999999999998</v>
      </c>
      <c r="AM28" s="105">
        <v>7.2984999999999998</v>
      </c>
      <c r="AN28" s="105">
        <v>7.2797000000000001</v>
      </c>
      <c r="AO28" s="105">
        <v>7.3091999999999997</v>
      </c>
      <c r="AP28" s="105">
        <v>7.3121999999999998</v>
      </c>
      <c r="AQ28" s="105">
        <v>7.4649999999999999</v>
      </c>
      <c r="AR28" s="105">
        <v>7.5095000000000001</v>
      </c>
      <c r="AS28" s="105">
        <v>7.6424000000000003</v>
      </c>
      <c r="AT28" s="105">
        <v>7.6824000000000003</v>
      </c>
      <c r="AU28" s="105">
        <v>7.7484999999999999</v>
      </c>
      <c r="AV28" s="105">
        <v>7.7173999999999996</v>
      </c>
      <c r="AW28" s="105">
        <v>7.8276000000000003</v>
      </c>
      <c r="AX28" s="105">
        <v>7.6871</v>
      </c>
      <c r="AY28" s="105">
        <v>7.6627000000000001</v>
      </c>
      <c r="AZ28" s="887">
        <v>7.8131000000000004</v>
      </c>
      <c r="BA28" s="887">
        <v>4.4952541947000002</v>
      </c>
      <c r="BB28" s="887">
        <v>4.2968791981000001</v>
      </c>
      <c r="BC28" s="887">
        <v>4.0683379542999996</v>
      </c>
      <c r="BD28" s="388">
        <v>4.1239014306000001</v>
      </c>
      <c r="BE28" s="388">
        <v>4.0949442057000001</v>
      </c>
      <c r="BF28" s="388">
        <v>4.4258473915999996</v>
      </c>
      <c r="BG28" s="388">
        <v>4.7159554899999998</v>
      </c>
      <c r="BH28" s="388">
        <v>5.2055923542000002</v>
      </c>
      <c r="BI28" s="388">
        <v>5.7308164984000003</v>
      </c>
      <c r="BJ28" s="388">
        <v>6.2362759986</v>
      </c>
      <c r="BK28" s="388">
        <v>6.9345347337999996</v>
      </c>
      <c r="BL28" s="388">
        <v>7.4145551882999996</v>
      </c>
      <c r="BM28" s="388">
        <v>7.4839043407999997</v>
      </c>
      <c r="BN28" s="388">
        <v>7.5540381338999998</v>
      </c>
      <c r="BO28" s="388">
        <v>7.7141320780999996</v>
      </c>
      <c r="BP28" s="388">
        <v>7.7745947950999996</v>
      </c>
      <c r="BQ28" s="388">
        <v>7.9644839332000004</v>
      </c>
      <c r="BR28" s="388">
        <v>7.9944363248999997</v>
      </c>
      <c r="BS28" s="388">
        <v>8.1495410591000006</v>
      </c>
      <c r="BT28" s="388">
        <v>8.2691524051999998</v>
      </c>
      <c r="BU28" s="388">
        <v>8.3293938519000008</v>
      </c>
      <c r="BV28" s="388">
        <v>8.5498635888999992</v>
      </c>
    </row>
    <row r="29" spans="1:74" ht="11.1" customHeight="1" x14ac:dyDescent="0.2">
      <c r="A29" s="323" t="s">
        <v>154</v>
      </c>
      <c r="B29" s="402" t="s">
        <v>205</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1.0355000000000001</v>
      </c>
      <c r="AY29" s="289">
        <v>1.0334000000000001</v>
      </c>
      <c r="AZ29" s="875">
        <v>1.0329999999999999</v>
      </c>
      <c r="BA29" s="875">
        <v>1.0596140519999999</v>
      </c>
      <c r="BB29" s="875">
        <v>1.0775177500999999</v>
      </c>
      <c r="BC29" s="875">
        <v>1.0911583924999999</v>
      </c>
      <c r="BD29" s="355">
        <v>1.0911492078</v>
      </c>
      <c r="BE29" s="355">
        <v>1.0621327978999999</v>
      </c>
      <c r="BF29" s="355">
        <v>1.0621422061000001</v>
      </c>
      <c r="BG29" s="355">
        <v>1.0621837568000001</v>
      </c>
      <c r="BH29" s="355">
        <v>1.0621530968999999</v>
      </c>
      <c r="BI29" s="355">
        <v>1.0621458729</v>
      </c>
      <c r="BJ29" s="355">
        <v>1.0622527644999999</v>
      </c>
      <c r="BK29" s="355">
        <v>1.0354100206000001</v>
      </c>
      <c r="BL29" s="355">
        <v>1.0353536374000001</v>
      </c>
      <c r="BM29" s="355">
        <v>1.0353181405</v>
      </c>
      <c r="BN29" s="355">
        <v>1.0352751175999999</v>
      </c>
      <c r="BO29" s="355">
        <v>1.0352662714</v>
      </c>
      <c r="BP29" s="355">
        <v>1.0352556303</v>
      </c>
      <c r="BQ29" s="355">
        <v>1.0352356018</v>
      </c>
      <c r="BR29" s="355">
        <v>1.0352101551999999</v>
      </c>
      <c r="BS29" s="355">
        <v>1.0352537767000001</v>
      </c>
      <c r="BT29" s="355">
        <v>1.0352242365</v>
      </c>
      <c r="BU29" s="355">
        <v>1.035219723</v>
      </c>
      <c r="BV29" s="355">
        <v>1.0353289699999999</v>
      </c>
    </row>
    <row r="30" spans="1:74" ht="11.1" customHeight="1" x14ac:dyDescent="0.2">
      <c r="A30" s="323" t="s">
        <v>573</v>
      </c>
      <c r="B30" s="402" t="s">
        <v>951</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1.8762000000000001</v>
      </c>
      <c r="AN30" s="289">
        <v>1.8773</v>
      </c>
      <c r="AO30" s="289">
        <v>1.877</v>
      </c>
      <c r="AP30" s="289">
        <v>1.8569</v>
      </c>
      <c r="AQ30" s="289">
        <v>1.8768</v>
      </c>
      <c r="AR30" s="289">
        <v>1.8768</v>
      </c>
      <c r="AS30" s="289">
        <v>1.8885000000000001</v>
      </c>
      <c r="AT30" s="289">
        <v>1.8904000000000001</v>
      </c>
      <c r="AU30" s="289">
        <v>1.8833</v>
      </c>
      <c r="AV30" s="289">
        <v>1.8620000000000001</v>
      </c>
      <c r="AW30" s="289">
        <v>1.8873</v>
      </c>
      <c r="AX30" s="289">
        <v>1.8857999999999999</v>
      </c>
      <c r="AY30" s="289">
        <v>1.8593999999999999</v>
      </c>
      <c r="AZ30" s="289">
        <v>1.8403</v>
      </c>
      <c r="BA30" s="289">
        <v>0.47722848631999998</v>
      </c>
      <c r="BB30" s="289">
        <v>0.28708976748999998</v>
      </c>
      <c r="BC30" s="875">
        <v>0.28707529069999999</v>
      </c>
      <c r="BD30" s="355">
        <v>0.28720420782</v>
      </c>
      <c r="BE30" s="355">
        <v>0.28721492733999998</v>
      </c>
      <c r="BF30" s="355">
        <v>0.36741836180999998</v>
      </c>
      <c r="BG30" s="355">
        <v>0.46743119239000003</v>
      </c>
      <c r="BH30" s="355">
        <v>0.63735216830999997</v>
      </c>
      <c r="BI30" s="355">
        <v>0.81240336026000004</v>
      </c>
      <c r="BJ30" s="355">
        <v>0.98748266755000003</v>
      </c>
      <c r="BK30" s="355">
        <v>1.2872960814000001</v>
      </c>
      <c r="BL30" s="355">
        <v>1.5174504539</v>
      </c>
      <c r="BM30" s="355">
        <v>1.5173748926999999</v>
      </c>
      <c r="BN30" s="355">
        <v>1.5174263143</v>
      </c>
      <c r="BO30" s="355">
        <v>1.5774467670000001</v>
      </c>
      <c r="BP30" s="355">
        <v>1.5975529450999999</v>
      </c>
      <c r="BQ30" s="355">
        <v>1.6875292237999999</v>
      </c>
      <c r="BR30" s="355">
        <v>1.7175215531000001</v>
      </c>
      <c r="BS30" s="355">
        <v>1.752533283</v>
      </c>
      <c r="BT30" s="355">
        <v>1.7724482638000001</v>
      </c>
      <c r="BU30" s="355">
        <v>1.7925029666000001</v>
      </c>
      <c r="BV30" s="355">
        <v>1.8125842333</v>
      </c>
    </row>
    <row r="31" spans="1:74" ht="11.1" customHeight="1" x14ac:dyDescent="0.2">
      <c r="A31" s="323" t="s">
        <v>845</v>
      </c>
      <c r="B31" s="393" t="s">
        <v>976</v>
      </c>
      <c r="C31" s="289">
        <v>3.9125000000000001</v>
      </c>
      <c r="D31" s="289">
        <v>4.1165000000000003</v>
      </c>
      <c r="E31" s="289">
        <v>4.0964999999999998</v>
      </c>
      <c r="F31" s="289">
        <v>4.2175000000000002</v>
      </c>
      <c r="G31" s="289">
        <v>4.2774999999999999</v>
      </c>
      <c r="H31" s="289">
        <v>4.3475000000000001</v>
      </c>
      <c r="I31" s="289">
        <v>4.2685000000000004</v>
      </c>
      <c r="J31" s="289">
        <v>4.3185000000000002</v>
      </c>
      <c r="K31" s="289">
        <v>4.3585000000000003</v>
      </c>
      <c r="L31" s="289">
        <v>4.4295</v>
      </c>
      <c r="M31" s="289">
        <v>4.3494999999999999</v>
      </c>
      <c r="N31" s="289">
        <v>4.3094999999999999</v>
      </c>
      <c r="O31" s="289">
        <v>4.3094999999999999</v>
      </c>
      <c r="P31" s="289">
        <v>4.3098999999999998</v>
      </c>
      <c r="Q31" s="289">
        <v>4.3297999999999996</v>
      </c>
      <c r="R31" s="289">
        <v>4.2295999999999996</v>
      </c>
      <c r="S31" s="289">
        <v>4.1997</v>
      </c>
      <c r="T31" s="289">
        <v>4.1399999999999997</v>
      </c>
      <c r="U31" s="289">
        <v>4.1299000000000001</v>
      </c>
      <c r="V31" s="289">
        <v>4.0399000000000003</v>
      </c>
      <c r="W31" s="289">
        <v>4.05</v>
      </c>
      <c r="X31" s="289">
        <v>4.1097000000000001</v>
      </c>
      <c r="Y31" s="289">
        <v>4.1498999999999997</v>
      </c>
      <c r="Z31" s="289">
        <v>4.2102000000000004</v>
      </c>
      <c r="AA31" s="289">
        <v>4.2347000000000001</v>
      </c>
      <c r="AB31" s="289">
        <v>4.2153</v>
      </c>
      <c r="AC31" s="289">
        <v>4.1849999999999996</v>
      </c>
      <c r="AD31" s="289">
        <v>4.1749999999999998</v>
      </c>
      <c r="AE31" s="289">
        <v>4.2149999999999999</v>
      </c>
      <c r="AF31" s="289">
        <v>4.21</v>
      </c>
      <c r="AG31" s="289">
        <v>4.1990999999999996</v>
      </c>
      <c r="AH31" s="289">
        <v>4.2089999999999996</v>
      </c>
      <c r="AI31" s="289">
        <v>4.32</v>
      </c>
      <c r="AJ31" s="289">
        <v>4.3399000000000001</v>
      </c>
      <c r="AK31" s="289">
        <v>4.34</v>
      </c>
      <c r="AL31" s="289">
        <v>4.2701000000000002</v>
      </c>
      <c r="AM31" s="289">
        <v>4.1448</v>
      </c>
      <c r="AN31" s="289">
        <v>4.1348000000000003</v>
      </c>
      <c r="AO31" s="289">
        <v>4.1447000000000003</v>
      </c>
      <c r="AP31" s="289">
        <v>4.1547999999999998</v>
      </c>
      <c r="AQ31" s="289">
        <v>4.2747999999999999</v>
      </c>
      <c r="AR31" s="289">
        <v>4.2453000000000003</v>
      </c>
      <c r="AS31" s="289">
        <v>4.4151999999999996</v>
      </c>
      <c r="AT31" s="289">
        <v>4.4550000000000001</v>
      </c>
      <c r="AU31" s="289">
        <v>4.5251999999999999</v>
      </c>
      <c r="AV31" s="289">
        <v>4.4950000000000001</v>
      </c>
      <c r="AW31" s="289">
        <v>4.5739000000000001</v>
      </c>
      <c r="AX31" s="289">
        <v>4.5191999999999997</v>
      </c>
      <c r="AY31" s="289">
        <v>4.5547000000000004</v>
      </c>
      <c r="AZ31" s="289">
        <v>4.6048999999999998</v>
      </c>
      <c r="BA31" s="289">
        <v>2.7666545999999999</v>
      </c>
      <c r="BB31" s="289">
        <v>2.7663349886000002</v>
      </c>
      <c r="BC31" s="875">
        <v>2.5163016337999999</v>
      </c>
      <c r="BD31" s="355">
        <v>2.5665986618000001</v>
      </c>
      <c r="BE31" s="355">
        <v>2.5666233597999999</v>
      </c>
      <c r="BF31" s="355">
        <v>2.8070920776000001</v>
      </c>
      <c r="BG31" s="355">
        <v>2.9771216395</v>
      </c>
      <c r="BH31" s="355">
        <v>3.2769395661999998</v>
      </c>
      <c r="BI31" s="355">
        <v>3.6070575137000001</v>
      </c>
      <c r="BJ31" s="355">
        <v>3.9172402394999999</v>
      </c>
      <c r="BK31" s="355">
        <v>4.2868103406999998</v>
      </c>
      <c r="BL31" s="355">
        <v>4.5071660186000004</v>
      </c>
      <c r="BM31" s="355">
        <v>4.5769919236999996</v>
      </c>
      <c r="BN31" s="355">
        <v>4.6471104002999999</v>
      </c>
      <c r="BO31" s="355">
        <v>4.7471575237000003</v>
      </c>
      <c r="BP31" s="355">
        <v>4.7874021606000001</v>
      </c>
      <c r="BQ31" s="355">
        <v>4.8873475061000002</v>
      </c>
      <c r="BR31" s="355">
        <v>4.8873298327999999</v>
      </c>
      <c r="BS31" s="355">
        <v>5.0073568585999997</v>
      </c>
      <c r="BT31" s="355">
        <v>5.1071609725</v>
      </c>
      <c r="BU31" s="355">
        <v>5.1472870090000002</v>
      </c>
      <c r="BV31" s="355">
        <v>5.3474742493000003</v>
      </c>
    </row>
    <row r="32" spans="1:74" ht="11.1" customHeight="1" x14ac:dyDescent="0.2">
      <c r="A32" s="323"/>
      <c r="B32" s="402"/>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875"/>
      <c r="BA32" s="875"/>
      <c r="BB32" s="875"/>
      <c r="BC32" s="875"/>
      <c r="BD32" s="355"/>
      <c r="BE32" s="355"/>
      <c r="BF32" s="355"/>
      <c r="BG32" s="355"/>
      <c r="BH32" s="355"/>
      <c r="BI32" s="355"/>
      <c r="BJ32" s="355"/>
      <c r="BK32" s="355"/>
      <c r="BL32" s="355"/>
      <c r="BM32" s="355"/>
      <c r="BN32" s="355"/>
      <c r="BO32" s="355"/>
      <c r="BP32" s="355"/>
      <c r="BQ32" s="355"/>
      <c r="BR32" s="355"/>
      <c r="BS32" s="355"/>
      <c r="BT32" s="355"/>
      <c r="BU32" s="355"/>
      <c r="BV32" s="355"/>
    </row>
    <row r="33" spans="1:74" s="272" customFormat="1" ht="11.1" customHeight="1" x14ac:dyDescent="0.2">
      <c r="A33" s="395" t="s">
        <v>208</v>
      </c>
      <c r="B33" s="401" t="s">
        <v>961</v>
      </c>
      <c r="C33" s="105">
        <v>2.5608</v>
      </c>
      <c r="D33" s="105">
        <v>2.629</v>
      </c>
      <c r="E33" s="105">
        <v>2.5973000000000002</v>
      </c>
      <c r="F33" s="105">
        <v>2.6421000000000001</v>
      </c>
      <c r="G33" s="105">
        <v>2.6633</v>
      </c>
      <c r="H33" s="105">
        <v>2.6999</v>
      </c>
      <c r="I33" s="105">
        <v>2.6070000000000002</v>
      </c>
      <c r="J33" s="105">
        <v>2.6530999999999998</v>
      </c>
      <c r="K33" s="105">
        <v>2.6225000000000001</v>
      </c>
      <c r="L33" s="105">
        <v>2.5846</v>
      </c>
      <c r="M33" s="105">
        <v>2.5421999999999998</v>
      </c>
      <c r="N33" s="105">
        <v>2.5741999999999998</v>
      </c>
      <c r="O33" s="105">
        <v>2.6009000000000002</v>
      </c>
      <c r="P33" s="105">
        <v>2.5310999999999999</v>
      </c>
      <c r="Q33" s="105">
        <v>2.4681999999999999</v>
      </c>
      <c r="R33" s="105">
        <v>2.5657000000000001</v>
      </c>
      <c r="S33" s="105">
        <v>2.6484999999999999</v>
      </c>
      <c r="T33" s="105">
        <v>2.6349</v>
      </c>
      <c r="U33" s="105">
        <v>2.6501999999999999</v>
      </c>
      <c r="V33" s="105">
        <v>2.5928</v>
      </c>
      <c r="W33" s="105">
        <v>2.5842999999999998</v>
      </c>
      <c r="X33" s="105">
        <v>2.6625000000000001</v>
      </c>
      <c r="Y33" s="105">
        <v>2.6415999999999999</v>
      </c>
      <c r="Z33" s="105">
        <v>2.7248999999999999</v>
      </c>
      <c r="AA33" s="105">
        <v>2.6476999999999999</v>
      </c>
      <c r="AB33" s="105">
        <v>2.6652999999999998</v>
      </c>
      <c r="AC33" s="105">
        <v>2.5409999999999999</v>
      </c>
      <c r="AD33" s="105">
        <v>2.4702999999999999</v>
      </c>
      <c r="AE33" s="105">
        <v>2.4630999999999998</v>
      </c>
      <c r="AF33" s="105">
        <v>2.5310999999999999</v>
      </c>
      <c r="AG33" s="105">
        <v>2.4823</v>
      </c>
      <c r="AH33" s="105">
        <v>2.5889000000000002</v>
      </c>
      <c r="AI33" s="105">
        <v>2.5236000000000001</v>
      </c>
      <c r="AJ33" s="105">
        <v>2.5299999999999998</v>
      </c>
      <c r="AK33" s="105">
        <v>2.5794000000000001</v>
      </c>
      <c r="AL33" s="105">
        <v>2.5265</v>
      </c>
      <c r="AM33" s="105">
        <v>2.5125999999999999</v>
      </c>
      <c r="AN33" s="105">
        <v>2.5596999999999999</v>
      </c>
      <c r="AO33" s="105">
        <v>2.5407000000000002</v>
      </c>
      <c r="AP33" s="105">
        <v>2.5354999999999999</v>
      </c>
      <c r="AQ33" s="105">
        <v>2.5358000000000001</v>
      </c>
      <c r="AR33" s="105">
        <v>2.5019999999999998</v>
      </c>
      <c r="AS33" s="105">
        <v>2.6867999999999999</v>
      </c>
      <c r="AT33" s="105">
        <v>2.6301999999999999</v>
      </c>
      <c r="AU33" s="105">
        <v>2.6581000000000001</v>
      </c>
      <c r="AV33" s="105">
        <v>2.6377000000000002</v>
      </c>
      <c r="AW33" s="105">
        <v>2.6429</v>
      </c>
      <c r="AX33" s="105">
        <v>2.5897999999999999</v>
      </c>
      <c r="AY33" s="105">
        <v>2.4851999999999999</v>
      </c>
      <c r="AZ33" s="887">
        <v>2.5293000000000001</v>
      </c>
      <c r="BA33" s="887">
        <v>2.6622022005999999</v>
      </c>
      <c r="BB33" s="887">
        <v>2.6160780246000002</v>
      </c>
      <c r="BC33" s="887">
        <v>2.6052187469999999</v>
      </c>
      <c r="BD33" s="388">
        <v>2.6256661641000001</v>
      </c>
      <c r="BE33" s="388">
        <v>2.6448520604999999</v>
      </c>
      <c r="BF33" s="388">
        <v>2.6554521576000001</v>
      </c>
      <c r="BG33" s="388">
        <v>2.6646337332000001</v>
      </c>
      <c r="BH33" s="388">
        <v>2.6756115024999998</v>
      </c>
      <c r="BI33" s="388">
        <v>2.6918681283999999</v>
      </c>
      <c r="BJ33" s="388">
        <v>2.7091819030000002</v>
      </c>
      <c r="BK33" s="388">
        <v>2.6364818778000001</v>
      </c>
      <c r="BL33" s="388">
        <v>2.6378981841</v>
      </c>
      <c r="BM33" s="388">
        <v>2.6388728876999998</v>
      </c>
      <c r="BN33" s="388">
        <v>2.6341192479000002</v>
      </c>
      <c r="BO33" s="388">
        <v>2.6352942322000001</v>
      </c>
      <c r="BP33" s="388">
        <v>2.6366515557999999</v>
      </c>
      <c r="BQ33" s="388">
        <v>2.6317228570000002</v>
      </c>
      <c r="BR33" s="388">
        <v>2.6328254024</v>
      </c>
      <c r="BS33" s="388">
        <v>2.6339666075000001</v>
      </c>
      <c r="BT33" s="388">
        <v>2.6338942312000002</v>
      </c>
      <c r="BU33" s="388">
        <v>2.6376222052</v>
      </c>
      <c r="BV33" s="388">
        <v>2.6414047760999999</v>
      </c>
    </row>
    <row r="34" spans="1:74" ht="11.1" customHeight="1" x14ac:dyDescent="0.2">
      <c r="A34" s="323" t="s">
        <v>806</v>
      </c>
      <c r="B34" s="402" t="s">
        <v>952</v>
      </c>
      <c r="C34" s="289">
        <v>1.1579999999999999</v>
      </c>
      <c r="D34" s="289">
        <v>1.218</v>
      </c>
      <c r="E34" s="289">
        <v>1.1879999999999999</v>
      </c>
      <c r="F34" s="289">
        <v>1.238</v>
      </c>
      <c r="G34" s="289">
        <v>1.198</v>
      </c>
      <c r="H34" s="289">
        <v>1.238</v>
      </c>
      <c r="I34" s="289">
        <v>1.1779999999999999</v>
      </c>
      <c r="J34" s="289">
        <v>1.218</v>
      </c>
      <c r="K34" s="289">
        <v>1.1879999999999999</v>
      </c>
      <c r="L34" s="289">
        <v>1.1479999999999999</v>
      </c>
      <c r="M34" s="289">
        <v>1.1080000000000001</v>
      </c>
      <c r="N34" s="289">
        <v>1.1479999999999999</v>
      </c>
      <c r="O34" s="289">
        <v>1.1854</v>
      </c>
      <c r="P34" s="289">
        <v>1.1153999999999999</v>
      </c>
      <c r="Q34" s="289">
        <v>1.0553999999999999</v>
      </c>
      <c r="R34" s="289">
        <v>1.1354</v>
      </c>
      <c r="S34" s="289">
        <v>1.2154</v>
      </c>
      <c r="T34" s="289">
        <v>1.1854</v>
      </c>
      <c r="U34" s="289">
        <v>1.2154</v>
      </c>
      <c r="V34" s="289">
        <v>1.1554</v>
      </c>
      <c r="W34" s="289">
        <v>1.1554</v>
      </c>
      <c r="X34" s="289">
        <v>1.2154</v>
      </c>
      <c r="Y34" s="289">
        <v>1.1854</v>
      </c>
      <c r="Z34" s="289">
        <v>1.2654000000000001</v>
      </c>
      <c r="AA34" s="289">
        <v>1.1934</v>
      </c>
      <c r="AB34" s="289">
        <v>1.2334000000000001</v>
      </c>
      <c r="AC34" s="289">
        <v>1.1834</v>
      </c>
      <c r="AD34" s="289">
        <v>1.1334</v>
      </c>
      <c r="AE34" s="289">
        <v>1.1434</v>
      </c>
      <c r="AF34" s="289">
        <v>1.2034</v>
      </c>
      <c r="AG34" s="289">
        <v>1.1535</v>
      </c>
      <c r="AH34" s="289">
        <v>1.2135</v>
      </c>
      <c r="AI34" s="289">
        <v>1.1334</v>
      </c>
      <c r="AJ34" s="289">
        <v>1.1334</v>
      </c>
      <c r="AK34" s="289">
        <v>1.1534</v>
      </c>
      <c r="AL34" s="289">
        <v>1.0933999999999999</v>
      </c>
      <c r="AM34" s="289">
        <v>1.0637000000000001</v>
      </c>
      <c r="AN34" s="289">
        <v>1.0936999999999999</v>
      </c>
      <c r="AO34" s="289">
        <v>1.0837000000000001</v>
      </c>
      <c r="AP34" s="289">
        <v>1.0737000000000001</v>
      </c>
      <c r="AQ34" s="289">
        <v>1.0337000000000001</v>
      </c>
      <c r="AR34" s="289">
        <v>0.93359999999999999</v>
      </c>
      <c r="AS34" s="289">
        <v>1.1335999999999999</v>
      </c>
      <c r="AT34" s="289">
        <v>1.0637000000000001</v>
      </c>
      <c r="AU34" s="289">
        <v>1.0736000000000001</v>
      </c>
      <c r="AV34" s="289">
        <v>1.0537000000000001</v>
      </c>
      <c r="AW34" s="289">
        <v>1.0737000000000001</v>
      </c>
      <c r="AX34" s="289">
        <v>1.0336000000000001</v>
      </c>
      <c r="AY34" s="289">
        <v>0.98019999999999996</v>
      </c>
      <c r="AZ34" s="875">
        <v>1.0109999999999999</v>
      </c>
      <c r="BA34" s="875">
        <v>1.1001831399999999</v>
      </c>
      <c r="BB34" s="875">
        <v>1.060198816</v>
      </c>
      <c r="BC34" s="875">
        <v>1.0502004519000001</v>
      </c>
      <c r="BD34" s="355">
        <v>1.0701858836</v>
      </c>
      <c r="BE34" s="355">
        <v>1.0961846721999999</v>
      </c>
      <c r="BF34" s="355">
        <v>1.1061616830000001</v>
      </c>
      <c r="BG34" s="355">
        <v>1.116160233</v>
      </c>
      <c r="BH34" s="355">
        <v>1.1261691631999999</v>
      </c>
      <c r="BI34" s="355">
        <v>1.1361633782</v>
      </c>
      <c r="BJ34" s="355">
        <v>1.1461544159999999</v>
      </c>
      <c r="BK34" s="355">
        <v>1.1461755012999999</v>
      </c>
      <c r="BL34" s="355">
        <v>1.1461580564</v>
      </c>
      <c r="BM34" s="355">
        <v>1.1461665952</v>
      </c>
      <c r="BN34" s="355">
        <v>1.1461607842999999</v>
      </c>
      <c r="BO34" s="355">
        <v>1.1461584730000001</v>
      </c>
      <c r="BP34" s="355">
        <v>1.1461464743000001</v>
      </c>
      <c r="BQ34" s="355">
        <v>1.1461491549</v>
      </c>
      <c r="BR34" s="355">
        <v>1.1461500217</v>
      </c>
      <c r="BS34" s="355">
        <v>1.1461486962</v>
      </c>
      <c r="BT34" s="355">
        <v>1.1461583039000001</v>
      </c>
      <c r="BU34" s="355">
        <v>1.1461521220999999</v>
      </c>
      <c r="BV34" s="355">
        <v>1.1461429384999999</v>
      </c>
    </row>
    <row r="35" spans="1:74" ht="11.1" customHeight="1" x14ac:dyDescent="0.2">
      <c r="A35" s="323" t="s">
        <v>158</v>
      </c>
      <c r="B35" s="402" t="s">
        <v>953</v>
      </c>
      <c r="C35" s="289">
        <v>0.65280000000000005</v>
      </c>
      <c r="D35" s="289">
        <v>0.65369999999999995</v>
      </c>
      <c r="E35" s="289">
        <v>0.66090000000000004</v>
      </c>
      <c r="F35" s="289">
        <v>0.65429999999999999</v>
      </c>
      <c r="G35" s="289">
        <v>0.68969999999999998</v>
      </c>
      <c r="H35" s="289">
        <v>0.68810000000000004</v>
      </c>
      <c r="I35" s="289">
        <v>0.6633</v>
      </c>
      <c r="J35" s="289">
        <v>0.67179999999999995</v>
      </c>
      <c r="K35" s="289">
        <v>0.66479999999999995</v>
      </c>
      <c r="L35" s="289">
        <v>0.66320000000000001</v>
      </c>
      <c r="M35" s="289">
        <v>0.66810000000000003</v>
      </c>
      <c r="N35" s="289">
        <v>0.66769999999999996</v>
      </c>
      <c r="O35" s="289">
        <v>0.65629999999999999</v>
      </c>
      <c r="P35" s="289">
        <v>0.66180000000000005</v>
      </c>
      <c r="Q35" s="289">
        <v>0.66700000000000004</v>
      </c>
      <c r="R35" s="289">
        <v>0.68330000000000002</v>
      </c>
      <c r="S35" s="289">
        <v>0.66769999999999996</v>
      </c>
      <c r="T35" s="289">
        <v>0.66910000000000003</v>
      </c>
      <c r="U35" s="289">
        <v>0.66839999999999999</v>
      </c>
      <c r="V35" s="289">
        <v>0.67100000000000004</v>
      </c>
      <c r="W35" s="289">
        <v>0.65890000000000004</v>
      </c>
      <c r="X35" s="289">
        <v>0.66539999999999999</v>
      </c>
      <c r="Y35" s="289">
        <v>0.66420000000000001</v>
      </c>
      <c r="Z35" s="289">
        <v>0.66180000000000005</v>
      </c>
      <c r="AA35" s="289">
        <v>0.6593</v>
      </c>
      <c r="AB35" s="289">
        <v>0.65359999999999996</v>
      </c>
      <c r="AC35" s="289">
        <v>0.65400000000000003</v>
      </c>
      <c r="AD35" s="289">
        <v>0.64529999999999998</v>
      </c>
      <c r="AE35" s="289">
        <v>0.64359999999999995</v>
      </c>
      <c r="AF35" s="289">
        <v>0.6462</v>
      </c>
      <c r="AG35" s="289">
        <v>0.63939999999999997</v>
      </c>
      <c r="AH35" s="289">
        <v>0.62690000000000001</v>
      </c>
      <c r="AI35" s="289">
        <v>0.62790000000000001</v>
      </c>
      <c r="AJ35" s="289">
        <v>0.61839999999999995</v>
      </c>
      <c r="AK35" s="289">
        <v>0.62719999999999998</v>
      </c>
      <c r="AL35" s="289">
        <v>0.62490000000000001</v>
      </c>
      <c r="AM35" s="289">
        <v>0.61799999999999999</v>
      </c>
      <c r="AN35" s="289">
        <v>0.6109</v>
      </c>
      <c r="AO35" s="289">
        <v>0.6099</v>
      </c>
      <c r="AP35" s="289">
        <v>0.6099</v>
      </c>
      <c r="AQ35" s="289">
        <v>0.6099</v>
      </c>
      <c r="AR35" s="289">
        <v>0.6099</v>
      </c>
      <c r="AS35" s="289">
        <v>0.58889999999999998</v>
      </c>
      <c r="AT35" s="289">
        <v>0.60389999999999999</v>
      </c>
      <c r="AU35" s="289">
        <v>0.62219999999999998</v>
      </c>
      <c r="AV35" s="289">
        <v>0.62219999999999998</v>
      </c>
      <c r="AW35" s="289">
        <v>0.62219999999999998</v>
      </c>
      <c r="AX35" s="289">
        <v>0.62219999999999998</v>
      </c>
      <c r="AY35" s="289">
        <v>0.59940000000000004</v>
      </c>
      <c r="AZ35" s="875">
        <v>0.60019999999999996</v>
      </c>
      <c r="BA35" s="875">
        <v>0.59942401437000004</v>
      </c>
      <c r="BB35" s="875">
        <v>0.59944094262000003</v>
      </c>
      <c r="BC35" s="875">
        <v>0.59944270925999998</v>
      </c>
      <c r="BD35" s="355">
        <v>0.59942697715000004</v>
      </c>
      <c r="BE35" s="355">
        <v>0.59942566901000005</v>
      </c>
      <c r="BF35" s="355">
        <v>0.59940084333999999</v>
      </c>
      <c r="BG35" s="355">
        <v>0.59939927759</v>
      </c>
      <c r="BH35" s="355">
        <v>0.59940892111999999</v>
      </c>
      <c r="BI35" s="355">
        <v>0.59940267402000003</v>
      </c>
      <c r="BJ35" s="355">
        <v>0.59939299592999995</v>
      </c>
      <c r="BK35" s="355">
        <v>0.53998688024999997</v>
      </c>
      <c r="BL35" s="355">
        <v>0.53996804174000002</v>
      </c>
      <c r="BM35" s="355">
        <v>0.53997726269000001</v>
      </c>
      <c r="BN35" s="355">
        <v>0.53997098756999995</v>
      </c>
      <c r="BO35" s="355">
        <v>0.53996849167000005</v>
      </c>
      <c r="BP35" s="355">
        <v>0.53995553446</v>
      </c>
      <c r="BQ35" s="355">
        <v>0.53995842924000004</v>
      </c>
      <c r="BR35" s="355">
        <v>0.53995936530999999</v>
      </c>
      <c r="BS35" s="355">
        <v>0.53995793388000002</v>
      </c>
      <c r="BT35" s="355">
        <v>0.53996830901000004</v>
      </c>
      <c r="BU35" s="355">
        <v>0.53996163347000004</v>
      </c>
      <c r="BV35" s="355">
        <v>0.53995171628000005</v>
      </c>
    </row>
    <row r="36" spans="1:74" ht="11.1" customHeight="1" x14ac:dyDescent="0.2">
      <c r="A36" s="323"/>
      <c r="B36" s="402"/>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875"/>
      <c r="BA36" s="875"/>
      <c r="BB36" s="875"/>
      <c r="BC36" s="875"/>
      <c r="BD36" s="355"/>
      <c r="BE36" s="355"/>
      <c r="BF36" s="355"/>
      <c r="BG36" s="355"/>
      <c r="BH36" s="355"/>
      <c r="BI36" s="355"/>
      <c r="BJ36" s="355"/>
      <c r="BK36" s="355"/>
      <c r="BL36" s="355"/>
      <c r="BM36" s="355"/>
      <c r="BN36" s="355"/>
      <c r="BO36" s="355"/>
      <c r="BP36" s="355"/>
      <c r="BQ36" s="355"/>
      <c r="BR36" s="355"/>
      <c r="BS36" s="355"/>
      <c r="BT36" s="355"/>
      <c r="BU36" s="355"/>
      <c r="BV36" s="355"/>
    </row>
    <row r="37" spans="1:74" s="272" customFormat="1" ht="11.1" customHeight="1" x14ac:dyDescent="0.2">
      <c r="A37" s="395" t="s">
        <v>207</v>
      </c>
      <c r="B37" s="401" t="s">
        <v>962</v>
      </c>
      <c r="C37" s="105">
        <v>9.1826000000000008</v>
      </c>
      <c r="D37" s="105">
        <v>9.1837</v>
      </c>
      <c r="E37" s="105">
        <v>9.2070000000000007</v>
      </c>
      <c r="F37" s="105">
        <v>9.1669999999999998</v>
      </c>
      <c r="G37" s="105">
        <v>9.1554000000000002</v>
      </c>
      <c r="H37" s="105">
        <v>9.2151999999999994</v>
      </c>
      <c r="I37" s="105">
        <v>8.8331</v>
      </c>
      <c r="J37" s="105">
        <v>8.8595000000000006</v>
      </c>
      <c r="K37" s="105">
        <v>8.9925999999999995</v>
      </c>
      <c r="L37" s="105">
        <v>8.9997000000000007</v>
      </c>
      <c r="M37" s="105">
        <v>9.0892999999999997</v>
      </c>
      <c r="N37" s="105">
        <v>9.0023999999999997</v>
      </c>
      <c r="O37" s="105">
        <v>9.2164999999999999</v>
      </c>
      <c r="P37" s="105">
        <v>9.3538999999999994</v>
      </c>
      <c r="Q37" s="105">
        <v>9.3292999999999999</v>
      </c>
      <c r="R37" s="105">
        <v>9.2273999999999994</v>
      </c>
      <c r="S37" s="105">
        <v>9.2414000000000005</v>
      </c>
      <c r="T37" s="105">
        <v>9.3139000000000003</v>
      </c>
      <c r="U37" s="105">
        <v>9.0881000000000007</v>
      </c>
      <c r="V37" s="105">
        <v>9.0888000000000009</v>
      </c>
      <c r="W37" s="105">
        <v>9.0920000000000005</v>
      </c>
      <c r="X37" s="105">
        <v>9.0747999999999998</v>
      </c>
      <c r="Y37" s="105">
        <v>9.1661000000000001</v>
      </c>
      <c r="Z37" s="105">
        <v>9.2164000000000001</v>
      </c>
      <c r="AA37" s="105">
        <v>9.3373000000000008</v>
      </c>
      <c r="AB37" s="105">
        <v>9.2927999999999997</v>
      </c>
      <c r="AC37" s="105">
        <v>9.3482000000000003</v>
      </c>
      <c r="AD37" s="105">
        <v>9.2561</v>
      </c>
      <c r="AE37" s="105">
        <v>9.2257999999999996</v>
      </c>
      <c r="AF37" s="105">
        <v>9.2485999999999997</v>
      </c>
      <c r="AG37" s="105">
        <v>9.1902000000000008</v>
      </c>
      <c r="AH37" s="105">
        <v>9.1143999999999998</v>
      </c>
      <c r="AI37" s="105">
        <v>8.9841999999999995</v>
      </c>
      <c r="AJ37" s="105">
        <v>9.1</v>
      </c>
      <c r="AK37" s="105">
        <v>9.1753999999999998</v>
      </c>
      <c r="AL37" s="105">
        <v>9.2337000000000007</v>
      </c>
      <c r="AM37" s="105">
        <v>9.3634000000000004</v>
      </c>
      <c r="AN37" s="105">
        <v>9.3716000000000008</v>
      </c>
      <c r="AO37" s="105">
        <v>9.5408000000000008</v>
      </c>
      <c r="AP37" s="105">
        <v>9.3901000000000003</v>
      </c>
      <c r="AQ37" s="105">
        <v>9.4174000000000007</v>
      </c>
      <c r="AR37" s="105">
        <v>9.5264000000000006</v>
      </c>
      <c r="AS37" s="105">
        <v>9.4555000000000007</v>
      </c>
      <c r="AT37" s="105">
        <v>9.4163999999999994</v>
      </c>
      <c r="AU37" s="105">
        <v>9.2771000000000008</v>
      </c>
      <c r="AV37" s="105">
        <v>9.2901000000000007</v>
      </c>
      <c r="AW37" s="105">
        <v>9.4244000000000003</v>
      </c>
      <c r="AX37" s="105">
        <v>9.2919</v>
      </c>
      <c r="AY37" s="105">
        <v>9.4550000000000001</v>
      </c>
      <c r="AZ37" s="887">
        <v>8.8193999999999999</v>
      </c>
      <c r="BA37" s="887">
        <v>9.6760608812999997</v>
      </c>
      <c r="BB37" s="887">
        <v>9.5795741993999997</v>
      </c>
      <c r="BC37" s="887">
        <v>9.5883198393000004</v>
      </c>
      <c r="BD37" s="388">
        <v>9.6566239978000006</v>
      </c>
      <c r="BE37" s="388">
        <v>9.5617689265999992</v>
      </c>
      <c r="BF37" s="388">
        <v>9.6177766638000008</v>
      </c>
      <c r="BG37" s="388">
        <v>9.6540439306000003</v>
      </c>
      <c r="BH37" s="388">
        <v>9.6447510368000007</v>
      </c>
      <c r="BI37" s="388">
        <v>9.6786964147999992</v>
      </c>
      <c r="BJ37" s="388">
        <v>9.6121145613000003</v>
      </c>
      <c r="BK37" s="388">
        <v>9.6397992121999998</v>
      </c>
      <c r="BL37" s="388">
        <v>9.6943028986000002</v>
      </c>
      <c r="BM37" s="388">
        <v>9.6066031311</v>
      </c>
      <c r="BN37" s="388">
        <v>9.6331914076</v>
      </c>
      <c r="BO37" s="388">
        <v>9.6294352064000002</v>
      </c>
      <c r="BP37" s="388">
        <v>9.6857024208000002</v>
      </c>
      <c r="BQ37" s="388">
        <v>9.5853868474000006</v>
      </c>
      <c r="BR37" s="388">
        <v>9.6185794224999999</v>
      </c>
      <c r="BS37" s="388">
        <v>9.6516763898000004</v>
      </c>
      <c r="BT37" s="388">
        <v>9.6380610704999992</v>
      </c>
      <c r="BU37" s="388">
        <v>9.6703745817000009</v>
      </c>
      <c r="BV37" s="388">
        <v>9.6270371363000002</v>
      </c>
    </row>
    <row r="38" spans="1:74" ht="11.1" customHeight="1" x14ac:dyDescent="0.2">
      <c r="A38" s="323" t="s">
        <v>155</v>
      </c>
      <c r="B38" s="402" t="s">
        <v>941</v>
      </c>
      <c r="C38" s="289">
        <v>5.2068000000000003</v>
      </c>
      <c r="D38" s="289">
        <v>5.1158000000000001</v>
      </c>
      <c r="E38" s="289">
        <v>5.1947999999999999</v>
      </c>
      <c r="F38" s="289">
        <v>5.1647999999999996</v>
      </c>
      <c r="G38" s="289">
        <v>5.1627000000000001</v>
      </c>
      <c r="H38" s="289">
        <v>5.2096999999999998</v>
      </c>
      <c r="I38" s="289">
        <v>5.0576999999999996</v>
      </c>
      <c r="J38" s="289">
        <v>5.0178000000000003</v>
      </c>
      <c r="K38" s="289">
        <v>5.0717999999999996</v>
      </c>
      <c r="L38" s="289">
        <v>5.0909000000000004</v>
      </c>
      <c r="M38" s="289">
        <v>5.1128</v>
      </c>
      <c r="N38" s="289">
        <v>5.0068999999999999</v>
      </c>
      <c r="O38" s="289">
        <v>5.2336999999999998</v>
      </c>
      <c r="P38" s="289">
        <v>5.3691000000000004</v>
      </c>
      <c r="Q38" s="289">
        <v>5.3560999999999996</v>
      </c>
      <c r="R38" s="289">
        <v>5.282</v>
      </c>
      <c r="S38" s="289">
        <v>5.3300999999999998</v>
      </c>
      <c r="T38" s="289">
        <v>5.3438999999999997</v>
      </c>
      <c r="U38" s="289">
        <v>5.1562999999999999</v>
      </c>
      <c r="V38" s="289">
        <v>5.194</v>
      </c>
      <c r="W38" s="289">
        <v>5.2043999999999997</v>
      </c>
      <c r="X38" s="289">
        <v>5.1790000000000003</v>
      </c>
      <c r="Y38" s="289">
        <v>5.2343000000000002</v>
      </c>
      <c r="Z38" s="289">
        <v>5.2628000000000004</v>
      </c>
      <c r="AA38" s="289">
        <v>5.3803000000000001</v>
      </c>
      <c r="AB38" s="289">
        <v>5.3590999999999998</v>
      </c>
      <c r="AC38" s="289">
        <v>5.4238999999999997</v>
      </c>
      <c r="AD38" s="289">
        <v>5.3486000000000002</v>
      </c>
      <c r="AE38" s="289">
        <v>5.3734000000000002</v>
      </c>
      <c r="AF38" s="289">
        <v>5.3493000000000004</v>
      </c>
      <c r="AG38" s="289">
        <v>5.3220999999999998</v>
      </c>
      <c r="AH38" s="289">
        <v>5.3037999999999998</v>
      </c>
      <c r="AI38" s="289">
        <v>5.2530000000000001</v>
      </c>
      <c r="AJ38" s="289">
        <v>5.2823000000000002</v>
      </c>
      <c r="AK38" s="289">
        <v>5.2961</v>
      </c>
      <c r="AL38" s="289">
        <v>5.3170000000000002</v>
      </c>
      <c r="AM38" s="289">
        <v>5.4579000000000004</v>
      </c>
      <c r="AN38" s="289">
        <v>5.4587000000000003</v>
      </c>
      <c r="AO38" s="289">
        <v>5.6163999999999996</v>
      </c>
      <c r="AP38" s="289">
        <v>5.4287999999999998</v>
      </c>
      <c r="AQ38" s="289">
        <v>5.4687999999999999</v>
      </c>
      <c r="AR38" s="289">
        <v>5.556</v>
      </c>
      <c r="AS38" s="289">
        <v>5.3943000000000003</v>
      </c>
      <c r="AT38" s="289">
        <v>5.4207999999999998</v>
      </c>
      <c r="AU38" s="289">
        <v>5.4447000000000001</v>
      </c>
      <c r="AV38" s="289">
        <v>5.3613999999999997</v>
      </c>
      <c r="AW38" s="289">
        <v>5.4318999999999997</v>
      </c>
      <c r="AX38" s="289">
        <v>5.3163999999999998</v>
      </c>
      <c r="AY38" s="289">
        <v>5.5545</v>
      </c>
      <c r="AZ38" s="875">
        <v>5.2728999999999999</v>
      </c>
      <c r="BA38" s="875">
        <v>5.6217933645000002</v>
      </c>
      <c r="BB38" s="875">
        <v>5.4964431586</v>
      </c>
      <c r="BC38" s="875">
        <v>5.5150952443000003</v>
      </c>
      <c r="BD38" s="355">
        <v>5.5517497251999997</v>
      </c>
      <c r="BE38" s="355">
        <v>5.4811143290000004</v>
      </c>
      <c r="BF38" s="355">
        <v>5.5268164262999999</v>
      </c>
      <c r="BG38" s="355">
        <v>5.5483034493999996</v>
      </c>
      <c r="BH38" s="355">
        <v>5.5674534335999999</v>
      </c>
      <c r="BI38" s="355">
        <v>5.5851199145999999</v>
      </c>
      <c r="BJ38" s="355">
        <v>5.5361387351999998</v>
      </c>
      <c r="BK38" s="355">
        <v>5.5381284227999998</v>
      </c>
      <c r="BL38" s="355">
        <v>5.5254338466000004</v>
      </c>
      <c r="BM38" s="355">
        <v>5.5190678343000004</v>
      </c>
      <c r="BN38" s="355">
        <v>5.5297124067999999</v>
      </c>
      <c r="BO38" s="355">
        <v>5.5531254768</v>
      </c>
      <c r="BP38" s="355">
        <v>5.5890505797000003</v>
      </c>
      <c r="BQ38" s="355">
        <v>5.5165948983000002</v>
      </c>
      <c r="BR38" s="355">
        <v>5.5543410143000003</v>
      </c>
      <c r="BS38" s="355">
        <v>5.5758666644000003</v>
      </c>
      <c r="BT38" s="355">
        <v>5.5948740123</v>
      </c>
      <c r="BU38" s="355">
        <v>5.6127239861999998</v>
      </c>
      <c r="BV38" s="355">
        <v>5.5634447758999999</v>
      </c>
    </row>
    <row r="39" spans="1:74" ht="11.1" customHeight="1" x14ac:dyDescent="0.2">
      <c r="A39" s="323" t="s">
        <v>156</v>
      </c>
      <c r="B39" s="402" t="s">
        <v>954</v>
      </c>
      <c r="C39" s="289">
        <v>0.9153</v>
      </c>
      <c r="D39" s="289">
        <v>0.91359999999999997</v>
      </c>
      <c r="E39" s="289">
        <v>0.9234</v>
      </c>
      <c r="F39" s="289">
        <v>0.92559999999999998</v>
      </c>
      <c r="G39" s="289">
        <v>0.93330000000000002</v>
      </c>
      <c r="H39" s="289">
        <v>0.93830000000000002</v>
      </c>
      <c r="I39" s="289">
        <v>0.91690000000000005</v>
      </c>
      <c r="J39" s="289">
        <v>0.89329999999999998</v>
      </c>
      <c r="K39" s="289">
        <v>0.92510000000000003</v>
      </c>
      <c r="L39" s="289">
        <v>0.90229999999999999</v>
      </c>
      <c r="M39" s="289">
        <v>0.91510000000000002</v>
      </c>
      <c r="N39" s="289">
        <v>0.91469999999999996</v>
      </c>
      <c r="O39" s="289">
        <v>0.9304</v>
      </c>
      <c r="P39" s="289">
        <v>0.89690000000000003</v>
      </c>
      <c r="Q39" s="289">
        <v>0.90700000000000003</v>
      </c>
      <c r="R39" s="289">
        <v>0.92730000000000001</v>
      </c>
      <c r="S39" s="289">
        <v>0.9375</v>
      </c>
      <c r="T39" s="289">
        <v>0.93379999999999996</v>
      </c>
      <c r="U39" s="289">
        <v>0.93810000000000004</v>
      </c>
      <c r="V39" s="289">
        <v>0.93330000000000002</v>
      </c>
      <c r="W39" s="289">
        <v>0.92810000000000004</v>
      </c>
      <c r="X39" s="289">
        <v>0.92659999999999998</v>
      </c>
      <c r="Y39" s="289">
        <v>0.93810000000000004</v>
      </c>
      <c r="Z39" s="289">
        <v>0.92630000000000001</v>
      </c>
      <c r="AA39" s="289">
        <v>0.95</v>
      </c>
      <c r="AB39" s="289">
        <v>0.94620000000000004</v>
      </c>
      <c r="AC39" s="289">
        <v>0.95140000000000002</v>
      </c>
      <c r="AD39" s="289">
        <v>0.94220000000000004</v>
      </c>
      <c r="AE39" s="289">
        <v>0.94259999999999999</v>
      </c>
      <c r="AF39" s="289">
        <v>0.93530000000000002</v>
      </c>
      <c r="AG39" s="289">
        <v>0.9375</v>
      </c>
      <c r="AH39" s="289">
        <v>0.92049999999999998</v>
      </c>
      <c r="AI39" s="289">
        <v>0.91810000000000003</v>
      </c>
      <c r="AJ39" s="289">
        <v>0.91639999999999999</v>
      </c>
      <c r="AK39" s="289">
        <v>0.94740000000000002</v>
      </c>
      <c r="AL39" s="289">
        <v>0.95399999999999996</v>
      </c>
      <c r="AM39" s="289">
        <v>1.0112000000000001</v>
      </c>
      <c r="AN39" s="289">
        <v>0.9929</v>
      </c>
      <c r="AO39" s="289">
        <v>1.0016</v>
      </c>
      <c r="AP39" s="289">
        <v>0.98560000000000003</v>
      </c>
      <c r="AQ39" s="289">
        <v>0.99029999999999996</v>
      </c>
      <c r="AR39" s="289">
        <v>0.99260000000000004</v>
      </c>
      <c r="AS39" s="289">
        <v>0.99039999999999995</v>
      </c>
      <c r="AT39" s="289">
        <v>0.99139999999999995</v>
      </c>
      <c r="AU39" s="289">
        <v>0.9728</v>
      </c>
      <c r="AV39" s="289">
        <v>0.9768</v>
      </c>
      <c r="AW39" s="289">
        <v>0.9889</v>
      </c>
      <c r="AX39" s="289">
        <v>0.98609999999999998</v>
      </c>
      <c r="AY39" s="289">
        <v>0.98229999999999995</v>
      </c>
      <c r="AZ39" s="875">
        <v>0.86880000000000002</v>
      </c>
      <c r="BA39" s="875">
        <v>0.99954935292000002</v>
      </c>
      <c r="BB39" s="875">
        <v>1.0102380258999999</v>
      </c>
      <c r="BC39" s="875">
        <v>0.99031118310999999</v>
      </c>
      <c r="BD39" s="355">
        <v>1.0102559128999999</v>
      </c>
      <c r="BE39" s="355">
        <v>0.99170891502000003</v>
      </c>
      <c r="BF39" s="355">
        <v>0.99502667601999994</v>
      </c>
      <c r="BG39" s="355">
        <v>1.0120324665</v>
      </c>
      <c r="BH39" s="355">
        <v>0.99195822005000001</v>
      </c>
      <c r="BI39" s="355">
        <v>1.0105580755000001</v>
      </c>
      <c r="BJ39" s="355">
        <v>0.99309102769000002</v>
      </c>
      <c r="BK39" s="355">
        <v>1.0192632751999999</v>
      </c>
      <c r="BL39" s="355">
        <v>1.0812753112</v>
      </c>
      <c r="BM39" s="355">
        <v>1.0172521226</v>
      </c>
      <c r="BN39" s="355">
        <v>1.0341798966</v>
      </c>
      <c r="BO39" s="355">
        <v>1.0144369868000001</v>
      </c>
      <c r="BP39" s="355">
        <v>1.0338139317999999</v>
      </c>
      <c r="BQ39" s="355">
        <v>1.0144305856</v>
      </c>
      <c r="BR39" s="355">
        <v>1.0141450902</v>
      </c>
      <c r="BS39" s="355">
        <v>1.0309980426000001</v>
      </c>
      <c r="BT39" s="355">
        <v>1.0106352734999999</v>
      </c>
      <c r="BU39" s="355">
        <v>1.0291813337</v>
      </c>
      <c r="BV39" s="355">
        <v>1.011593038</v>
      </c>
    </row>
    <row r="40" spans="1:74" ht="11.1" customHeight="1" x14ac:dyDescent="0.2">
      <c r="A40" s="323" t="s">
        <v>551</v>
      </c>
      <c r="B40" s="402" t="s">
        <v>955</v>
      </c>
      <c r="C40" s="289">
        <v>0.82040000000000002</v>
      </c>
      <c r="D40" s="289">
        <v>0.89549999999999996</v>
      </c>
      <c r="E40" s="289">
        <v>0.82950000000000002</v>
      </c>
      <c r="F40" s="289">
        <v>0.83250000000000002</v>
      </c>
      <c r="G40" s="289">
        <v>0.83350000000000002</v>
      </c>
      <c r="H40" s="289">
        <v>0.84450000000000003</v>
      </c>
      <c r="I40" s="289">
        <v>0.82050000000000001</v>
      </c>
      <c r="J40" s="289">
        <v>0.8175</v>
      </c>
      <c r="K40" s="289">
        <v>0.81950000000000001</v>
      </c>
      <c r="L40" s="289">
        <v>0.83050000000000002</v>
      </c>
      <c r="M40" s="289">
        <v>0.84650000000000003</v>
      </c>
      <c r="N40" s="289">
        <v>0.83650000000000002</v>
      </c>
      <c r="O40" s="289">
        <v>0.87250000000000005</v>
      </c>
      <c r="P40" s="289">
        <v>0.87890000000000001</v>
      </c>
      <c r="Q40" s="289">
        <v>0.87680000000000002</v>
      </c>
      <c r="R40" s="289">
        <v>0.86870000000000003</v>
      </c>
      <c r="S40" s="289">
        <v>0.86880000000000002</v>
      </c>
      <c r="T40" s="289">
        <v>0.88700000000000001</v>
      </c>
      <c r="U40" s="289">
        <v>0.85799999999999998</v>
      </c>
      <c r="V40" s="289">
        <v>0.8589</v>
      </c>
      <c r="W40" s="289">
        <v>0.84799999999999998</v>
      </c>
      <c r="X40" s="289">
        <v>0.84179999999999999</v>
      </c>
      <c r="Y40" s="289">
        <v>0.83979999999999999</v>
      </c>
      <c r="Z40" s="289">
        <v>0.86019999999999996</v>
      </c>
      <c r="AA40" s="289">
        <v>0.83779999999999999</v>
      </c>
      <c r="AB40" s="289">
        <v>0.83630000000000004</v>
      </c>
      <c r="AC40" s="289">
        <v>0.83</v>
      </c>
      <c r="AD40" s="289">
        <v>0.86599999999999999</v>
      </c>
      <c r="AE40" s="289">
        <v>0.84099999999999997</v>
      </c>
      <c r="AF40" s="289">
        <v>0.84199999999999997</v>
      </c>
      <c r="AG40" s="289">
        <v>0.84099999999999997</v>
      </c>
      <c r="AH40" s="289">
        <v>0.83489999999999998</v>
      </c>
      <c r="AI40" s="289">
        <v>0.82599999999999996</v>
      </c>
      <c r="AJ40" s="289">
        <v>0.83599999999999997</v>
      </c>
      <c r="AK40" s="289">
        <v>0.85199999999999998</v>
      </c>
      <c r="AL40" s="289">
        <v>0.85709999999999997</v>
      </c>
      <c r="AM40" s="289">
        <v>0.8488</v>
      </c>
      <c r="AN40" s="289">
        <v>0.84660000000000002</v>
      </c>
      <c r="AO40" s="289">
        <v>0.85029999999999994</v>
      </c>
      <c r="AP40" s="289">
        <v>0.84930000000000005</v>
      </c>
      <c r="AQ40" s="289">
        <v>0.8508</v>
      </c>
      <c r="AR40" s="289">
        <v>0.85619999999999996</v>
      </c>
      <c r="AS40" s="289">
        <v>0.86809999999999998</v>
      </c>
      <c r="AT40" s="289">
        <v>0.8669</v>
      </c>
      <c r="AU40" s="289">
        <v>0.83520000000000005</v>
      </c>
      <c r="AV40" s="289">
        <v>0.85599999999999998</v>
      </c>
      <c r="AW40" s="289">
        <v>0.85899999999999999</v>
      </c>
      <c r="AX40" s="289">
        <v>0.84330000000000005</v>
      </c>
      <c r="AY40" s="289">
        <v>0.78069999999999995</v>
      </c>
      <c r="AZ40" s="875">
        <v>0.82599999999999996</v>
      </c>
      <c r="BA40" s="875">
        <v>0.84064977089000004</v>
      </c>
      <c r="BB40" s="875">
        <v>0.84646777607000001</v>
      </c>
      <c r="BC40" s="875">
        <v>0.84528643363</v>
      </c>
      <c r="BD40" s="355">
        <v>0.84441554094000004</v>
      </c>
      <c r="BE40" s="355">
        <v>0.84328874885000005</v>
      </c>
      <c r="BF40" s="355">
        <v>0.84257918725000003</v>
      </c>
      <c r="BG40" s="355">
        <v>0.84145696562000005</v>
      </c>
      <c r="BH40" s="355">
        <v>0.84013587741999995</v>
      </c>
      <c r="BI40" s="355">
        <v>0.83909670867999997</v>
      </c>
      <c r="BJ40" s="355">
        <v>0.83811841002999998</v>
      </c>
      <c r="BK40" s="355">
        <v>0.84056444851000001</v>
      </c>
      <c r="BL40" s="355">
        <v>0.83974866712999996</v>
      </c>
      <c r="BM40" s="355">
        <v>0.83843507599</v>
      </c>
      <c r="BN40" s="355">
        <v>0.83739640450999997</v>
      </c>
      <c r="BO40" s="355">
        <v>0.83629068476000001</v>
      </c>
      <c r="BP40" s="355">
        <v>0.83537056187000003</v>
      </c>
      <c r="BQ40" s="355">
        <v>0.83416920489000002</v>
      </c>
      <c r="BR40" s="355">
        <v>0.83300259783999997</v>
      </c>
      <c r="BS40" s="355">
        <v>0.83187799312999999</v>
      </c>
      <c r="BT40" s="355">
        <v>0.83054392547</v>
      </c>
      <c r="BU40" s="355">
        <v>0.82951235780999999</v>
      </c>
      <c r="BV40" s="355">
        <v>0.82853830124000005</v>
      </c>
    </row>
    <row r="41" spans="1:74" ht="11.1" customHeight="1" x14ac:dyDescent="0.2">
      <c r="A41" s="323" t="s">
        <v>157</v>
      </c>
      <c r="B41" s="402" t="s">
        <v>192</v>
      </c>
      <c r="C41" s="289">
        <v>0.59909999999999997</v>
      </c>
      <c r="D41" s="289">
        <v>0.6431</v>
      </c>
      <c r="E41" s="289">
        <v>0.61109999999999998</v>
      </c>
      <c r="F41" s="289">
        <v>0.60209999999999997</v>
      </c>
      <c r="G41" s="289">
        <v>0.58389999999999997</v>
      </c>
      <c r="H41" s="289">
        <v>0.60870000000000002</v>
      </c>
      <c r="I41" s="289">
        <v>0.54559999999999997</v>
      </c>
      <c r="J41" s="289">
        <v>0.59240000000000004</v>
      </c>
      <c r="K41" s="289">
        <v>0.59619999999999995</v>
      </c>
      <c r="L41" s="289">
        <v>0.60109999999999997</v>
      </c>
      <c r="M41" s="289">
        <v>0.62690000000000001</v>
      </c>
      <c r="N41" s="289">
        <v>0.62470000000000003</v>
      </c>
      <c r="O41" s="289">
        <v>0.60560000000000003</v>
      </c>
      <c r="P41" s="289">
        <v>0.62280000000000002</v>
      </c>
      <c r="Q41" s="289">
        <v>0.60650000000000004</v>
      </c>
      <c r="R41" s="289">
        <v>0.60229999999999995</v>
      </c>
      <c r="S41" s="289">
        <v>0.55220000000000002</v>
      </c>
      <c r="T41" s="289">
        <v>0.59219999999999995</v>
      </c>
      <c r="U41" s="289">
        <v>0.59699999999999998</v>
      </c>
      <c r="V41" s="289">
        <v>0.54779999999999995</v>
      </c>
      <c r="W41" s="289">
        <v>0.59870000000000001</v>
      </c>
      <c r="X41" s="289">
        <v>0.60840000000000005</v>
      </c>
      <c r="Y41" s="289">
        <v>0.61439999999999995</v>
      </c>
      <c r="Z41" s="289">
        <v>0.62039999999999995</v>
      </c>
      <c r="AA41" s="289">
        <v>0.60089999999999999</v>
      </c>
      <c r="AB41" s="289">
        <v>0.60119999999999996</v>
      </c>
      <c r="AC41" s="289">
        <v>0.59370000000000001</v>
      </c>
      <c r="AD41" s="289">
        <v>0.58260000000000001</v>
      </c>
      <c r="AE41" s="289">
        <v>0.57840000000000003</v>
      </c>
      <c r="AF41" s="289">
        <v>0.5867</v>
      </c>
      <c r="AG41" s="289">
        <v>0.55110000000000003</v>
      </c>
      <c r="AH41" s="289">
        <v>0.53180000000000005</v>
      </c>
      <c r="AI41" s="289">
        <v>0.50670000000000004</v>
      </c>
      <c r="AJ41" s="289">
        <v>0.5625</v>
      </c>
      <c r="AK41" s="289">
        <v>0.59240000000000004</v>
      </c>
      <c r="AL41" s="289">
        <v>0.5534</v>
      </c>
      <c r="AM41" s="289">
        <v>0.55979999999999996</v>
      </c>
      <c r="AN41" s="289">
        <v>0.58589999999999998</v>
      </c>
      <c r="AO41" s="289">
        <v>0.57730000000000004</v>
      </c>
      <c r="AP41" s="289">
        <v>0.58220000000000005</v>
      </c>
      <c r="AQ41" s="289">
        <v>0.61509999999999998</v>
      </c>
      <c r="AR41" s="289">
        <v>0.61229999999999996</v>
      </c>
      <c r="AS41" s="289">
        <v>0.62809999999999999</v>
      </c>
      <c r="AT41" s="289">
        <v>0.63319999999999999</v>
      </c>
      <c r="AU41" s="289">
        <v>0.63190000000000002</v>
      </c>
      <c r="AV41" s="289">
        <v>0.62070000000000003</v>
      </c>
      <c r="AW41" s="289">
        <v>0.62029999999999996</v>
      </c>
      <c r="AX41" s="289">
        <v>0.62029999999999996</v>
      </c>
      <c r="AY41" s="289">
        <v>0.62370000000000003</v>
      </c>
      <c r="AZ41" s="875">
        <v>0.61080000000000001</v>
      </c>
      <c r="BA41" s="875">
        <v>0.63095475256</v>
      </c>
      <c r="BB41" s="875">
        <v>0.63197584436999998</v>
      </c>
      <c r="BC41" s="875">
        <v>0.63576820683000002</v>
      </c>
      <c r="BD41" s="355">
        <v>0.63584868352000001</v>
      </c>
      <c r="BE41" s="355">
        <v>0.63369055281999997</v>
      </c>
      <c r="BF41" s="355">
        <v>0.63191988461000004</v>
      </c>
      <c r="BG41" s="355">
        <v>0.62976484647999997</v>
      </c>
      <c r="BH41" s="355">
        <v>0.62742429608000005</v>
      </c>
      <c r="BI41" s="355">
        <v>0.62534541017</v>
      </c>
      <c r="BJ41" s="355">
        <v>0.62332261477999995</v>
      </c>
      <c r="BK41" s="355">
        <v>0.62245984790999997</v>
      </c>
      <c r="BL41" s="355">
        <v>0.62025350082999997</v>
      </c>
      <c r="BM41" s="355">
        <v>0.61793109852999994</v>
      </c>
      <c r="BN41" s="355">
        <v>0.61534178760000002</v>
      </c>
      <c r="BO41" s="355">
        <v>0.61321101998000005</v>
      </c>
      <c r="BP41" s="355">
        <v>0.61125205634000002</v>
      </c>
      <c r="BQ41" s="355">
        <v>0.60903073861000001</v>
      </c>
      <c r="BR41" s="355">
        <v>0.60684097427999995</v>
      </c>
      <c r="BS41" s="355">
        <v>0.60468953077999998</v>
      </c>
      <c r="BT41" s="355">
        <v>0.60234255137000003</v>
      </c>
      <c r="BU41" s="355">
        <v>0.60027621415999999</v>
      </c>
      <c r="BV41" s="355">
        <v>0.59826268464999999</v>
      </c>
    </row>
    <row r="42" spans="1:74" ht="11.1" customHeight="1" x14ac:dyDescent="0.2">
      <c r="A42" s="323"/>
      <c r="B42" s="328"/>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75"/>
      <c r="BA42" s="875"/>
      <c r="BB42" s="875"/>
      <c r="BC42" s="87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23"/>
      <c r="B43" s="324" t="s">
        <v>829</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75"/>
      <c r="BA43" s="875"/>
      <c r="BB43" s="875"/>
      <c r="BC43" s="87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395" t="s">
        <v>830</v>
      </c>
      <c r="B44" s="397" t="s">
        <v>831</v>
      </c>
      <c r="C44" s="106">
        <v>1.0609999999999999</v>
      </c>
      <c r="D44" s="106">
        <v>0.41599999999999998</v>
      </c>
      <c r="E44" s="106">
        <v>0.76100000000000001</v>
      </c>
      <c r="F44" s="106">
        <v>1.746</v>
      </c>
      <c r="G44" s="106">
        <v>1.4410000000000001</v>
      </c>
      <c r="H44" s="106">
        <v>0.73350000000000004</v>
      </c>
      <c r="I44" s="106">
        <v>0.65600000000000003</v>
      </c>
      <c r="J44" s="106">
        <v>0.90300000000000002</v>
      </c>
      <c r="K44" s="106">
        <v>0.78500000000000003</v>
      </c>
      <c r="L44" s="106">
        <v>0.55400000000000005</v>
      </c>
      <c r="M44" s="106">
        <v>0.46400000000000002</v>
      </c>
      <c r="N44" s="106">
        <v>0.66641935484000003</v>
      </c>
      <c r="O44" s="106">
        <v>0.55700000000000005</v>
      </c>
      <c r="P44" s="106">
        <v>0.44600000000000001</v>
      </c>
      <c r="Q44" s="106">
        <v>0.73</v>
      </c>
      <c r="R44" s="106">
        <v>0.88200000000000001</v>
      </c>
      <c r="S44" s="106">
        <v>1.159</v>
      </c>
      <c r="T44" s="106">
        <v>1.1379999999999999</v>
      </c>
      <c r="U44" s="106">
        <v>0.97899999999999998</v>
      </c>
      <c r="V44" s="106">
        <v>0.95899999999999996</v>
      </c>
      <c r="W44" s="106">
        <v>0.95599999999999996</v>
      </c>
      <c r="X44" s="106">
        <v>0.84099999999999997</v>
      </c>
      <c r="Y44" s="106">
        <v>1.0589999999999999</v>
      </c>
      <c r="Z44" s="106">
        <v>0.82799999999999996</v>
      </c>
      <c r="AA44" s="106">
        <v>1.425</v>
      </c>
      <c r="AB44" s="106">
        <v>0.81599999999999995</v>
      </c>
      <c r="AC44" s="106">
        <v>0.94599999999999995</v>
      </c>
      <c r="AD44" s="106">
        <v>1.0660000000000001</v>
      </c>
      <c r="AE44" s="106">
        <v>1.101</v>
      </c>
      <c r="AF44" s="106">
        <v>1.2126209999999999</v>
      </c>
      <c r="AG44" s="106">
        <v>1.3779999999999999</v>
      </c>
      <c r="AH44" s="106">
        <v>1.1859999999999999</v>
      </c>
      <c r="AI44" s="106">
        <v>1.4886999999999999</v>
      </c>
      <c r="AJ44" s="106">
        <v>1.2350000000000001</v>
      </c>
      <c r="AK44" s="106">
        <v>1.4419999999999999</v>
      </c>
      <c r="AL44" s="106">
        <v>1.3560000000000001</v>
      </c>
      <c r="AM44" s="106">
        <v>1.3979999999999999</v>
      </c>
      <c r="AN44" s="106">
        <v>1.1859999999999999</v>
      </c>
      <c r="AO44" s="106">
        <v>1.1859999999999999</v>
      </c>
      <c r="AP44" s="106">
        <v>1.1759999999999999</v>
      </c>
      <c r="AQ44" s="106">
        <v>1.143</v>
      </c>
      <c r="AR44" s="106">
        <v>1.0660000000000001</v>
      </c>
      <c r="AS44" s="106">
        <v>1.1240000000000001</v>
      </c>
      <c r="AT44" s="106">
        <v>0.96899999999999997</v>
      </c>
      <c r="AU44" s="106">
        <v>0.86599999999999999</v>
      </c>
      <c r="AV44" s="106">
        <v>0.85799999999999998</v>
      </c>
      <c r="AW44" s="106">
        <v>0.77600000000000002</v>
      </c>
      <c r="AX44" s="106">
        <v>1.0649999999999999</v>
      </c>
      <c r="AY44" s="106">
        <v>2.0329999999999999</v>
      </c>
      <c r="AZ44" s="888">
        <v>1.335</v>
      </c>
      <c r="BA44" s="888">
        <v>4.359</v>
      </c>
      <c r="BB44" s="888">
        <v>4.7590000000000003</v>
      </c>
      <c r="BC44" s="888">
        <v>3.9049999999999998</v>
      </c>
      <c r="BD44" s="403" t="s">
        <v>1611</v>
      </c>
      <c r="BE44" s="403" t="s">
        <v>1611</v>
      </c>
      <c r="BF44" s="403" t="s">
        <v>1611</v>
      </c>
      <c r="BG44" s="403" t="s">
        <v>1611</v>
      </c>
      <c r="BH44" s="403" t="s">
        <v>1611</v>
      </c>
      <c r="BI44" s="403" t="s">
        <v>1611</v>
      </c>
      <c r="BJ44" s="403" t="s">
        <v>1611</v>
      </c>
      <c r="BK44" s="403" t="s">
        <v>1611</v>
      </c>
      <c r="BL44" s="403" t="s">
        <v>1611</v>
      </c>
      <c r="BM44" s="403" t="s">
        <v>1611</v>
      </c>
      <c r="BN44" s="403" t="s">
        <v>1611</v>
      </c>
      <c r="BO44" s="403" t="s">
        <v>1611</v>
      </c>
      <c r="BP44" s="403" t="s">
        <v>1611</v>
      </c>
      <c r="BQ44" s="403" t="s">
        <v>1611</v>
      </c>
      <c r="BR44" s="403" t="s">
        <v>1611</v>
      </c>
      <c r="BS44" s="403" t="s">
        <v>1611</v>
      </c>
      <c r="BT44" s="403" t="s">
        <v>1611</v>
      </c>
      <c r="BU44" s="403" t="s">
        <v>1611</v>
      </c>
      <c r="BV44" s="403" t="s">
        <v>1611</v>
      </c>
    </row>
    <row r="45" spans="1:74" ht="12" customHeight="1" x14ac:dyDescent="0.2">
      <c r="B45" s="998" t="s">
        <v>824</v>
      </c>
      <c r="C45" s="997"/>
      <c r="D45" s="997"/>
      <c r="E45" s="997"/>
      <c r="F45" s="997"/>
      <c r="G45" s="997"/>
      <c r="H45" s="997"/>
      <c r="I45" s="997"/>
      <c r="J45" s="997"/>
      <c r="K45" s="997"/>
      <c r="L45" s="997"/>
      <c r="M45" s="997"/>
      <c r="N45" s="997"/>
      <c r="O45" s="997"/>
      <c r="P45" s="997"/>
      <c r="Q45" s="997"/>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BD45" s="637"/>
      <c r="BE45" s="637"/>
      <c r="BF45" s="637"/>
    </row>
    <row r="46" spans="1:74" x14ac:dyDescent="0.2">
      <c r="B46" s="1009" t="s">
        <v>1609</v>
      </c>
      <c r="C46" s="1009"/>
      <c r="D46" s="1009"/>
      <c r="E46" s="1009"/>
      <c r="F46" s="1009"/>
      <c r="G46" s="1009"/>
      <c r="H46" s="1009"/>
      <c r="I46" s="1009"/>
      <c r="J46" s="1009"/>
      <c r="K46" s="1009"/>
      <c r="L46" s="1009"/>
      <c r="M46" s="1009"/>
      <c r="N46" s="1009"/>
      <c r="O46" s="1009"/>
      <c r="P46" s="1009"/>
      <c r="Q46" s="1009"/>
      <c r="R46" s="764"/>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BD46" s="637"/>
      <c r="BE46" s="637"/>
      <c r="BF46" s="637"/>
    </row>
    <row r="47" spans="1:74" s="161" customFormat="1" ht="12" customHeight="1" x14ac:dyDescent="0.2">
      <c r="A47" s="162"/>
      <c r="B47" s="773" t="s">
        <v>808</v>
      </c>
      <c r="C47" s="788"/>
      <c r="D47" s="788"/>
      <c r="E47" s="788"/>
      <c r="F47" s="788"/>
      <c r="G47" s="788"/>
      <c r="H47" s="800"/>
      <c r="I47" s="788"/>
      <c r="J47" s="788"/>
      <c r="K47" s="788"/>
      <c r="L47" s="788"/>
      <c r="M47" s="788"/>
      <c r="N47" s="788"/>
      <c r="O47" s="788"/>
      <c r="P47" s="788"/>
      <c r="Q47" s="788"/>
      <c r="R47" s="764"/>
      <c r="S47" s="763"/>
      <c r="T47" s="763"/>
      <c r="U47" s="763"/>
      <c r="V47" s="763"/>
      <c r="W47" s="763"/>
      <c r="X47" s="763"/>
      <c r="Y47" s="763"/>
      <c r="Z47" s="763"/>
      <c r="AA47" s="763"/>
      <c r="AB47" s="763"/>
      <c r="AC47" s="763"/>
      <c r="AD47" s="763"/>
      <c r="AE47" s="763"/>
      <c r="AF47" s="763"/>
      <c r="AG47" s="763"/>
      <c r="AH47" s="763"/>
      <c r="AI47" s="763"/>
      <c r="AJ47" s="763"/>
      <c r="AK47" s="763"/>
      <c r="AL47" s="763"/>
      <c r="AM47" s="763"/>
      <c r="AN47" s="763"/>
      <c r="AO47" s="763"/>
      <c r="AP47" s="763"/>
      <c r="AQ47" s="763"/>
      <c r="AR47" s="763"/>
      <c r="AS47" s="763"/>
      <c r="AT47" s="763"/>
      <c r="AU47" s="763"/>
      <c r="AV47" s="763"/>
      <c r="AW47" s="763"/>
      <c r="AX47" s="763"/>
      <c r="AY47" s="638"/>
      <c r="AZ47" s="638"/>
      <c r="BA47" s="638"/>
      <c r="BB47" s="638"/>
      <c r="BC47" s="638"/>
      <c r="BD47" s="638"/>
      <c r="BE47" s="638"/>
      <c r="BF47" s="638"/>
      <c r="BG47" s="638"/>
      <c r="BH47" s="638"/>
      <c r="BI47" s="638"/>
      <c r="BJ47" s="220"/>
    </row>
    <row r="48" spans="1:74" s="161" customFormat="1" ht="12" customHeight="1" x14ac:dyDescent="0.2">
      <c r="A48" s="162"/>
      <c r="B48" s="976" t="str">
        <f>Dates!$G$2</f>
        <v>EIA completed modeling and analysis for this report on Thursday, June 4, 2026.</v>
      </c>
      <c r="C48" s="977"/>
      <c r="D48" s="977"/>
      <c r="E48" s="977"/>
      <c r="F48" s="977"/>
      <c r="G48" s="977"/>
      <c r="H48" s="977"/>
      <c r="I48" s="977"/>
      <c r="J48" s="977"/>
      <c r="K48" s="977"/>
      <c r="L48" s="977"/>
      <c r="M48" s="977"/>
      <c r="N48" s="977"/>
      <c r="O48" s="977"/>
      <c r="P48" s="977"/>
      <c r="Q48" s="977"/>
      <c r="R48" s="641"/>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638"/>
      <c r="AZ48" s="638"/>
      <c r="BA48" s="638"/>
      <c r="BB48" s="638"/>
      <c r="BC48" s="638"/>
      <c r="BD48" s="638"/>
      <c r="BE48" s="638"/>
      <c r="BF48" s="638"/>
      <c r="BG48" s="638"/>
      <c r="BH48" s="638"/>
      <c r="BI48" s="638"/>
      <c r="BJ48" s="220"/>
    </row>
    <row r="49" spans="1:74" s="161" customFormat="1" ht="12" customHeight="1" x14ac:dyDescent="0.2">
      <c r="A49" s="162"/>
      <c r="B49" s="994" t="s">
        <v>481</v>
      </c>
      <c r="C49" s="995"/>
      <c r="D49" s="995"/>
      <c r="E49" s="995"/>
      <c r="F49" s="995"/>
      <c r="G49" s="995"/>
      <c r="H49" s="995"/>
      <c r="I49" s="995"/>
      <c r="J49" s="995"/>
      <c r="K49" s="995"/>
      <c r="L49" s="995"/>
      <c r="M49" s="995"/>
      <c r="N49" s="995"/>
      <c r="O49" s="995"/>
      <c r="P49" s="995"/>
      <c r="Q49" s="995"/>
      <c r="R49" s="641"/>
      <c r="S49" s="763"/>
      <c r="T49" s="763"/>
      <c r="U49" s="763"/>
      <c r="V49" s="763"/>
      <c r="W49" s="763"/>
      <c r="X49" s="763"/>
      <c r="Y49" s="763"/>
      <c r="Z49" s="763"/>
      <c r="AA49" s="763"/>
      <c r="AB49" s="763"/>
      <c r="AC49" s="763"/>
      <c r="AD49" s="763"/>
      <c r="AE49" s="763"/>
      <c r="AF49" s="763"/>
      <c r="AG49" s="763"/>
      <c r="AH49" s="763"/>
      <c r="AI49" s="763"/>
      <c r="AJ49" s="763"/>
      <c r="AK49" s="763"/>
      <c r="AL49" s="763"/>
      <c r="AM49" s="763"/>
      <c r="AN49" s="763"/>
      <c r="AO49" s="763"/>
      <c r="AP49" s="763"/>
      <c r="AQ49" s="763"/>
      <c r="AR49" s="763"/>
      <c r="AS49" s="763"/>
      <c r="AT49" s="763"/>
      <c r="AU49" s="763"/>
      <c r="AV49" s="763"/>
      <c r="AW49" s="763"/>
      <c r="AX49" s="763"/>
      <c r="AY49" s="638"/>
      <c r="AZ49" s="638"/>
      <c r="BA49" s="638"/>
      <c r="BB49" s="638"/>
      <c r="BC49" s="638"/>
      <c r="BD49" s="638"/>
      <c r="BE49" s="638"/>
      <c r="BF49" s="638"/>
      <c r="BG49" s="638"/>
      <c r="BH49" s="638"/>
      <c r="BI49" s="638"/>
      <c r="BJ49" s="220"/>
    </row>
    <row r="50" spans="1:74" s="161" customFormat="1" ht="12.75" customHeight="1" x14ac:dyDescent="0.2">
      <c r="A50" s="162"/>
      <c r="B50" s="967" t="s">
        <v>1402</v>
      </c>
      <c r="C50" s="968"/>
      <c r="D50" s="968"/>
      <c r="E50" s="968"/>
      <c r="F50" s="968"/>
      <c r="G50" s="968"/>
      <c r="H50" s="968"/>
      <c r="I50" s="968"/>
      <c r="J50" s="968"/>
      <c r="K50" s="968"/>
      <c r="L50" s="968"/>
      <c r="M50" s="968"/>
      <c r="N50" s="968"/>
      <c r="O50" s="968"/>
      <c r="P50" s="968"/>
      <c r="Q50" s="968"/>
      <c r="R50" s="641"/>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3"/>
      <c r="AU50" s="763"/>
      <c r="AV50" s="763"/>
      <c r="AW50" s="763"/>
      <c r="AX50" s="763"/>
      <c r="AY50" s="638"/>
      <c r="AZ50" s="638"/>
      <c r="BA50" s="638"/>
      <c r="BB50" s="638"/>
      <c r="BC50" s="638"/>
      <c r="BD50" s="638"/>
      <c r="BE50" s="638"/>
      <c r="BF50" s="638"/>
      <c r="BG50" s="638"/>
      <c r="BH50" s="638"/>
      <c r="BI50" s="638"/>
      <c r="BJ50" s="220"/>
    </row>
    <row r="51" spans="1:74" s="161" customFormat="1" ht="12" customHeight="1" x14ac:dyDescent="0.2">
      <c r="A51" s="162"/>
      <c r="B51" s="962" t="s">
        <v>489</v>
      </c>
      <c r="C51" s="997"/>
      <c r="D51" s="997"/>
      <c r="E51" s="997"/>
      <c r="F51" s="997"/>
      <c r="G51" s="997"/>
      <c r="H51" s="997"/>
      <c r="I51" s="997"/>
      <c r="J51" s="997"/>
      <c r="K51" s="997"/>
      <c r="L51" s="997"/>
      <c r="M51" s="997"/>
      <c r="N51" s="997"/>
      <c r="O51" s="997"/>
      <c r="P51" s="997"/>
      <c r="Q51" s="997"/>
      <c r="R51" s="641"/>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3"/>
      <c r="AU51" s="763"/>
      <c r="AV51" s="763"/>
      <c r="AW51" s="763"/>
      <c r="AX51" s="763"/>
      <c r="AY51" s="638"/>
      <c r="AZ51" s="638"/>
      <c r="BA51" s="638"/>
      <c r="BB51" s="638"/>
      <c r="BC51" s="638"/>
      <c r="BD51" s="638"/>
      <c r="BE51" s="638"/>
      <c r="BF51" s="638"/>
      <c r="BG51" s="638"/>
      <c r="BH51" s="638"/>
      <c r="BI51" s="638"/>
      <c r="BJ51" s="220"/>
    </row>
    <row r="52" spans="1:74" s="161" customFormat="1" ht="12" customHeight="1" x14ac:dyDescent="0.2">
      <c r="A52" s="158"/>
      <c r="B52" s="790" t="s">
        <v>821</v>
      </c>
      <c r="C52" s="791"/>
      <c r="D52" s="791"/>
      <c r="E52" s="791"/>
      <c r="F52" s="791"/>
      <c r="G52" s="791"/>
      <c r="H52" s="801"/>
      <c r="I52" s="791"/>
      <c r="J52" s="791"/>
      <c r="K52" s="791"/>
      <c r="L52" s="791"/>
      <c r="M52" s="791"/>
      <c r="N52" s="791"/>
      <c r="O52" s="791"/>
      <c r="P52" s="791"/>
      <c r="Q52" s="789"/>
      <c r="R52" s="636"/>
      <c r="S52" s="763"/>
      <c r="T52" s="763"/>
      <c r="U52" s="763"/>
      <c r="V52" s="763"/>
      <c r="W52" s="763"/>
      <c r="X52" s="763"/>
      <c r="Y52" s="763"/>
      <c r="Z52" s="763"/>
      <c r="AA52" s="763"/>
      <c r="AB52" s="763"/>
      <c r="AC52" s="763"/>
      <c r="AD52" s="763"/>
      <c r="AE52" s="763"/>
      <c r="AF52" s="763"/>
      <c r="AG52" s="763"/>
      <c r="AH52" s="763"/>
      <c r="AI52" s="763"/>
      <c r="AJ52" s="763"/>
      <c r="AK52" s="763"/>
      <c r="AL52" s="763"/>
      <c r="AM52" s="763"/>
      <c r="AN52" s="763"/>
      <c r="AO52" s="763"/>
      <c r="AP52" s="763"/>
      <c r="AQ52" s="763"/>
      <c r="AR52" s="763"/>
      <c r="AS52" s="763"/>
      <c r="AT52" s="763"/>
      <c r="AU52" s="763"/>
      <c r="AV52" s="763"/>
      <c r="AW52" s="763"/>
      <c r="AX52" s="763"/>
      <c r="AY52" s="638"/>
      <c r="AZ52" s="638"/>
      <c r="BA52" s="638"/>
      <c r="BB52" s="638"/>
      <c r="BC52" s="638"/>
      <c r="BD52" s="638"/>
      <c r="BE52" s="638"/>
      <c r="BF52" s="638"/>
      <c r="BG52" s="638"/>
      <c r="BH52" s="638"/>
      <c r="BI52" s="638"/>
      <c r="BJ52" s="220"/>
    </row>
    <row r="53" spans="1:74" ht="12.6" customHeight="1" x14ac:dyDescent="0.2">
      <c r="B53" s="1011" t="s">
        <v>822</v>
      </c>
      <c r="C53" s="997"/>
      <c r="D53" s="997"/>
      <c r="E53" s="997"/>
      <c r="F53" s="997"/>
      <c r="G53" s="997"/>
      <c r="H53" s="997"/>
      <c r="I53" s="997"/>
      <c r="J53" s="997"/>
      <c r="K53" s="997"/>
      <c r="L53" s="997"/>
      <c r="M53" s="997"/>
      <c r="N53" s="997"/>
      <c r="O53" s="997"/>
      <c r="P53" s="997"/>
      <c r="Q53" s="997"/>
      <c r="R53" s="765"/>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c r="BK53" s="151"/>
      <c r="BL53" s="151"/>
      <c r="BM53" s="151"/>
      <c r="BN53" s="151"/>
      <c r="BO53" s="151"/>
      <c r="BP53" s="151"/>
      <c r="BQ53" s="151"/>
      <c r="BR53" s="151"/>
      <c r="BS53" s="151"/>
      <c r="BT53" s="151"/>
      <c r="BU53" s="151"/>
      <c r="BV53" s="151"/>
    </row>
    <row r="54" spans="1:74" ht="12.75" x14ac:dyDescent="0.2">
      <c r="B54" s="986" t="s">
        <v>823</v>
      </c>
      <c r="C54" s="997"/>
      <c r="D54" s="997"/>
      <c r="E54" s="997"/>
      <c r="F54" s="997"/>
      <c r="G54" s="997"/>
      <c r="H54" s="997"/>
      <c r="I54" s="997"/>
      <c r="J54" s="997"/>
      <c r="K54" s="997"/>
      <c r="L54" s="997"/>
      <c r="M54" s="997"/>
      <c r="N54" s="997"/>
      <c r="O54" s="997"/>
      <c r="P54" s="997"/>
      <c r="Q54" s="997"/>
      <c r="R54" s="160"/>
      <c r="BD54" s="637"/>
      <c r="BE54" s="637"/>
      <c r="BF54" s="637"/>
      <c r="BK54" s="151"/>
      <c r="BL54" s="151"/>
      <c r="BM54" s="151"/>
      <c r="BN54" s="151"/>
      <c r="BO54" s="151"/>
      <c r="BP54" s="151"/>
      <c r="BQ54" s="151"/>
      <c r="BR54" s="151"/>
      <c r="BS54" s="151"/>
      <c r="BT54" s="151"/>
      <c r="BU54" s="151"/>
      <c r="BV54" s="151"/>
    </row>
    <row r="55" spans="1:74" x14ac:dyDescent="0.2">
      <c r="BD55" s="637"/>
      <c r="BE55" s="637"/>
      <c r="BF55" s="637"/>
      <c r="BK55" s="151"/>
      <c r="BL55" s="151"/>
      <c r="BM55" s="151"/>
      <c r="BN55" s="151"/>
      <c r="BO55" s="151"/>
      <c r="BP55" s="151"/>
      <c r="BQ55" s="151"/>
      <c r="BR55" s="151"/>
      <c r="BS55" s="151"/>
      <c r="BT55" s="151"/>
      <c r="BU55" s="151"/>
      <c r="BV55" s="151"/>
    </row>
    <row r="56" spans="1:74" x14ac:dyDescent="0.2">
      <c r="BD56" s="637"/>
      <c r="BE56" s="637"/>
      <c r="BF56" s="637"/>
      <c r="BK56" s="151"/>
      <c r="BL56" s="151"/>
      <c r="BM56" s="151"/>
      <c r="BN56" s="151"/>
      <c r="BO56" s="151"/>
      <c r="BP56" s="151"/>
      <c r="BQ56" s="151"/>
      <c r="BR56" s="151"/>
      <c r="BS56" s="151"/>
      <c r="BT56" s="151"/>
      <c r="BU56" s="151"/>
      <c r="BV56" s="151"/>
    </row>
    <row r="57" spans="1:74" x14ac:dyDescent="0.2">
      <c r="BD57" s="637"/>
      <c r="BE57" s="637"/>
      <c r="BF57" s="637"/>
      <c r="BK57" s="151"/>
      <c r="BL57" s="151"/>
      <c r="BM57" s="151"/>
      <c r="BN57" s="151"/>
      <c r="BO57" s="151"/>
      <c r="BP57" s="151"/>
      <c r="BQ57" s="151"/>
      <c r="BR57" s="151"/>
      <c r="BS57" s="151"/>
      <c r="BT57" s="151"/>
      <c r="BU57" s="151"/>
      <c r="BV57" s="151"/>
    </row>
    <row r="58" spans="1:74" x14ac:dyDescent="0.2">
      <c r="BD58" s="637"/>
      <c r="BE58" s="637"/>
      <c r="BF58" s="637"/>
      <c r="BK58" s="151"/>
      <c r="BL58" s="151"/>
      <c r="BM58" s="151"/>
      <c r="BN58" s="151"/>
      <c r="BO58" s="151"/>
      <c r="BP58" s="151"/>
      <c r="BQ58" s="151"/>
      <c r="BR58" s="151"/>
      <c r="BS58" s="151"/>
      <c r="BT58" s="151"/>
      <c r="BU58" s="151"/>
      <c r="BV58" s="151"/>
    </row>
    <row r="59" spans="1:74" x14ac:dyDescent="0.2">
      <c r="BD59" s="637"/>
      <c r="BE59" s="637"/>
      <c r="BF59" s="637"/>
      <c r="BK59" s="151"/>
      <c r="BL59" s="151"/>
      <c r="BM59" s="151"/>
      <c r="BN59" s="151"/>
      <c r="BO59" s="151"/>
      <c r="BP59" s="151"/>
      <c r="BQ59" s="151"/>
      <c r="BR59" s="151"/>
      <c r="BS59" s="151"/>
      <c r="BT59" s="151"/>
      <c r="BU59" s="151"/>
      <c r="BV59" s="151"/>
    </row>
    <row r="60" spans="1:74" x14ac:dyDescent="0.2">
      <c r="BD60" s="637"/>
      <c r="BE60" s="637"/>
      <c r="BF60" s="637"/>
      <c r="BK60" s="151"/>
      <c r="BL60" s="151"/>
      <c r="BM60" s="151"/>
      <c r="BN60" s="151"/>
      <c r="BO60" s="151"/>
      <c r="BP60" s="151"/>
      <c r="BQ60" s="151"/>
      <c r="BR60" s="151"/>
      <c r="BS60" s="151"/>
      <c r="BT60" s="151"/>
      <c r="BU60" s="151"/>
      <c r="BV60" s="151"/>
    </row>
    <row r="61" spans="1:74" ht="12.75" x14ac:dyDescent="0.2">
      <c r="B61" s="1012"/>
      <c r="C61" s="1013"/>
      <c r="D61" s="1013"/>
      <c r="E61" s="1013"/>
      <c r="F61" s="1013"/>
      <c r="G61" s="1013"/>
      <c r="H61" s="1013"/>
      <c r="I61" s="1013"/>
      <c r="J61" s="1013"/>
      <c r="K61" s="1013"/>
      <c r="L61" s="1013"/>
      <c r="M61" s="1013"/>
      <c r="N61" s="1013"/>
      <c r="O61" s="1013"/>
      <c r="P61" s="1013"/>
      <c r="Q61" s="1013"/>
      <c r="BD61" s="637"/>
      <c r="BE61" s="637"/>
      <c r="BF61" s="637"/>
      <c r="BK61" s="151"/>
      <c r="BL61" s="151"/>
      <c r="BM61" s="151"/>
      <c r="BN61" s="151"/>
      <c r="BO61" s="151"/>
      <c r="BP61" s="151"/>
      <c r="BQ61" s="151"/>
      <c r="BR61" s="151"/>
      <c r="BS61" s="151"/>
      <c r="BT61" s="151"/>
      <c r="BU61" s="151"/>
      <c r="BV61" s="151"/>
    </row>
    <row r="62" spans="1:74" x14ac:dyDescent="0.2">
      <c r="BD62" s="637"/>
      <c r="BE62" s="637"/>
      <c r="BF62" s="637"/>
      <c r="BK62" s="151"/>
      <c r="BL62" s="151"/>
      <c r="BM62" s="151"/>
      <c r="BN62" s="151"/>
      <c r="BO62" s="151"/>
      <c r="BP62" s="151"/>
      <c r="BQ62" s="151"/>
      <c r="BR62" s="151"/>
      <c r="BS62" s="151"/>
      <c r="BT62" s="151"/>
      <c r="BU62" s="151"/>
      <c r="BV62" s="151"/>
    </row>
    <row r="63" spans="1:74" x14ac:dyDescent="0.2">
      <c r="BD63" s="637"/>
      <c r="BE63" s="637"/>
      <c r="BF63" s="637"/>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row r="137" spans="63:74" x14ac:dyDescent="0.2">
      <c r="BK137" s="151"/>
      <c r="BL137" s="151"/>
      <c r="BM137" s="151"/>
      <c r="BN137" s="151"/>
      <c r="BO137" s="151"/>
      <c r="BP137" s="151"/>
      <c r="BQ137" s="151"/>
      <c r="BR137" s="151"/>
      <c r="BS137" s="151"/>
      <c r="BT137" s="151"/>
      <c r="BU137" s="151"/>
      <c r="BV137" s="151"/>
    </row>
  </sheetData>
  <mergeCells count="17">
    <mergeCell ref="A1:A2"/>
    <mergeCell ref="AM3:AX3"/>
    <mergeCell ref="AY3:BJ3"/>
    <mergeCell ref="B53:Q53"/>
    <mergeCell ref="B50:Q50"/>
    <mergeCell ref="B51:Q51"/>
    <mergeCell ref="B45:Q45"/>
    <mergeCell ref="B49:Q49"/>
    <mergeCell ref="B48:Q48"/>
    <mergeCell ref="B46:Q46"/>
    <mergeCell ref="B61:Q61"/>
    <mergeCell ref="BK3:BV3"/>
    <mergeCell ref="B1:AL1"/>
    <mergeCell ref="C3:N3"/>
    <mergeCell ref="O3:Z3"/>
    <mergeCell ref="AA3:AL3"/>
    <mergeCell ref="B54:Q54"/>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8"/>
  <sheetViews>
    <sheetView zoomScaleNormal="100" workbookViewId="0">
      <pane xSplit="2" ySplit="4" topLeftCell="AU5" activePane="bottomRight" state="frozen"/>
      <selection pane="topRight" activeCell="C1" sqref="C1"/>
      <selection pane="bottomLeft" activeCell="A5" sqref="A5"/>
      <selection pane="bottomRight" activeCell="BG46" sqref="BG46"/>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5" ht="13.35" customHeight="1" x14ac:dyDescent="0.2">
      <c r="A1" s="978" t="s">
        <v>477</v>
      </c>
      <c r="B1" s="999" t="s">
        <v>888</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5" ht="12.75" x14ac:dyDescent="0.2">
      <c r="A2" s="979"/>
      <c r="B2" s="222" t="str">
        <f>"U.S. Energy Information Administration  |  Short-Term Energy Outlook  - "&amp;Dates!D1</f>
        <v>U.S. Energy Information Administration  |  Short-Term Energy Outlook  - June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759</v>
      </c>
      <c r="B3" s="308"/>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5" s="7" customFormat="1" x14ac:dyDescent="0.2">
      <c r="A4" s="322" t="str">
        <f>TEXT(Dates!$D$2,"dddd, mmmm d, yyyy")</f>
        <v>Thursday, June 4,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5" ht="11.1" customHeight="1" x14ac:dyDescent="0.2">
      <c r="A5" s="323"/>
      <c r="B5" s="327" t="s">
        <v>889</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75"/>
      <c r="BA5" s="875"/>
      <c r="BB5" s="875"/>
      <c r="BC5" s="87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809</v>
      </c>
      <c r="C6" s="105">
        <v>98.180353214999997</v>
      </c>
      <c r="D6" s="105">
        <v>99.366419041</v>
      </c>
      <c r="E6" s="105">
        <v>99.872692561999997</v>
      </c>
      <c r="F6" s="105">
        <v>99.270755128000005</v>
      </c>
      <c r="G6" s="105">
        <v>99.251269609999994</v>
      </c>
      <c r="H6" s="105">
        <v>99.755442795999997</v>
      </c>
      <c r="I6" s="105">
        <v>100.87778916000001</v>
      </c>
      <c r="J6" s="105">
        <v>101.42288263</v>
      </c>
      <c r="K6" s="105">
        <v>101.9517237</v>
      </c>
      <c r="L6" s="105">
        <v>102.12397435</v>
      </c>
      <c r="M6" s="105">
        <v>102.28563742999999</v>
      </c>
      <c r="N6" s="105">
        <v>100.65612518</v>
      </c>
      <c r="O6" s="105">
        <v>101.38375775999999</v>
      </c>
      <c r="P6" s="105">
        <v>101.98192675</v>
      </c>
      <c r="Q6" s="105">
        <v>102.32984533</v>
      </c>
      <c r="R6" s="105">
        <v>102.11700481</v>
      </c>
      <c r="S6" s="105">
        <v>101.60738683</v>
      </c>
      <c r="T6" s="105">
        <v>102.51141891</v>
      </c>
      <c r="U6" s="105">
        <v>101.99187143</v>
      </c>
      <c r="V6" s="105">
        <v>101.74012509000001</v>
      </c>
      <c r="W6" s="105">
        <v>102.84192576</v>
      </c>
      <c r="X6" s="105">
        <v>103.0957162</v>
      </c>
      <c r="Y6" s="105">
        <v>103.88660088</v>
      </c>
      <c r="Z6" s="105">
        <v>103.88189507</v>
      </c>
      <c r="AA6" s="105">
        <v>101.41455066</v>
      </c>
      <c r="AB6" s="105">
        <v>102.66619959000001</v>
      </c>
      <c r="AC6" s="105">
        <v>103.47059845</v>
      </c>
      <c r="AD6" s="105">
        <v>103.35457321</v>
      </c>
      <c r="AE6" s="105">
        <v>102.98991913</v>
      </c>
      <c r="AF6" s="105">
        <v>102.98332539</v>
      </c>
      <c r="AG6" s="105">
        <v>103.08907931</v>
      </c>
      <c r="AH6" s="105">
        <v>103.469701</v>
      </c>
      <c r="AI6" s="105">
        <v>102.30830564999999</v>
      </c>
      <c r="AJ6" s="105">
        <v>103.65239499</v>
      </c>
      <c r="AK6" s="105">
        <v>103.75558715</v>
      </c>
      <c r="AL6" s="105">
        <v>103.64180297</v>
      </c>
      <c r="AM6" s="105">
        <v>102.54157357</v>
      </c>
      <c r="AN6" s="105">
        <v>103.05870179</v>
      </c>
      <c r="AO6" s="105">
        <v>104.52632739000001</v>
      </c>
      <c r="AP6" s="105">
        <v>104.20854447000001</v>
      </c>
      <c r="AQ6" s="105">
        <v>104.71596365000001</v>
      </c>
      <c r="AR6" s="105">
        <v>105.89691537</v>
      </c>
      <c r="AS6" s="105">
        <v>106.95233734999999</v>
      </c>
      <c r="AT6" s="105">
        <v>107.5119291</v>
      </c>
      <c r="AU6" s="105">
        <v>108.60953960000001</v>
      </c>
      <c r="AV6" s="105">
        <v>108.32603994</v>
      </c>
      <c r="AW6" s="105">
        <v>108.41517450000001</v>
      </c>
      <c r="AX6" s="105">
        <v>107.89749452</v>
      </c>
      <c r="AY6" s="105">
        <v>105.94218180999999</v>
      </c>
      <c r="AZ6" s="887">
        <v>107.30885653999999</v>
      </c>
      <c r="BA6" s="887">
        <v>97.315966458000005</v>
      </c>
      <c r="BB6" s="887">
        <v>94.537910135999994</v>
      </c>
      <c r="BC6" s="887">
        <v>93.719392775000003</v>
      </c>
      <c r="BD6" s="388">
        <v>94.194623512999996</v>
      </c>
      <c r="BE6" s="388">
        <v>94.232834142000002</v>
      </c>
      <c r="BF6" s="388">
        <v>96.326508387000004</v>
      </c>
      <c r="BG6" s="388">
        <v>97.681820674999997</v>
      </c>
      <c r="BH6" s="388">
        <v>100.03007871</v>
      </c>
      <c r="BI6" s="388">
        <v>102.5845891</v>
      </c>
      <c r="BJ6" s="388">
        <v>104.63567059</v>
      </c>
      <c r="BK6" s="388">
        <v>106.79564539</v>
      </c>
      <c r="BL6" s="388">
        <v>107.85190041</v>
      </c>
      <c r="BM6" s="388">
        <v>108.09422398</v>
      </c>
      <c r="BN6" s="388">
        <v>108.59893587000001</v>
      </c>
      <c r="BO6" s="388">
        <v>108.88449381</v>
      </c>
      <c r="BP6" s="388">
        <v>109.06798019999999</v>
      </c>
      <c r="BQ6" s="388">
        <v>109.84365312</v>
      </c>
      <c r="BR6" s="388">
        <v>110.02671123</v>
      </c>
      <c r="BS6" s="388">
        <v>110.02645798</v>
      </c>
      <c r="BT6" s="388">
        <v>110.65796987</v>
      </c>
      <c r="BU6" s="388">
        <v>110.98005068000001</v>
      </c>
      <c r="BV6" s="388">
        <v>110.88059397000001</v>
      </c>
      <c r="BW6" s="398"/>
    </row>
    <row r="7" spans="1:75" ht="11.1" customHeight="1" x14ac:dyDescent="0.2">
      <c r="A7" s="323" t="s">
        <v>832</v>
      </c>
      <c r="B7" s="391" t="s">
        <v>847</v>
      </c>
      <c r="C7" s="289">
        <v>40.969200000000001</v>
      </c>
      <c r="D7" s="289">
        <v>41.511099999999999</v>
      </c>
      <c r="E7" s="289">
        <v>41.044600000000003</v>
      </c>
      <c r="F7" s="289">
        <v>40.329900000000002</v>
      </c>
      <c r="G7" s="289">
        <v>40.402799999999999</v>
      </c>
      <c r="H7" s="289">
        <v>40.793199999999999</v>
      </c>
      <c r="I7" s="289">
        <v>41.324300000000001</v>
      </c>
      <c r="J7" s="289">
        <v>41.339399999999998</v>
      </c>
      <c r="K7" s="289">
        <v>41.542099999999998</v>
      </c>
      <c r="L7" s="289">
        <v>41.191200000000002</v>
      </c>
      <c r="M7" s="289">
        <v>41.488199999999999</v>
      </c>
      <c r="N7" s="289">
        <v>41.500599999999999</v>
      </c>
      <c r="O7" s="289">
        <v>40.8889</v>
      </c>
      <c r="P7" s="289">
        <v>41.313899999999997</v>
      </c>
      <c r="Q7" s="289">
        <v>41.157800000000002</v>
      </c>
      <c r="R7" s="289">
        <v>41.016100000000002</v>
      </c>
      <c r="S7" s="289">
        <v>40.213799999999999</v>
      </c>
      <c r="T7" s="289">
        <v>40.374899999999997</v>
      </c>
      <c r="U7" s="289">
        <v>39.192700000000002</v>
      </c>
      <c r="V7" s="289">
        <v>38.767699999999998</v>
      </c>
      <c r="W7" s="289">
        <v>39.652099999999997</v>
      </c>
      <c r="X7" s="289">
        <v>39.683999999999997</v>
      </c>
      <c r="Y7" s="289">
        <v>39.590800000000002</v>
      </c>
      <c r="Z7" s="289">
        <v>39.494300000000003</v>
      </c>
      <c r="AA7" s="289">
        <v>39.380899999999997</v>
      </c>
      <c r="AB7" s="289">
        <v>39.3491</v>
      </c>
      <c r="AC7" s="289">
        <v>39.526400000000002</v>
      </c>
      <c r="AD7" s="289">
        <v>39.233199999999997</v>
      </c>
      <c r="AE7" s="289">
        <v>38.7301</v>
      </c>
      <c r="AF7" s="289">
        <v>38.314</v>
      </c>
      <c r="AG7" s="289">
        <v>38.7468</v>
      </c>
      <c r="AH7" s="289">
        <v>38.6282</v>
      </c>
      <c r="AI7" s="289">
        <v>38.288800000000002</v>
      </c>
      <c r="AJ7" s="289">
        <v>38.168900000000001</v>
      </c>
      <c r="AK7" s="289">
        <v>38.279499999999999</v>
      </c>
      <c r="AL7" s="289">
        <v>38.268099999999997</v>
      </c>
      <c r="AM7" s="289">
        <v>38.2288</v>
      </c>
      <c r="AN7" s="289">
        <v>38.575200000000002</v>
      </c>
      <c r="AO7" s="289">
        <v>38.916699999999999</v>
      </c>
      <c r="AP7" s="289">
        <v>38.616500000000002</v>
      </c>
      <c r="AQ7" s="289">
        <v>38.832799999999999</v>
      </c>
      <c r="AR7" s="289">
        <v>39.747999999999998</v>
      </c>
      <c r="AS7" s="289">
        <v>39.233199999999997</v>
      </c>
      <c r="AT7" s="289">
        <v>39.354700000000001</v>
      </c>
      <c r="AU7" s="289">
        <v>40.432499999999997</v>
      </c>
      <c r="AV7" s="289">
        <v>40.145400000000002</v>
      </c>
      <c r="AW7" s="289">
        <v>40.1175</v>
      </c>
      <c r="AX7" s="289">
        <v>39.983199999999997</v>
      </c>
      <c r="AY7" s="289">
        <v>39.438699999999997</v>
      </c>
      <c r="AZ7" s="875">
        <v>40.696599999999997</v>
      </c>
      <c r="BA7" s="875">
        <v>32.585340365999997</v>
      </c>
      <c r="BB7" s="875">
        <v>30.651524240000001</v>
      </c>
      <c r="BC7" s="875">
        <v>30.479047352999999</v>
      </c>
      <c r="BD7" s="355">
        <v>30.775182820000001</v>
      </c>
      <c r="BE7" s="355">
        <v>30.747830925999999</v>
      </c>
      <c r="BF7" s="355">
        <v>32.117153719999997</v>
      </c>
      <c r="BG7" s="355">
        <v>33.081193573</v>
      </c>
      <c r="BH7" s="355">
        <v>34.560140578000002</v>
      </c>
      <c r="BI7" s="355">
        <v>35.982593438999999</v>
      </c>
      <c r="BJ7" s="355">
        <v>37.640543307000002</v>
      </c>
      <c r="BK7" s="355">
        <v>39.27891546</v>
      </c>
      <c r="BL7" s="355">
        <v>39.720036035</v>
      </c>
      <c r="BM7" s="355">
        <v>39.834414012000003</v>
      </c>
      <c r="BN7" s="355">
        <v>39.913347993000002</v>
      </c>
      <c r="BO7" s="355">
        <v>39.885374149999997</v>
      </c>
      <c r="BP7" s="355">
        <v>39.568224303999997</v>
      </c>
      <c r="BQ7" s="355">
        <v>39.920120376</v>
      </c>
      <c r="BR7" s="355">
        <v>39.784659740999999</v>
      </c>
      <c r="BS7" s="355">
        <v>39.815877788000002</v>
      </c>
      <c r="BT7" s="355">
        <v>39.936399291999997</v>
      </c>
      <c r="BU7" s="355">
        <v>39.867762487</v>
      </c>
      <c r="BV7" s="355">
        <v>39.879456128999998</v>
      </c>
      <c r="BW7" s="195"/>
    </row>
    <row r="8" spans="1:75" ht="11.1" customHeight="1" x14ac:dyDescent="0.2">
      <c r="A8" s="323" t="s">
        <v>174</v>
      </c>
      <c r="B8" s="391" t="s">
        <v>194</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23.712115366999999</v>
      </c>
      <c r="AS8" s="289">
        <v>23.890237355</v>
      </c>
      <c r="AT8" s="289">
        <v>24.116929097</v>
      </c>
      <c r="AU8" s="289">
        <v>24.295439600000002</v>
      </c>
      <c r="AV8" s="289">
        <v>24.146539935</v>
      </c>
      <c r="AW8" s="289">
        <v>24.208774500000001</v>
      </c>
      <c r="AX8" s="289">
        <v>23.907194516000001</v>
      </c>
      <c r="AY8" s="289">
        <v>23.025481805999998</v>
      </c>
      <c r="AZ8" s="875">
        <v>23.926456536</v>
      </c>
      <c r="BA8" s="875">
        <v>24.156409934999999</v>
      </c>
      <c r="BB8" s="875">
        <v>23.992833294</v>
      </c>
      <c r="BC8" s="875">
        <v>24.139479234</v>
      </c>
      <c r="BD8" s="355">
        <v>24.384681100000002</v>
      </c>
      <c r="BE8" s="355">
        <v>24.426692299999999</v>
      </c>
      <c r="BF8" s="355">
        <v>24.554186900000001</v>
      </c>
      <c r="BG8" s="355">
        <v>24.398380700000001</v>
      </c>
      <c r="BH8" s="355">
        <v>24.512424299999999</v>
      </c>
      <c r="BI8" s="355">
        <v>24.6964769</v>
      </c>
      <c r="BJ8" s="355">
        <v>24.5663065</v>
      </c>
      <c r="BK8" s="355">
        <v>24.532279200000001</v>
      </c>
      <c r="BL8" s="355">
        <v>24.332811700000001</v>
      </c>
      <c r="BM8" s="355">
        <v>24.745958000000002</v>
      </c>
      <c r="BN8" s="355">
        <v>24.967750899999999</v>
      </c>
      <c r="BO8" s="355">
        <v>25.107975199999998</v>
      </c>
      <c r="BP8" s="355">
        <v>25.177563599999999</v>
      </c>
      <c r="BQ8" s="355">
        <v>25.144869199999999</v>
      </c>
      <c r="BR8" s="355">
        <v>25.254385500000001</v>
      </c>
      <c r="BS8" s="355">
        <v>25.1387909</v>
      </c>
      <c r="BT8" s="355">
        <v>25.255012700000002</v>
      </c>
      <c r="BU8" s="355">
        <v>25.456186800000001</v>
      </c>
      <c r="BV8" s="355">
        <v>25.348322100000001</v>
      </c>
      <c r="BW8" s="195"/>
    </row>
    <row r="9" spans="1:75" ht="11.1" customHeight="1" x14ac:dyDescent="0.2">
      <c r="A9" s="323" t="s">
        <v>833</v>
      </c>
      <c r="B9" s="391" t="s">
        <v>965</v>
      </c>
      <c r="C9" s="289">
        <v>37.832889698999999</v>
      </c>
      <c r="D9" s="289">
        <v>38.559367506000001</v>
      </c>
      <c r="E9" s="289">
        <v>38.571629852999997</v>
      </c>
      <c r="F9" s="289">
        <v>38.760384362000003</v>
      </c>
      <c r="G9" s="289">
        <v>38.612945674999999</v>
      </c>
      <c r="H9" s="289">
        <v>38.442728295999999</v>
      </c>
      <c r="I9" s="289">
        <v>38.803882002999998</v>
      </c>
      <c r="J9" s="289">
        <v>39.467197501999998</v>
      </c>
      <c r="K9" s="289">
        <v>39.396190935</v>
      </c>
      <c r="L9" s="289">
        <v>39.866344062000003</v>
      </c>
      <c r="M9" s="289">
        <v>39.634390893999999</v>
      </c>
      <c r="N9" s="289">
        <v>38.963261826999997</v>
      </c>
      <c r="O9" s="289">
        <v>39.334220018000003</v>
      </c>
      <c r="P9" s="289">
        <v>39.541577388999997</v>
      </c>
      <c r="Q9" s="289">
        <v>39.583858034999999</v>
      </c>
      <c r="R9" s="289">
        <v>39.467670214999998</v>
      </c>
      <c r="S9" s="289">
        <v>39.788383025000002</v>
      </c>
      <c r="T9" s="289">
        <v>40.322949477000002</v>
      </c>
      <c r="U9" s="289">
        <v>40.795598849000001</v>
      </c>
      <c r="V9" s="289">
        <v>40.741827989999997</v>
      </c>
      <c r="W9" s="289">
        <v>40.595355763999997</v>
      </c>
      <c r="X9" s="289">
        <v>40.829183979</v>
      </c>
      <c r="Y9" s="289">
        <v>41.567268110000001</v>
      </c>
      <c r="Z9" s="289">
        <v>41.732772263000001</v>
      </c>
      <c r="AA9" s="289">
        <v>40.904571979000004</v>
      </c>
      <c r="AB9" s="289">
        <v>41.074077041999999</v>
      </c>
      <c r="AC9" s="289">
        <v>41.285921125000002</v>
      </c>
      <c r="AD9" s="289">
        <v>41.225789947999999</v>
      </c>
      <c r="AE9" s="289">
        <v>41.351294713000001</v>
      </c>
      <c r="AF9" s="289">
        <v>41.705256190999997</v>
      </c>
      <c r="AG9" s="289">
        <v>41.553676955</v>
      </c>
      <c r="AH9" s="289">
        <v>41.652620513000002</v>
      </c>
      <c r="AI9" s="289">
        <v>41.028236554000003</v>
      </c>
      <c r="AJ9" s="289">
        <v>41.967945538999999</v>
      </c>
      <c r="AK9" s="289">
        <v>41.977587153999998</v>
      </c>
      <c r="AL9" s="289">
        <v>42.039174582999998</v>
      </c>
      <c r="AM9" s="289">
        <v>41.965857280999998</v>
      </c>
      <c r="AN9" s="289">
        <v>41.817799999999998</v>
      </c>
      <c r="AO9" s="289">
        <v>42.389800000000001</v>
      </c>
      <c r="AP9" s="289">
        <v>42.347200000000001</v>
      </c>
      <c r="AQ9" s="289">
        <v>42.357799999999997</v>
      </c>
      <c r="AR9" s="289">
        <v>42.436799999999998</v>
      </c>
      <c r="AS9" s="289">
        <v>43.828899999999997</v>
      </c>
      <c r="AT9" s="289">
        <v>44.040300000000002</v>
      </c>
      <c r="AU9" s="289">
        <v>43.881599999999999</v>
      </c>
      <c r="AV9" s="289">
        <v>44.034100000000002</v>
      </c>
      <c r="AW9" s="289">
        <v>44.088900000000002</v>
      </c>
      <c r="AX9" s="289">
        <v>44.007100000000001</v>
      </c>
      <c r="AY9" s="289">
        <v>43.478000000000002</v>
      </c>
      <c r="AZ9" s="875">
        <v>42.6858</v>
      </c>
      <c r="BA9" s="875">
        <v>40.574216157000002</v>
      </c>
      <c r="BB9" s="875">
        <v>39.893552603000003</v>
      </c>
      <c r="BC9" s="875">
        <v>39.100866187000001</v>
      </c>
      <c r="BD9" s="355">
        <v>39.034759592999997</v>
      </c>
      <c r="BE9" s="355">
        <v>39.058310915</v>
      </c>
      <c r="BF9" s="355">
        <v>39.655167767000002</v>
      </c>
      <c r="BG9" s="355">
        <v>40.202246402</v>
      </c>
      <c r="BH9" s="355">
        <v>40.957513827</v>
      </c>
      <c r="BI9" s="355">
        <v>41.905518757000003</v>
      </c>
      <c r="BJ9" s="355">
        <v>42.428820784999999</v>
      </c>
      <c r="BK9" s="355">
        <v>42.984450731000003</v>
      </c>
      <c r="BL9" s="355">
        <v>43.799052674000002</v>
      </c>
      <c r="BM9" s="355">
        <v>43.513851963</v>
      </c>
      <c r="BN9" s="355">
        <v>43.717836980999998</v>
      </c>
      <c r="BO9" s="355">
        <v>43.891144461000003</v>
      </c>
      <c r="BP9" s="355">
        <v>44.322192299000001</v>
      </c>
      <c r="BQ9" s="355">
        <v>44.778663539999997</v>
      </c>
      <c r="BR9" s="355">
        <v>44.987665993</v>
      </c>
      <c r="BS9" s="355">
        <v>45.071789293000002</v>
      </c>
      <c r="BT9" s="355">
        <v>45.466557874999999</v>
      </c>
      <c r="BU9" s="355">
        <v>45.656101397</v>
      </c>
      <c r="BV9" s="355">
        <v>45.652815744000002</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75"/>
      <c r="BA10" s="875"/>
      <c r="BB10" s="875"/>
      <c r="BC10" s="87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834</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105">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29.948399999999999</v>
      </c>
      <c r="AZ11" s="887">
        <v>30.753</v>
      </c>
      <c r="BA11" s="887">
        <v>22.173104277</v>
      </c>
      <c r="BB11" s="887">
        <v>20.130659144999999</v>
      </c>
      <c r="BC11" s="887">
        <v>19.358613517999999</v>
      </c>
      <c r="BD11" s="388">
        <v>19.147027853000001</v>
      </c>
      <c r="BE11" s="388">
        <v>18.935074957000001</v>
      </c>
      <c r="BF11" s="388">
        <v>20.498737770000002</v>
      </c>
      <c r="BG11" s="388">
        <v>21.706804228999999</v>
      </c>
      <c r="BH11" s="388">
        <v>23.297086462999999</v>
      </c>
      <c r="BI11" s="388">
        <v>24.967786520000001</v>
      </c>
      <c r="BJ11" s="388">
        <v>26.803581488999999</v>
      </c>
      <c r="BK11" s="388">
        <v>28.628351528</v>
      </c>
      <c r="BL11" s="388">
        <v>29.061819422999999</v>
      </c>
      <c r="BM11" s="388">
        <v>29.189567199999999</v>
      </c>
      <c r="BN11" s="388">
        <v>29.312723249000001</v>
      </c>
      <c r="BO11" s="388">
        <v>29.335788060999999</v>
      </c>
      <c r="BP11" s="388">
        <v>29.469130499999999</v>
      </c>
      <c r="BQ11" s="388">
        <v>29.507068707999998</v>
      </c>
      <c r="BR11" s="388">
        <v>29.530064053</v>
      </c>
      <c r="BS11" s="388">
        <v>29.433127031000001</v>
      </c>
      <c r="BT11" s="388">
        <v>29.435890309000001</v>
      </c>
      <c r="BU11" s="388">
        <v>29.359101465999998</v>
      </c>
      <c r="BV11" s="388">
        <v>29.362402629999998</v>
      </c>
      <c r="BW11" s="398"/>
    </row>
    <row r="12" spans="1:75" ht="11.1" customHeight="1" x14ac:dyDescent="0.2">
      <c r="A12" s="323" t="s">
        <v>835</v>
      </c>
      <c r="B12" s="393" t="s">
        <v>966</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v>
      </c>
      <c r="AY12" s="289">
        <v>1.431</v>
      </c>
      <c r="AZ12" s="875">
        <v>1.45</v>
      </c>
      <c r="BA12" s="875">
        <v>1.4410781371000001</v>
      </c>
      <c r="BB12" s="875">
        <v>1.461057447</v>
      </c>
      <c r="BC12" s="875">
        <v>1.4410552878</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c r="BW12" s="195"/>
    </row>
    <row r="13" spans="1:75" ht="11.1" customHeight="1" x14ac:dyDescent="0.2">
      <c r="A13" s="323" t="s">
        <v>836</v>
      </c>
      <c r="B13" s="393" t="s">
        <v>967</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0.26079999999999998</v>
      </c>
      <c r="AY13" s="289">
        <v>0.25290000000000001</v>
      </c>
      <c r="AZ13" s="875">
        <v>0.26300000000000001</v>
      </c>
      <c r="BA13" s="875">
        <v>0.26282514892999997</v>
      </c>
      <c r="BB13" s="875">
        <v>0.27282859140999999</v>
      </c>
      <c r="BC13" s="875">
        <v>0.26282895080000002</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c r="BW13" s="195"/>
    </row>
    <row r="14" spans="1:75" ht="11.1" customHeight="1" x14ac:dyDescent="0.2">
      <c r="A14" s="323" t="s">
        <v>837</v>
      </c>
      <c r="B14" s="393" t="s">
        <v>968</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7.1800000000000003E-2</v>
      </c>
      <c r="AY14" s="289">
        <v>8.6300000000000002E-2</v>
      </c>
      <c r="AZ14" s="875">
        <v>7.0800000000000002E-2</v>
      </c>
      <c r="BA14" s="875">
        <v>8.0471950217000002E-2</v>
      </c>
      <c r="BB14" s="875">
        <v>7.0020784518999998E-2</v>
      </c>
      <c r="BC14" s="875">
        <v>7.9576298751000002E-2</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c r="BW14" s="195"/>
    </row>
    <row r="15" spans="1:75" ht="11.1" customHeight="1" x14ac:dyDescent="0.2">
      <c r="A15" s="323" t="s">
        <v>838</v>
      </c>
      <c r="B15" s="393" t="s">
        <v>969</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0.24970000000000001</v>
      </c>
      <c r="AY15" s="289">
        <v>0.23980000000000001</v>
      </c>
      <c r="AZ15" s="875">
        <v>0.24</v>
      </c>
      <c r="BA15" s="875">
        <v>0.22972261129999999</v>
      </c>
      <c r="BB15" s="875">
        <v>0.23972793454999999</v>
      </c>
      <c r="BC15" s="875">
        <v>0.22972849008999999</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c r="BW15" s="195"/>
    </row>
    <row r="16" spans="1:75" ht="11.1" customHeight="1" x14ac:dyDescent="0.2">
      <c r="A16" s="323" t="s">
        <v>839</v>
      </c>
      <c r="B16" s="393" t="s">
        <v>970</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4.4973999999999998</v>
      </c>
      <c r="AS16" s="289">
        <v>4.6474000000000002</v>
      </c>
      <c r="AT16" s="289">
        <v>4.6372999999999998</v>
      </c>
      <c r="AU16" s="289">
        <v>4.7173999999999996</v>
      </c>
      <c r="AV16" s="289">
        <v>4.7873000000000001</v>
      </c>
      <c r="AW16" s="289">
        <v>4.6872999999999996</v>
      </c>
      <c r="AX16" s="289">
        <v>4.7374000000000001</v>
      </c>
      <c r="AY16" s="289">
        <v>4.7422000000000004</v>
      </c>
      <c r="AZ16" s="875">
        <v>4.7249999999999996</v>
      </c>
      <c r="BA16" s="875">
        <v>4.3271471225000004</v>
      </c>
      <c r="BB16" s="875">
        <v>3.9670099650999999</v>
      </c>
      <c r="BC16" s="875">
        <v>3.3169956513000001</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c r="BW16" s="195"/>
    </row>
    <row r="17" spans="1:75" ht="11.1" customHeight="1" x14ac:dyDescent="0.2">
      <c r="A17" s="323" t="s">
        <v>840</v>
      </c>
      <c r="B17" s="393" t="s">
        <v>971</v>
      </c>
      <c r="C17" s="289">
        <v>4.4166999999999996</v>
      </c>
      <c r="D17" s="289">
        <v>4.5167000000000002</v>
      </c>
      <c r="E17" s="289">
        <v>4.4667000000000003</v>
      </c>
      <c r="F17" s="289">
        <v>4.5667</v>
      </c>
      <c r="G17" s="289">
        <v>4.5667</v>
      </c>
      <c r="H17" s="289">
        <v>4.6166999999999998</v>
      </c>
      <c r="I17" s="289">
        <v>4.7167000000000003</v>
      </c>
      <c r="J17" s="289">
        <v>4.7167000000000003</v>
      </c>
      <c r="K17" s="289">
        <v>4.7167000000000003</v>
      </c>
      <c r="L17" s="289">
        <v>4.7466999999999997</v>
      </c>
      <c r="M17" s="289">
        <v>4.6467000000000001</v>
      </c>
      <c r="N17" s="289">
        <v>4.6467000000000001</v>
      </c>
      <c r="O17" s="289">
        <v>4.6006999999999998</v>
      </c>
      <c r="P17" s="289">
        <v>4.6003999999999996</v>
      </c>
      <c r="Q17" s="289">
        <v>4.5505000000000004</v>
      </c>
      <c r="R17" s="289">
        <v>4.3406000000000002</v>
      </c>
      <c r="S17" s="289">
        <v>4.3704999999999998</v>
      </c>
      <c r="T17" s="289">
        <v>4.3803000000000001</v>
      </c>
      <c r="U17" s="289">
        <v>4.4504000000000001</v>
      </c>
      <c r="V17" s="289">
        <v>4.5304000000000002</v>
      </c>
      <c r="W17" s="289">
        <v>4.5202999999999998</v>
      </c>
      <c r="X17" s="289">
        <v>4.5404999999999998</v>
      </c>
      <c r="Y17" s="289">
        <v>4.5103999999999997</v>
      </c>
      <c r="Z17" s="289">
        <v>4.5902000000000003</v>
      </c>
      <c r="AA17" s="289">
        <v>4.5705</v>
      </c>
      <c r="AB17" s="289">
        <v>4.5800999999999998</v>
      </c>
      <c r="AC17" s="289">
        <v>4.6603000000000003</v>
      </c>
      <c r="AD17" s="289">
        <v>4.6502999999999997</v>
      </c>
      <c r="AE17" s="289">
        <v>4.6402999999999999</v>
      </c>
      <c r="AF17" s="289">
        <v>4.6102999999999996</v>
      </c>
      <c r="AG17" s="289">
        <v>4.7209000000000003</v>
      </c>
      <c r="AH17" s="289">
        <v>4.641</v>
      </c>
      <c r="AI17" s="289">
        <v>4.4903000000000004</v>
      </c>
      <c r="AJ17" s="289">
        <v>4.4404000000000003</v>
      </c>
      <c r="AK17" s="289">
        <v>4.4203000000000001</v>
      </c>
      <c r="AL17" s="289">
        <v>4.3902999999999999</v>
      </c>
      <c r="AM17" s="289">
        <v>4.4734999999999996</v>
      </c>
      <c r="AN17" s="289">
        <v>4.4433999999999996</v>
      </c>
      <c r="AO17" s="289">
        <v>4.5235000000000003</v>
      </c>
      <c r="AP17" s="289">
        <v>4.4534000000000002</v>
      </c>
      <c r="AQ17" s="289">
        <v>4.4833999999999996</v>
      </c>
      <c r="AR17" s="289">
        <v>4.4931000000000001</v>
      </c>
      <c r="AS17" s="289">
        <v>4.4732000000000003</v>
      </c>
      <c r="AT17" s="289">
        <v>4.5732999999999997</v>
      </c>
      <c r="AU17" s="289">
        <v>4.5731999999999999</v>
      </c>
      <c r="AV17" s="289">
        <v>4.5732999999999997</v>
      </c>
      <c r="AW17" s="289">
        <v>4.5033000000000003</v>
      </c>
      <c r="AX17" s="289">
        <v>4.4330999999999996</v>
      </c>
      <c r="AY17" s="289">
        <v>4.5084999999999997</v>
      </c>
      <c r="AZ17" s="875">
        <v>4.5910000000000002</v>
      </c>
      <c r="BA17" s="875">
        <v>1.6375604729</v>
      </c>
      <c r="BB17" s="875">
        <v>1.3477991947000001</v>
      </c>
      <c r="BC17" s="875">
        <v>1.2978241077999999</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c r="BW17" s="195"/>
    </row>
    <row r="18" spans="1:75" ht="11.1" customHeight="1" x14ac:dyDescent="0.2">
      <c r="A18" s="323" t="s">
        <v>841</v>
      </c>
      <c r="B18" s="393" t="s">
        <v>972</v>
      </c>
      <c r="C18" s="289">
        <v>2.8715000000000002</v>
      </c>
      <c r="D18" s="289">
        <v>2.9125000000000001</v>
      </c>
      <c r="E18" s="289">
        <v>2.9434999999999998</v>
      </c>
      <c r="F18" s="289">
        <v>2.9655</v>
      </c>
      <c r="G18" s="289">
        <v>3.0001000000000002</v>
      </c>
      <c r="H18" s="289">
        <v>3.0255000000000001</v>
      </c>
      <c r="I18" s="289">
        <v>3.0775000000000001</v>
      </c>
      <c r="J18" s="289">
        <v>3.1175000000000002</v>
      </c>
      <c r="K18" s="289">
        <v>3.1274999999999999</v>
      </c>
      <c r="L18" s="289">
        <v>3.1074999999999999</v>
      </c>
      <c r="M18" s="289">
        <v>3.0074999999999998</v>
      </c>
      <c r="N18" s="289">
        <v>2.9575</v>
      </c>
      <c r="O18" s="289">
        <v>3.0074999999999998</v>
      </c>
      <c r="P18" s="289">
        <v>2.9874000000000001</v>
      </c>
      <c r="Q18" s="289">
        <v>2.9775</v>
      </c>
      <c r="R18" s="289">
        <v>2.9375</v>
      </c>
      <c r="S18" s="289">
        <v>2.8774999999999999</v>
      </c>
      <c r="T18" s="289">
        <v>2.8774000000000002</v>
      </c>
      <c r="U18" s="289">
        <v>2.8574000000000002</v>
      </c>
      <c r="V18" s="289">
        <v>2.8473999999999999</v>
      </c>
      <c r="W18" s="289">
        <v>2.8874</v>
      </c>
      <c r="X18" s="289">
        <v>2.8275000000000001</v>
      </c>
      <c r="Y18" s="289">
        <v>2.8593999999999999</v>
      </c>
      <c r="Z18" s="289">
        <v>2.8294000000000001</v>
      </c>
      <c r="AA18" s="289">
        <v>2.7614999999999998</v>
      </c>
      <c r="AB18" s="289">
        <v>2.7614000000000001</v>
      </c>
      <c r="AC18" s="289">
        <v>2.7913999999999999</v>
      </c>
      <c r="AD18" s="289">
        <v>2.8113999999999999</v>
      </c>
      <c r="AE18" s="289">
        <v>2.8113999999999999</v>
      </c>
      <c r="AF18" s="289">
        <v>2.7913999999999999</v>
      </c>
      <c r="AG18" s="289">
        <v>2.7515999999999998</v>
      </c>
      <c r="AH18" s="289">
        <v>2.7515999999999998</v>
      </c>
      <c r="AI18" s="289">
        <v>2.7614999999999998</v>
      </c>
      <c r="AJ18" s="289">
        <v>2.7614999999999998</v>
      </c>
      <c r="AK18" s="289">
        <v>2.7315</v>
      </c>
      <c r="AL18" s="289">
        <v>2.7614000000000001</v>
      </c>
      <c r="AM18" s="289">
        <v>2.7364999999999999</v>
      </c>
      <c r="AN18" s="289">
        <v>2.7465000000000002</v>
      </c>
      <c r="AO18" s="289">
        <v>2.7665000000000002</v>
      </c>
      <c r="AP18" s="289">
        <v>2.7765</v>
      </c>
      <c r="AQ18" s="289">
        <v>2.8065000000000002</v>
      </c>
      <c r="AR18" s="289">
        <v>2.8163999999999998</v>
      </c>
      <c r="AS18" s="289">
        <v>2.7964000000000002</v>
      </c>
      <c r="AT18" s="289">
        <v>2.7665000000000002</v>
      </c>
      <c r="AU18" s="289">
        <v>2.8664000000000001</v>
      </c>
      <c r="AV18" s="289">
        <v>2.8165</v>
      </c>
      <c r="AW18" s="289">
        <v>2.8565</v>
      </c>
      <c r="AX18" s="289">
        <v>2.9064000000000001</v>
      </c>
      <c r="AY18" s="289">
        <v>2.8816000000000002</v>
      </c>
      <c r="AZ18" s="875">
        <v>2.8849999999999998</v>
      </c>
      <c r="BA18" s="875">
        <v>1.3165368034</v>
      </c>
      <c r="BB18" s="875">
        <v>0.65660326419000004</v>
      </c>
      <c r="BC18" s="875">
        <v>0.62661020008000001</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c r="BW18" s="195"/>
    </row>
    <row r="19" spans="1:75" ht="11.1" customHeight="1" x14ac:dyDescent="0.2">
      <c r="A19" s="323" t="s">
        <v>842</v>
      </c>
      <c r="B19" s="393" t="s">
        <v>973</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1.4470000000000001</v>
      </c>
      <c r="AY19" s="289">
        <v>1.4171</v>
      </c>
      <c r="AZ19" s="875">
        <v>1.3879999999999999</v>
      </c>
      <c r="BA19" s="875">
        <v>1.3470198754</v>
      </c>
      <c r="BB19" s="875">
        <v>1.3970386845</v>
      </c>
      <c r="BC19" s="875">
        <v>1.3870406474999999</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c r="BW19" s="195"/>
    </row>
    <row r="20" spans="1:75" ht="11.1" customHeight="1" x14ac:dyDescent="0.2">
      <c r="A20" s="323" t="s">
        <v>843</v>
      </c>
      <c r="B20" s="393" t="s">
        <v>974</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1.6369</v>
      </c>
      <c r="AY20" s="289">
        <v>1.6152</v>
      </c>
      <c r="AZ20" s="875">
        <v>1.5902000000000001</v>
      </c>
      <c r="BA20" s="875">
        <v>1.5921461466</v>
      </c>
      <c r="BB20" s="875">
        <v>1.6905260438</v>
      </c>
      <c r="BC20" s="875">
        <v>1.7389639198</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c r="BW20" s="195"/>
    </row>
    <row r="21" spans="1:75" ht="11.1" customHeight="1" x14ac:dyDescent="0.2">
      <c r="A21" s="323" t="s">
        <v>844</v>
      </c>
      <c r="B21" s="393" t="s">
        <v>975</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10.879799999999999</v>
      </c>
      <c r="AR21" s="289">
        <v>11.5503</v>
      </c>
      <c r="AS21" s="289">
        <v>11.0802</v>
      </c>
      <c r="AT21" s="289">
        <v>11</v>
      </c>
      <c r="AU21" s="289">
        <v>11.920199999999999</v>
      </c>
      <c r="AV21" s="289">
        <v>11.71</v>
      </c>
      <c r="AW21" s="289">
        <v>11.68</v>
      </c>
      <c r="AX21" s="289">
        <v>11.860300000000001</v>
      </c>
      <c r="AY21" s="289">
        <v>11.9297</v>
      </c>
      <c r="AZ21" s="875">
        <v>12.58</v>
      </c>
      <c r="BA21" s="875">
        <v>8.9195866495999994</v>
      </c>
      <c r="BB21" s="875">
        <v>7.9692107705000002</v>
      </c>
      <c r="BC21" s="875">
        <v>7.8791715435</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c r="BW21" s="195"/>
    </row>
    <row r="22" spans="1:75" ht="11.1" customHeight="1" x14ac:dyDescent="0.2">
      <c r="A22" s="323" t="s">
        <v>846</v>
      </c>
      <c r="B22" s="393" t="s">
        <v>977</v>
      </c>
      <c r="C22" s="289">
        <v>0.72889999999999999</v>
      </c>
      <c r="D22" s="289">
        <v>0.74890000000000001</v>
      </c>
      <c r="E22" s="289">
        <v>0.77390000000000003</v>
      </c>
      <c r="F22" s="289">
        <v>0.79890000000000005</v>
      </c>
      <c r="G22" s="289">
        <v>0.76890000000000003</v>
      </c>
      <c r="H22" s="289">
        <v>0.74890000000000001</v>
      </c>
      <c r="I22" s="289">
        <v>0.66890000000000005</v>
      </c>
      <c r="J22" s="289">
        <v>0.74890000000000001</v>
      </c>
      <c r="K22" s="289">
        <v>0.71889999999999998</v>
      </c>
      <c r="L22" s="289">
        <v>0.76890000000000003</v>
      </c>
      <c r="M22" s="289">
        <v>0.71889999999999998</v>
      </c>
      <c r="N22" s="289">
        <v>0.71889999999999998</v>
      </c>
      <c r="O22" s="289">
        <v>0.78890000000000005</v>
      </c>
      <c r="P22" s="289">
        <v>0.73919999999999997</v>
      </c>
      <c r="Q22" s="289">
        <v>0.76910000000000001</v>
      </c>
      <c r="R22" s="289">
        <v>0.80900000000000005</v>
      </c>
      <c r="S22" s="289">
        <v>0.82909999999999995</v>
      </c>
      <c r="T22" s="289">
        <v>0.82920000000000005</v>
      </c>
      <c r="U22" s="289">
        <v>0.85919999999999996</v>
      </c>
      <c r="V22" s="289">
        <v>0.82920000000000005</v>
      </c>
      <c r="W22" s="289">
        <v>0.80420000000000003</v>
      </c>
      <c r="X22" s="289">
        <v>0.80410000000000004</v>
      </c>
      <c r="Y22" s="289">
        <v>0.81920000000000004</v>
      </c>
      <c r="Z22" s="289">
        <v>0.82930000000000004</v>
      </c>
      <c r="AA22" s="289">
        <v>0.83909999999999996</v>
      </c>
      <c r="AB22" s="289">
        <v>0.87439999999999996</v>
      </c>
      <c r="AC22" s="289">
        <v>0.87419999999999998</v>
      </c>
      <c r="AD22" s="289">
        <v>0.88919999999999999</v>
      </c>
      <c r="AE22" s="289">
        <v>0.90920000000000001</v>
      </c>
      <c r="AF22" s="289">
        <v>0.8992</v>
      </c>
      <c r="AG22" s="289">
        <v>0.90880000000000005</v>
      </c>
      <c r="AH22" s="289">
        <v>0.92869999999999997</v>
      </c>
      <c r="AI22" s="289">
        <v>0.93920000000000003</v>
      </c>
      <c r="AJ22" s="289">
        <v>0.94920000000000004</v>
      </c>
      <c r="AK22" s="289">
        <v>0.88919999999999999</v>
      </c>
      <c r="AL22" s="289">
        <v>0.92930000000000001</v>
      </c>
      <c r="AM22" s="289">
        <v>0.96909999999999996</v>
      </c>
      <c r="AN22" s="289">
        <v>0.97909999999999997</v>
      </c>
      <c r="AO22" s="289">
        <v>0.98899999999999999</v>
      </c>
      <c r="AP22" s="289">
        <v>0.99909999999999999</v>
      </c>
      <c r="AQ22" s="289">
        <v>1.0091000000000001</v>
      </c>
      <c r="AR22" s="289">
        <v>1.0193000000000001</v>
      </c>
      <c r="AS22" s="289">
        <v>1.0193000000000001</v>
      </c>
      <c r="AT22" s="289">
        <v>1.0342</v>
      </c>
      <c r="AU22" s="289">
        <v>1.0392999999999999</v>
      </c>
      <c r="AV22" s="289">
        <v>1.0442</v>
      </c>
      <c r="AW22" s="289">
        <v>1.0442</v>
      </c>
      <c r="AX22" s="289">
        <v>0.94440000000000002</v>
      </c>
      <c r="AY22" s="289">
        <v>0.84409999999999996</v>
      </c>
      <c r="AZ22" s="875">
        <v>0.97</v>
      </c>
      <c r="BA22" s="875">
        <v>1.0190093594</v>
      </c>
      <c r="BB22" s="875">
        <v>1.0588364644999999</v>
      </c>
      <c r="BC22" s="875">
        <v>1.0988184211000001</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c r="BW22" s="195"/>
    </row>
    <row r="23" spans="1:75" ht="11.1" customHeight="1" x14ac:dyDescent="0.2">
      <c r="A23" s="323"/>
      <c r="B23" s="39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5" s="272" customFormat="1" ht="11.1" customHeight="1" x14ac:dyDescent="0.2">
      <c r="A24" s="395" t="s">
        <v>832</v>
      </c>
      <c r="B24" s="392" t="s">
        <v>847</v>
      </c>
      <c r="C24" s="105">
        <v>40.969200000000001</v>
      </c>
      <c r="D24" s="105">
        <v>41.511099999999999</v>
      </c>
      <c r="E24" s="105">
        <v>41.044600000000003</v>
      </c>
      <c r="F24" s="105">
        <v>40.329900000000002</v>
      </c>
      <c r="G24" s="105">
        <v>40.402799999999999</v>
      </c>
      <c r="H24" s="105">
        <v>40.793199999999999</v>
      </c>
      <c r="I24" s="105">
        <v>41.324300000000001</v>
      </c>
      <c r="J24" s="105">
        <v>41.339399999999998</v>
      </c>
      <c r="K24" s="105">
        <v>41.542099999999998</v>
      </c>
      <c r="L24" s="105">
        <v>41.191200000000002</v>
      </c>
      <c r="M24" s="105">
        <v>41.488199999999999</v>
      </c>
      <c r="N24" s="105">
        <v>41.500599999999999</v>
      </c>
      <c r="O24" s="105">
        <v>40.8889</v>
      </c>
      <c r="P24" s="105">
        <v>41.313899999999997</v>
      </c>
      <c r="Q24" s="105">
        <v>41.157800000000002</v>
      </c>
      <c r="R24" s="105">
        <v>41.016100000000002</v>
      </c>
      <c r="S24" s="105">
        <v>40.213799999999999</v>
      </c>
      <c r="T24" s="105">
        <v>40.374899999999997</v>
      </c>
      <c r="U24" s="105">
        <v>39.192700000000002</v>
      </c>
      <c r="V24" s="105">
        <v>38.767699999999998</v>
      </c>
      <c r="W24" s="105">
        <v>39.652099999999997</v>
      </c>
      <c r="X24" s="105">
        <v>39.683999999999997</v>
      </c>
      <c r="Y24" s="105">
        <v>39.590800000000002</v>
      </c>
      <c r="Z24" s="105">
        <v>39.494300000000003</v>
      </c>
      <c r="AA24" s="105">
        <v>39.380899999999997</v>
      </c>
      <c r="AB24" s="105">
        <v>39.3491</v>
      </c>
      <c r="AC24" s="105">
        <v>39.526400000000002</v>
      </c>
      <c r="AD24" s="105">
        <v>39.233199999999997</v>
      </c>
      <c r="AE24" s="105">
        <v>38.7301</v>
      </c>
      <c r="AF24" s="105">
        <v>38.314</v>
      </c>
      <c r="AG24" s="105">
        <v>38.7468</v>
      </c>
      <c r="AH24" s="105">
        <v>38.6282</v>
      </c>
      <c r="AI24" s="105">
        <v>38.288800000000002</v>
      </c>
      <c r="AJ24" s="105">
        <v>38.168900000000001</v>
      </c>
      <c r="AK24" s="105">
        <v>38.279499999999999</v>
      </c>
      <c r="AL24" s="105">
        <v>38.268099999999997</v>
      </c>
      <c r="AM24" s="105">
        <v>38.2288</v>
      </c>
      <c r="AN24" s="105">
        <v>38.575200000000002</v>
      </c>
      <c r="AO24" s="105">
        <v>38.916699999999999</v>
      </c>
      <c r="AP24" s="105">
        <v>38.616500000000002</v>
      </c>
      <c r="AQ24" s="105">
        <v>38.832799999999999</v>
      </c>
      <c r="AR24" s="105">
        <v>39.747999999999998</v>
      </c>
      <c r="AS24" s="105">
        <v>39.233199999999997</v>
      </c>
      <c r="AT24" s="105">
        <v>39.354700000000001</v>
      </c>
      <c r="AU24" s="105">
        <v>40.432499999999997</v>
      </c>
      <c r="AV24" s="105">
        <v>40.145400000000002</v>
      </c>
      <c r="AW24" s="105">
        <v>40.1175</v>
      </c>
      <c r="AX24" s="105">
        <v>39.983199999999997</v>
      </c>
      <c r="AY24" s="105">
        <v>39.438699999999997</v>
      </c>
      <c r="AZ24" s="887">
        <v>40.696599999999997</v>
      </c>
      <c r="BA24" s="887">
        <v>32.585340365999997</v>
      </c>
      <c r="BB24" s="887">
        <v>30.651524240000001</v>
      </c>
      <c r="BC24" s="887">
        <v>30.479047352999999</v>
      </c>
      <c r="BD24" s="388">
        <v>30.775182820000001</v>
      </c>
      <c r="BE24" s="388">
        <v>30.747830925999999</v>
      </c>
      <c r="BF24" s="388">
        <v>32.117153719999997</v>
      </c>
      <c r="BG24" s="388">
        <v>33.081193573</v>
      </c>
      <c r="BH24" s="388">
        <v>34.560140578000002</v>
      </c>
      <c r="BI24" s="388">
        <v>35.982593438999999</v>
      </c>
      <c r="BJ24" s="388">
        <v>37.640543307000002</v>
      </c>
      <c r="BK24" s="388">
        <v>39.27891546</v>
      </c>
      <c r="BL24" s="388">
        <v>39.720036035</v>
      </c>
      <c r="BM24" s="388">
        <v>39.834414012000003</v>
      </c>
      <c r="BN24" s="388">
        <v>39.913347993000002</v>
      </c>
      <c r="BO24" s="388">
        <v>39.885374149999997</v>
      </c>
      <c r="BP24" s="388">
        <v>39.568224303999997</v>
      </c>
      <c r="BQ24" s="388">
        <v>39.920120376</v>
      </c>
      <c r="BR24" s="388">
        <v>39.784659740999999</v>
      </c>
      <c r="BS24" s="388">
        <v>39.815877788000002</v>
      </c>
      <c r="BT24" s="388">
        <v>39.936399291999997</v>
      </c>
      <c r="BU24" s="388">
        <v>39.867762487</v>
      </c>
      <c r="BV24" s="388">
        <v>39.879456128999998</v>
      </c>
      <c r="BW24" s="398"/>
    </row>
    <row r="25" spans="1:75" s="272" customFormat="1" ht="11.1" customHeight="1" x14ac:dyDescent="0.2">
      <c r="A25" s="395" t="s">
        <v>848</v>
      </c>
      <c r="B25" s="408" t="s">
        <v>963</v>
      </c>
      <c r="C25" s="105">
        <v>22.811199999999999</v>
      </c>
      <c r="D25" s="105">
        <v>23.240100000000002</v>
      </c>
      <c r="E25" s="105">
        <v>22.853999999999999</v>
      </c>
      <c r="F25" s="105">
        <v>23.301300000000001</v>
      </c>
      <c r="G25" s="105">
        <v>23.132200000000001</v>
      </c>
      <c r="H25" s="105">
        <v>23.36</v>
      </c>
      <c r="I25" s="105">
        <v>23.71</v>
      </c>
      <c r="J25" s="105">
        <v>23.970600000000001</v>
      </c>
      <c r="K25" s="105">
        <v>24.132300000000001</v>
      </c>
      <c r="L25" s="105">
        <v>23.651199999999999</v>
      </c>
      <c r="M25" s="105">
        <v>23.436299999999999</v>
      </c>
      <c r="N25" s="105">
        <v>23.388999999999999</v>
      </c>
      <c r="O25" s="105">
        <v>22.786100000000001</v>
      </c>
      <c r="P25" s="105">
        <v>23.038499999999999</v>
      </c>
      <c r="Q25" s="105">
        <v>23.1938</v>
      </c>
      <c r="R25" s="105">
        <v>23.155799999999999</v>
      </c>
      <c r="S25" s="105">
        <v>22.580400000000001</v>
      </c>
      <c r="T25" s="105">
        <v>22.700199999999999</v>
      </c>
      <c r="U25" s="105">
        <v>21.774899999999999</v>
      </c>
      <c r="V25" s="105">
        <v>21.429400000000001</v>
      </c>
      <c r="W25" s="105">
        <v>22.054099999999998</v>
      </c>
      <c r="X25" s="105">
        <v>21.903600000000001</v>
      </c>
      <c r="Y25" s="105">
        <v>21.814800000000002</v>
      </c>
      <c r="Z25" s="105">
        <v>21.704499999999999</v>
      </c>
      <c r="AA25" s="105">
        <v>21.670100000000001</v>
      </c>
      <c r="AB25" s="105">
        <v>21.819400000000002</v>
      </c>
      <c r="AC25" s="105">
        <v>22.088100000000001</v>
      </c>
      <c r="AD25" s="105">
        <v>22.006799999999998</v>
      </c>
      <c r="AE25" s="105">
        <v>21.835699999999999</v>
      </c>
      <c r="AF25" s="105">
        <v>21.424499999999998</v>
      </c>
      <c r="AG25" s="105">
        <v>21.8428</v>
      </c>
      <c r="AH25" s="105">
        <v>21.961600000000001</v>
      </c>
      <c r="AI25" s="105">
        <v>21.500900000000001</v>
      </c>
      <c r="AJ25" s="105">
        <v>21.5396</v>
      </c>
      <c r="AK25" s="105">
        <v>21.433599999999998</v>
      </c>
      <c r="AL25" s="105">
        <v>21.496400000000001</v>
      </c>
      <c r="AM25" s="105">
        <v>21.407</v>
      </c>
      <c r="AN25" s="105">
        <v>21.4328</v>
      </c>
      <c r="AO25" s="105">
        <v>21.799199999999999</v>
      </c>
      <c r="AP25" s="105">
        <v>21.527699999999999</v>
      </c>
      <c r="AQ25" s="105">
        <v>21.809699999999999</v>
      </c>
      <c r="AR25" s="105">
        <v>22.536899999999999</v>
      </c>
      <c r="AS25" s="105">
        <v>21.9939</v>
      </c>
      <c r="AT25" s="105">
        <v>22.070900000000002</v>
      </c>
      <c r="AU25" s="105">
        <v>23.087900000000001</v>
      </c>
      <c r="AV25" s="105">
        <v>22.8049</v>
      </c>
      <c r="AW25" s="105">
        <v>22.681899999999999</v>
      </c>
      <c r="AX25" s="105">
        <v>22.860099999999999</v>
      </c>
      <c r="AY25" s="105">
        <v>22.945</v>
      </c>
      <c r="AZ25" s="887">
        <v>23.67</v>
      </c>
      <c r="BA25" s="887">
        <v>15.47992792</v>
      </c>
      <c r="BB25" s="887">
        <v>13.707774031</v>
      </c>
      <c r="BC25" s="887">
        <v>13.555758798999999</v>
      </c>
      <c r="BD25" s="388">
        <v>13.833902469</v>
      </c>
      <c r="BE25" s="388">
        <v>13.821927067000001</v>
      </c>
      <c r="BF25" s="388">
        <v>15.145162765</v>
      </c>
      <c r="BG25" s="388">
        <v>16.053202286000001</v>
      </c>
      <c r="BH25" s="388">
        <v>17.343650433000001</v>
      </c>
      <c r="BI25" s="388">
        <v>18.684243011</v>
      </c>
      <c r="BJ25" s="388">
        <v>20.259871473</v>
      </c>
      <c r="BK25" s="388">
        <v>21.900033253</v>
      </c>
      <c r="BL25" s="388">
        <v>22.313177039999999</v>
      </c>
      <c r="BM25" s="388">
        <v>22.436083458999999</v>
      </c>
      <c r="BN25" s="388">
        <v>22.554131548000001</v>
      </c>
      <c r="BO25" s="388">
        <v>22.572153418999999</v>
      </c>
      <c r="BP25" s="388">
        <v>22.700272934000001</v>
      </c>
      <c r="BQ25" s="388">
        <v>22.733260946000001</v>
      </c>
      <c r="BR25" s="388">
        <v>22.751272396000001</v>
      </c>
      <c r="BS25" s="388">
        <v>22.649310747000001</v>
      </c>
      <c r="BT25" s="388">
        <v>22.647252524999999</v>
      </c>
      <c r="BU25" s="388">
        <v>22.565348832000002</v>
      </c>
      <c r="BV25" s="388">
        <v>22.563479375</v>
      </c>
      <c r="BW25" s="398"/>
    </row>
    <row r="26" spans="1:75" s="272" customFormat="1" ht="11.1" customHeight="1" x14ac:dyDescent="0.2">
      <c r="A26" s="395" t="s">
        <v>849</v>
      </c>
      <c r="B26" s="409" t="s">
        <v>964</v>
      </c>
      <c r="C26" s="105">
        <v>18.158000000000001</v>
      </c>
      <c r="D26" s="105">
        <v>18.271000000000001</v>
      </c>
      <c r="E26" s="105">
        <v>18.1906</v>
      </c>
      <c r="F26" s="105">
        <v>17.028600000000001</v>
      </c>
      <c r="G26" s="105">
        <v>17.270600000000002</v>
      </c>
      <c r="H26" s="105">
        <v>17.433199999999999</v>
      </c>
      <c r="I26" s="105">
        <v>17.6143</v>
      </c>
      <c r="J26" s="105">
        <v>17.3688</v>
      </c>
      <c r="K26" s="105">
        <v>17.409800000000001</v>
      </c>
      <c r="L26" s="105">
        <v>17.54</v>
      </c>
      <c r="M26" s="105">
        <v>18.0519</v>
      </c>
      <c r="N26" s="105">
        <v>18.111599999999999</v>
      </c>
      <c r="O26" s="105">
        <v>18.102799999999998</v>
      </c>
      <c r="P26" s="105">
        <v>18.275400000000001</v>
      </c>
      <c r="Q26" s="105">
        <v>17.963999999999999</v>
      </c>
      <c r="R26" s="105">
        <v>17.860299999999999</v>
      </c>
      <c r="S26" s="105">
        <v>17.633400000000002</v>
      </c>
      <c r="T26" s="105">
        <v>17.674700000000001</v>
      </c>
      <c r="U26" s="105">
        <v>17.4178</v>
      </c>
      <c r="V26" s="105">
        <v>17.3383</v>
      </c>
      <c r="W26" s="105">
        <v>17.597999999999999</v>
      </c>
      <c r="X26" s="105">
        <v>17.7804</v>
      </c>
      <c r="Y26" s="105">
        <v>17.776</v>
      </c>
      <c r="Z26" s="105">
        <v>17.7898</v>
      </c>
      <c r="AA26" s="105">
        <v>17.710799999999999</v>
      </c>
      <c r="AB26" s="105">
        <v>17.529699999999998</v>
      </c>
      <c r="AC26" s="105">
        <v>17.438300000000002</v>
      </c>
      <c r="AD26" s="105">
        <v>17.226400000000002</v>
      </c>
      <c r="AE26" s="105">
        <v>16.894400000000001</v>
      </c>
      <c r="AF26" s="105">
        <v>16.889500000000002</v>
      </c>
      <c r="AG26" s="105">
        <v>16.904</v>
      </c>
      <c r="AH26" s="105">
        <v>16.666599999999999</v>
      </c>
      <c r="AI26" s="105">
        <v>16.7879</v>
      </c>
      <c r="AJ26" s="105">
        <v>16.629300000000001</v>
      </c>
      <c r="AK26" s="105">
        <v>16.8459</v>
      </c>
      <c r="AL26" s="105">
        <v>16.771699999999999</v>
      </c>
      <c r="AM26" s="105">
        <v>16.8218</v>
      </c>
      <c r="AN26" s="105">
        <v>17.142399999999999</v>
      </c>
      <c r="AO26" s="105">
        <v>17.1175</v>
      </c>
      <c r="AP26" s="105">
        <v>17.088799999999999</v>
      </c>
      <c r="AQ26" s="105">
        <v>17.023099999999999</v>
      </c>
      <c r="AR26" s="105">
        <v>17.211099999999998</v>
      </c>
      <c r="AS26" s="105">
        <v>17.2393</v>
      </c>
      <c r="AT26" s="105">
        <v>17.283799999999999</v>
      </c>
      <c r="AU26" s="105">
        <v>17.3446</v>
      </c>
      <c r="AV26" s="105">
        <v>17.340499999999999</v>
      </c>
      <c r="AW26" s="105">
        <v>17.435600000000001</v>
      </c>
      <c r="AX26" s="105">
        <v>17.123100000000001</v>
      </c>
      <c r="AY26" s="105">
        <v>16.4937</v>
      </c>
      <c r="AZ26" s="887">
        <v>17.026599999999998</v>
      </c>
      <c r="BA26" s="887">
        <v>17.105412445999999</v>
      </c>
      <c r="BB26" s="887">
        <v>16.943750209000001</v>
      </c>
      <c r="BC26" s="887">
        <v>16.923288553999999</v>
      </c>
      <c r="BD26" s="388">
        <v>16.94128035</v>
      </c>
      <c r="BE26" s="388">
        <v>16.925903859999998</v>
      </c>
      <c r="BF26" s="388">
        <v>16.971990954999999</v>
      </c>
      <c r="BG26" s="388">
        <v>17.027991285999999</v>
      </c>
      <c r="BH26" s="388">
        <v>17.216490145000002</v>
      </c>
      <c r="BI26" s="388">
        <v>17.298350426999999</v>
      </c>
      <c r="BJ26" s="388">
        <v>17.380671834000001</v>
      </c>
      <c r="BK26" s="388">
        <v>17.378882207</v>
      </c>
      <c r="BL26" s="388">
        <v>17.406858995</v>
      </c>
      <c r="BM26" s="388">
        <v>17.398330553000001</v>
      </c>
      <c r="BN26" s="388">
        <v>17.359216446000001</v>
      </c>
      <c r="BO26" s="388">
        <v>17.313220731000001</v>
      </c>
      <c r="BP26" s="388">
        <v>16.86795137</v>
      </c>
      <c r="BQ26" s="388">
        <v>17.186859429999998</v>
      </c>
      <c r="BR26" s="388">
        <v>17.033387345000001</v>
      </c>
      <c r="BS26" s="388">
        <v>17.166567041</v>
      </c>
      <c r="BT26" s="388">
        <v>17.289146767999998</v>
      </c>
      <c r="BU26" s="388">
        <v>17.302413654999999</v>
      </c>
      <c r="BV26" s="388">
        <v>17.315976754000001</v>
      </c>
      <c r="BW26" s="398"/>
    </row>
    <row r="27" spans="1:75" ht="11.1" customHeight="1" x14ac:dyDescent="0.2">
      <c r="A27" s="323" t="s">
        <v>850</v>
      </c>
      <c r="B27" s="410" t="s">
        <v>201</v>
      </c>
      <c r="C27" s="289">
        <v>0.70350000000000001</v>
      </c>
      <c r="D27" s="289">
        <v>0.68679999999999997</v>
      </c>
      <c r="E27" s="289">
        <v>0.69910000000000005</v>
      </c>
      <c r="F27" s="289">
        <v>0.69579999999999997</v>
      </c>
      <c r="G27" s="289">
        <v>0.68259999999999998</v>
      </c>
      <c r="H27" s="289">
        <v>0.6351</v>
      </c>
      <c r="I27" s="289">
        <v>0.66169999999999995</v>
      </c>
      <c r="J27" s="289">
        <v>0.64370000000000005</v>
      </c>
      <c r="K27" s="289">
        <v>0.65669999999999995</v>
      </c>
      <c r="L27" s="289">
        <v>0.66649999999999998</v>
      </c>
      <c r="M27" s="289">
        <v>0.66949999999999998</v>
      </c>
      <c r="N27" s="289">
        <v>0.67069999999999996</v>
      </c>
      <c r="O27" s="289">
        <v>0.65469999999999995</v>
      </c>
      <c r="P27" s="289">
        <v>0.65080000000000005</v>
      </c>
      <c r="Q27" s="289">
        <v>0.63480000000000003</v>
      </c>
      <c r="R27" s="289">
        <v>0.62870000000000004</v>
      </c>
      <c r="S27" s="289">
        <v>0.61480000000000001</v>
      </c>
      <c r="T27" s="289">
        <v>0.61280000000000001</v>
      </c>
      <c r="U27" s="289">
        <v>0.62380000000000002</v>
      </c>
      <c r="V27" s="289">
        <v>0.62280000000000002</v>
      </c>
      <c r="W27" s="289">
        <v>0.60980000000000001</v>
      </c>
      <c r="X27" s="289">
        <v>0.60570000000000002</v>
      </c>
      <c r="Y27" s="289">
        <v>0.61180000000000001</v>
      </c>
      <c r="Z27" s="289">
        <v>0.6069</v>
      </c>
      <c r="AA27" s="289">
        <v>0.60070000000000001</v>
      </c>
      <c r="AB27" s="289">
        <v>0.6008</v>
      </c>
      <c r="AC27" s="289">
        <v>0.60770000000000002</v>
      </c>
      <c r="AD27" s="289">
        <v>0.60670000000000002</v>
      </c>
      <c r="AE27" s="289">
        <v>0.57230000000000003</v>
      </c>
      <c r="AF27" s="289">
        <v>0.60060000000000002</v>
      </c>
      <c r="AG27" s="289">
        <v>0.60040000000000004</v>
      </c>
      <c r="AH27" s="289">
        <v>0.58330000000000004</v>
      </c>
      <c r="AI27" s="289">
        <v>0.58499999999999996</v>
      </c>
      <c r="AJ27" s="289">
        <v>0.59409999999999996</v>
      </c>
      <c r="AK27" s="289">
        <v>0.60009999999999997</v>
      </c>
      <c r="AL27" s="289">
        <v>0.61170000000000002</v>
      </c>
      <c r="AM27" s="289">
        <v>0.55189999999999995</v>
      </c>
      <c r="AN27" s="289">
        <v>0.58660000000000001</v>
      </c>
      <c r="AO27" s="289">
        <v>0.58260000000000001</v>
      </c>
      <c r="AP27" s="289">
        <v>0.56859999999999999</v>
      </c>
      <c r="AQ27" s="289">
        <v>0.57520000000000004</v>
      </c>
      <c r="AR27" s="289">
        <v>0.57179999999999997</v>
      </c>
      <c r="AS27" s="289">
        <v>0.56769999999999998</v>
      </c>
      <c r="AT27" s="289">
        <v>0.56499999999999995</v>
      </c>
      <c r="AU27" s="289">
        <v>0.56130000000000002</v>
      </c>
      <c r="AV27" s="289">
        <v>0.55820000000000003</v>
      </c>
      <c r="AW27" s="289">
        <v>0.55610000000000004</v>
      </c>
      <c r="AX27" s="289">
        <v>0.5534</v>
      </c>
      <c r="AY27" s="289">
        <v>0.55759999999999998</v>
      </c>
      <c r="AZ27" s="875">
        <v>0.55200000000000005</v>
      </c>
      <c r="BA27" s="875">
        <v>0.55730654266000001</v>
      </c>
      <c r="BB27" s="875">
        <v>0.55234093776000004</v>
      </c>
      <c r="BC27" s="875">
        <v>0.55017996842000005</v>
      </c>
      <c r="BD27" s="355">
        <v>0.54810341486000003</v>
      </c>
      <c r="BE27" s="355">
        <v>0.54605140078000003</v>
      </c>
      <c r="BF27" s="355">
        <v>0.54356812826000001</v>
      </c>
      <c r="BG27" s="355">
        <v>0.54101386427999998</v>
      </c>
      <c r="BH27" s="355">
        <v>0.5383125164</v>
      </c>
      <c r="BI27" s="355">
        <v>0.53606863033999996</v>
      </c>
      <c r="BJ27" s="355">
        <v>0.53382147285000003</v>
      </c>
      <c r="BK27" s="355">
        <v>0.53166980257999996</v>
      </c>
      <c r="BL27" s="355">
        <v>0.52970217600000002</v>
      </c>
      <c r="BM27" s="355">
        <v>0.52764512184000001</v>
      </c>
      <c r="BN27" s="355">
        <v>0.52618535403</v>
      </c>
      <c r="BO27" s="355">
        <v>0.52426249108</v>
      </c>
      <c r="BP27" s="355">
        <v>0.52240342450999999</v>
      </c>
      <c r="BQ27" s="355">
        <v>0.52046752750000003</v>
      </c>
      <c r="BR27" s="355">
        <v>0.51855917692999998</v>
      </c>
      <c r="BS27" s="355">
        <v>0.51669109259000001</v>
      </c>
      <c r="BT27" s="355">
        <v>0.51478278438000002</v>
      </c>
      <c r="BU27" s="355">
        <v>0.51299175432999999</v>
      </c>
      <c r="BV27" s="355">
        <v>0.51123587885999999</v>
      </c>
      <c r="BW27" s="195"/>
    </row>
    <row r="28" spans="1:75" ht="11.1" customHeight="1" x14ac:dyDescent="0.2">
      <c r="A28" s="323" t="s">
        <v>851</v>
      </c>
      <c r="B28" s="410" t="s">
        <v>852</v>
      </c>
      <c r="C28" s="289">
        <v>0.17430000000000001</v>
      </c>
      <c r="D28" s="289">
        <v>0.1943</v>
      </c>
      <c r="E28" s="289">
        <v>0.21129999999999999</v>
      </c>
      <c r="F28" s="289">
        <v>0.20319999999999999</v>
      </c>
      <c r="G28" s="289">
        <v>0.1802</v>
      </c>
      <c r="H28" s="289">
        <v>0.2152</v>
      </c>
      <c r="I28" s="289">
        <v>0.2152</v>
      </c>
      <c r="J28" s="289">
        <v>0.21310000000000001</v>
      </c>
      <c r="K28" s="289">
        <v>0.21709999999999999</v>
      </c>
      <c r="L28" s="289">
        <v>0.21410000000000001</v>
      </c>
      <c r="M28" s="289">
        <v>0.1671</v>
      </c>
      <c r="N28" s="289">
        <v>0.21299999999999999</v>
      </c>
      <c r="O28" s="289">
        <v>0.15</v>
      </c>
      <c r="P28" s="289">
        <v>0.18010000000000001</v>
      </c>
      <c r="Q28" s="289">
        <v>0.20910000000000001</v>
      </c>
      <c r="R28" s="289">
        <v>0.20100000000000001</v>
      </c>
      <c r="S28" s="289">
        <v>0.20899999999999999</v>
      </c>
      <c r="T28" s="289">
        <v>0.215</v>
      </c>
      <c r="U28" s="289">
        <v>0.13100000000000001</v>
      </c>
      <c r="V28" s="289">
        <v>0.2029</v>
      </c>
      <c r="W28" s="289">
        <v>0.21199999999999999</v>
      </c>
      <c r="X28" s="289">
        <v>0.215</v>
      </c>
      <c r="Y28" s="289">
        <v>0.21299999999999999</v>
      </c>
      <c r="Z28" s="289">
        <v>0.17810000000000001</v>
      </c>
      <c r="AA28" s="289">
        <v>0.21</v>
      </c>
      <c r="AB28" s="289">
        <v>0.16109999999999999</v>
      </c>
      <c r="AC28" s="289">
        <v>0.17100000000000001</v>
      </c>
      <c r="AD28" s="289">
        <v>0.20100000000000001</v>
      </c>
      <c r="AE28" s="289">
        <v>0.19800000000000001</v>
      </c>
      <c r="AF28" s="289">
        <v>0.191</v>
      </c>
      <c r="AG28" s="289">
        <v>0.18990000000000001</v>
      </c>
      <c r="AH28" s="289">
        <v>0.1658</v>
      </c>
      <c r="AI28" s="289">
        <v>0.16900000000000001</v>
      </c>
      <c r="AJ28" s="289">
        <v>0.189</v>
      </c>
      <c r="AK28" s="289">
        <v>0.19700000000000001</v>
      </c>
      <c r="AL28" s="289">
        <v>0.19900000000000001</v>
      </c>
      <c r="AM28" s="289">
        <v>0.20380000000000001</v>
      </c>
      <c r="AN28" s="289">
        <v>0.1948</v>
      </c>
      <c r="AO28" s="289">
        <v>0.1948</v>
      </c>
      <c r="AP28" s="289">
        <v>0.19769999999999999</v>
      </c>
      <c r="AQ28" s="289">
        <v>0.1857</v>
      </c>
      <c r="AR28" s="289">
        <v>0.1988</v>
      </c>
      <c r="AS28" s="289">
        <v>0.19980000000000001</v>
      </c>
      <c r="AT28" s="289">
        <v>0.19270000000000001</v>
      </c>
      <c r="AU28" s="289">
        <v>0.19270000000000001</v>
      </c>
      <c r="AV28" s="289">
        <v>0.19670000000000001</v>
      </c>
      <c r="AW28" s="289">
        <v>0.19670000000000001</v>
      </c>
      <c r="AX28" s="289">
        <v>0.1096</v>
      </c>
      <c r="AY28" s="289">
        <v>7.85E-2</v>
      </c>
      <c r="AZ28" s="875">
        <v>0.2024</v>
      </c>
      <c r="BA28" s="875">
        <v>7.5981298700000005E-2</v>
      </c>
      <c r="BB28" s="875">
        <v>4.5934401347999997E-2</v>
      </c>
      <c r="BC28" s="875">
        <v>4.3939572625999998E-2</v>
      </c>
      <c r="BD28" s="355">
        <v>4.4005119268999998E-2</v>
      </c>
      <c r="BE28" s="355">
        <v>4.4019100362999997E-2</v>
      </c>
      <c r="BF28" s="355">
        <v>5.4114761155000003E-2</v>
      </c>
      <c r="BG28" s="355">
        <v>7.4128010236999997E-2</v>
      </c>
      <c r="BH28" s="355">
        <v>9.4101211525000006E-2</v>
      </c>
      <c r="BI28" s="355">
        <v>0.11412953914</v>
      </c>
      <c r="BJ28" s="355">
        <v>0.13416932363</v>
      </c>
      <c r="BK28" s="355">
        <v>0.16400300065000001</v>
      </c>
      <c r="BL28" s="355">
        <v>0.19408423223999999</v>
      </c>
      <c r="BM28" s="355">
        <v>0.19406560674000001</v>
      </c>
      <c r="BN28" s="355">
        <v>0.19410011215</v>
      </c>
      <c r="BO28" s="355">
        <v>0.19412021453</v>
      </c>
      <c r="BP28" s="355">
        <v>0.19417599637999999</v>
      </c>
      <c r="BQ28" s="355">
        <v>0.19417520332999999</v>
      </c>
      <c r="BR28" s="355">
        <v>0.19418042951</v>
      </c>
      <c r="BS28" s="355">
        <v>0.19419318763000001</v>
      </c>
      <c r="BT28" s="355">
        <v>0.19416380356999999</v>
      </c>
      <c r="BU28" s="355">
        <v>0.19419361870999999</v>
      </c>
      <c r="BV28" s="355">
        <v>0.19423422771000001</v>
      </c>
      <c r="BW28" s="195"/>
    </row>
    <row r="29" spans="1:75" ht="11.1" customHeight="1" x14ac:dyDescent="0.2">
      <c r="A29" s="323" t="s">
        <v>853</v>
      </c>
      <c r="B29" s="410" t="s">
        <v>854</v>
      </c>
      <c r="C29" s="289">
        <v>0.1027</v>
      </c>
      <c r="D29" s="289">
        <v>0.10539999999999999</v>
      </c>
      <c r="E29" s="289">
        <v>0.1026</v>
      </c>
      <c r="F29" s="289">
        <v>0.1056</v>
      </c>
      <c r="G29" s="289">
        <v>9.1999999999999998E-2</v>
      </c>
      <c r="H29" s="289">
        <v>8.8599999999999998E-2</v>
      </c>
      <c r="I29" s="289">
        <v>8.9700000000000002E-2</v>
      </c>
      <c r="J29" s="289">
        <v>9.9900000000000003E-2</v>
      </c>
      <c r="K29" s="289">
        <v>7.3800000000000004E-2</v>
      </c>
      <c r="L29" s="289">
        <v>6.6699999999999995E-2</v>
      </c>
      <c r="M29" s="289">
        <v>0.10009999999999999</v>
      </c>
      <c r="N29" s="289">
        <v>9.8400000000000001E-2</v>
      </c>
      <c r="O29" s="289">
        <v>9.6199999999999994E-2</v>
      </c>
      <c r="P29" s="289">
        <v>9.5699999999999993E-2</v>
      </c>
      <c r="Q29" s="289">
        <v>0.12470000000000001</v>
      </c>
      <c r="R29" s="289">
        <v>9.7500000000000003E-2</v>
      </c>
      <c r="S29" s="289">
        <v>5.9400000000000001E-2</v>
      </c>
      <c r="T29" s="289">
        <v>8.3299999999999999E-2</v>
      </c>
      <c r="U29" s="289">
        <v>9.9400000000000002E-2</v>
      </c>
      <c r="V29" s="289">
        <v>8.7900000000000006E-2</v>
      </c>
      <c r="W29" s="289">
        <v>7.9899999999999999E-2</v>
      </c>
      <c r="X29" s="289">
        <v>9.5799999999999996E-2</v>
      </c>
      <c r="Y29" s="289">
        <v>0.1055</v>
      </c>
      <c r="Z29" s="289">
        <v>0.1085</v>
      </c>
      <c r="AA29" s="289">
        <v>0.1091</v>
      </c>
      <c r="AB29" s="289">
        <v>0.1011</v>
      </c>
      <c r="AC29" s="289">
        <v>0.1016</v>
      </c>
      <c r="AD29" s="289">
        <v>9.5299999999999996E-2</v>
      </c>
      <c r="AE29" s="289">
        <v>7.0000000000000007E-2</v>
      </c>
      <c r="AF29" s="289">
        <v>8.9899999999999994E-2</v>
      </c>
      <c r="AG29" s="289">
        <v>0.1139</v>
      </c>
      <c r="AH29" s="289">
        <v>0.11310000000000001</v>
      </c>
      <c r="AI29" s="289">
        <v>0.1133</v>
      </c>
      <c r="AJ29" s="289">
        <v>0.1048</v>
      </c>
      <c r="AK29" s="289">
        <v>0.10589999999999999</v>
      </c>
      <c r="AL29" s="289">
        <v>0.1129</v>
      </c>
      <c r="AM29" s="289">
        <v>0.1119</v>
      </c>
      <c r="AN29" s="289">
        <v>0.1158</v>
      </c>
      <c r="AO29" s="289">
        <v>0.1094</v>
      </c>
      <c r="AP29" s="289">
        <v>0.1116</v>
      </c>
      <c r="AQ29" s="289">
        <v>8.4400000000000003E-2</v>
      </c>
      <c r="AR29" s="289">
        <v>0.1018</v>
      </c>
      <c r="AS29" s="289">
        <v>0.1144</v>
      </c>
      <c r="AT29" s="289">
        <v>0.1067</v>
      </c>
      <c r="AU29" s="289">
        <v>0.1043</v>
      </c>
      <c r="AV29" s="289">
        <v>0.1167</v>
      </c>
      <c r="AW29" s="289">
        <v>0.1162</v>
      </c>
      <c r="AX29" s="289">
        <v>0.11890000000000001</v>
      </c>
      <c r="AY29" s="289">
        <v>0.1187</v>
      </c>
      <c r="AZ29" s="875">
        <v>0.1154</v>
      </c>
      <c r="BA29" s="875">
        <v>0.11640592542</v>
      </c>
      <c r="BB29" s="875">
        <v>0.11149615038000001</v>
      </c>
      <c r="BC29" s="875">
        <v>0.10734457353</v>
      </c>
      <c r="BD29" s="355">
        <v>0.10943559194999999</v>
      </c>
      <c r="BE29" s="355">
        <v>0.11035545029</v>
      </c>
      <c r="BF29" s="355">
        <v>0.10990337091000001</v>
      </c>
      <c r="BG29" s="355">
        <v>0.11048541061</v>
      </c>
      <c r="BH29" s="355">
        <v>0.11091408778</v>
      </c>
      <c r="BI29" s="355">
        <v>0.11085572065</v>
      </c>
      <c r="BJ29" s="355">
        <v>0.11108098101</v>
      </c>
      <c r="BK29" s="355">
        <v>0.11089154814</v>
      </c>
      <c r="BL29" s="355">
        <v>0.11068872459</v>
      </c>
      <c r="BM29" s="355">
        <v>0.11079493353</v>
      </c>
      <c r="BN29" s="355">
        <v>0.11008194328</v>
      </c>
      <c r="BO29" s="355">
        <v>0.1094877388</v>
      </c>
      <c r="BP29" s="355">
        <v>0.11007011944</v>
      </c>
      <c r="BQ29" s="355">
        <v>0.1103710822</v>
      </c>
      <c r="BR29" s="355">
        <v>0.109957069</v>
      </c>
      <c r="BS29" s="355">
        <v>0.1100683254</v>
      </c>
      <c r="BT29" s="355">
        <v>0.1099540752</v>
      </c>
      <c r="BU29" s="355">
        <v>0.10992952587</v>
      </c>
      <c r="BV29" s="355">
        <v>0.11006264810999999</v>
      </c>
      <c r="BW29" s="195"/>
    </row>
    <row r="30" spans="1:75" ht="11.1" customHeight="1" x14ac:dyDescent="0.2">
      <c r="A30" s="323" t="s">
        <v>855</v>
      </c>
      <c r="B30" s="410" t="s">
        <v>202</v>
      </c>
      <c r="C30" s="289">
        <v>2.0164</v>
      </c>
      <c r="D30" s="289">
        <v>2.0278</v>
      </c>
      <c r="E30" s="289">
        <v>1.9761</v>
      </c>
      <c r="F30" s="289">
        <v>1.8005</v>
      </c>
      <c r="G30" s="289">
        <v>1.9480999999999999</v>
      </c>
      <c r="H30" s="289">
        <v>1.5671999999999999</v>
      </c>
      <c r="I30" s="289">
        <v>1.7668999999999999</v>
      </c>
      <c r="J30" s="289">
        <v>1.5881000000000001</v>
      </c>
      <c r="K30" s="289">
        <v>1.5082</v>
      </c>
      <c r="L30" s="289">
        <v>1.6626000000000001</v>
      </c>
      <c r="M30" s="289">
        <v>2.0436999999999999</v>
      </c>
      <c r="N30" s="289">
        <v>2.0512000000000001</v>
      </c>
      <c r="O30" s="289">
        <v>2.0379999999999998</v>
      </c>
      <c r="P30" s="289">
        <v>2.0146000000000002</v>
      </c>
      <c r="Q30" s="289">
        <v>2.0055000000000001</v>
      </c>
      <c r="R30" s="289">
        <v>2.0076999999999998</v>
      </c>
      <c r="S30" s="289">
        <v>1.9173</v>
      </c>
      <c r="T30" s="289">
        <v>1.982</v>
      </c>
      <c r="U30" s="289">
        <v>1.8562000000000001</v>
      </c>
      <c r="V30" s="289">
        <v>1.8035000000000001</v>
      </c>
      <c r="W30" s="289">
        <v>1.8896999999999999</v>
      </c>
      <c r="X30" s="289">
        <v>2.0131000000000001</v>
      </c>
      <c r="Y30" s="289">
        <v>1.9654</v>
      </c>
      <c r="Z30" s="289">
        <v>2.0003000000000002</v>
      </c>
      <c r="AA30" s="289">
        <v>1.9984999999999999</v>
      </c>
      <c r="AB30" s="289">
        <v>1.9910000000000001</v>
      </c>
      <c r="AC30" s="289">
        <v>1.9975000000000001</v>
      </c>
      <c r="AD30" s="289">
        <v>1.9363999999999999</v>
      </c>
      <c r="AE30" s="289">
        <v>1.8424</v>
      </c>
      <c r="AF30" s="289">
        <v>1.9108000000000001</v>
      </c>
      <c r="AG30" s="289">
        <v>1.9367000000000001</v>
      </c>
      <c r="AH30" s="289">
        <v>1.8212999999999999</v>
      </c>
      <c r="AI30" s="289">
        <v>1.9582999999999999</v>
      </c>
      <c r="AJ30" s="289">
        <v>1.7141</v>
      </c>
      <c r="AK30" s="289">
        <v>1.8777999999999999</v>
      </c>
      <c r="AL30" s="289">
        <v>1.8573</v>
      </c>
      <c r="AM30" s="289">
        <v>1.9809000000000001</v>
      </c>
      <c r="AN30" s="289">
        <v>2.2349000000000001</v>
      </c>
      <c r="AO30" s="289">
        <v>2.2746</v>
      </c>
      <c r="AP30" s="289">
        <v>2.1823000000000001</v>
      </c>
      <c r="AQ30" s="289">
        <v>2.1240999999999999</v>
      </c>
      <c r="AR30" s="289">
        <v>2.2486999999999999</v>
      </c>
      <c r="AS30" s="289">
        <v>2.1855000000000002</v>
      </c>
      <c r="AT30" s="289">
        <v>2.2502</v>
      </c>
      <c r="AU30" s="289">
        <v>2.1783999999999999</v>
      </c>
      <c r="AV30" s="289">
        <v>2.0505</v>
      </c>
      <c r="AW30" s="289">
        <v>2.1318000000000001</v>
      </c>
      <c r="AX30" s="289">
        <v>1.9639</v>
      </c>
      <c r="AY30" s="289">
        <v>1.3828</v>
      </c>
      <c r="AZ30" s="875">
        <v>1.909</v>
      </c>
      <c r="BA30" s="875">
        <v>1.9677872941000001</v>
      </c>
      <c r="BB30" s="875">
        <v>2.2620986092000002</v>
      </c>
      <c r="BC30" s="875">
        <v>2.2260715383999998</v>
      </c>
      <c r="BD30" s="355">
        <v>2.2846449531999999</v>
      </c>
      <c r="BE30" s="355">
        <v>2.2831792175999999</v>
      </c>
      <c r="BF30" s="355">
        <v>2.2797750242000001</v>
      </c>
      <c r="BG30" s="355">
        <v>2.2268684102999998</v>
      </c>
      <c r="BH30" s="355">
        <v>2.2821402755000002</v>
      </c>
      <c r="BI30" s="355">
        <v>2.2794261962000002</v>
      </c>
      <c r="BJ30" s="355">
        <v>2.2767076598</v>
      </c>
      <c r="BK30" s="355">
        <v>2.2736548593000001</v>
      </c>
      <c r="BL30" s="355">
        <v>2.2708233858</v>
      </c>
      <c r="BM30" s="355">
        <v>2.2678777869000002</v>
      </c>
      <c r="BN30" s="355">
        <v>2.2713961573999999</v>
      </c>
      <c r="BO30" s="355">
        <v>2.2685319483000002</v>
      </c>
      <c r="BP30" s="355">
        <v>1.8626791334999999</v>
      </c>
      <c r="BQ30" s="355">
        <v>2.2628103172</v>
      </c>
      <c r="BR30" s="355">
        <v>2.1178077647000002</v>
      </c>
      <c r="BS30" s="355">
        <v>2.2076418951000001</v>
      </c>
      <c r="BT30" s="355">
        <v>2.2626791362000001</v>
      </c>
      <c r="BU30" s="355">
        <v>2.2598352492</v>
      </c>
      <c r="BV30" s="355">
        <v>2.2570157860000002</v>
      </c>
      <c r="BW30" s="195"/>
    </row>
    <row r="31" spans="1:75" ht="11.1" customHeight="1" x14ac:dyDescent="0.2">
      <c r="A31" s="323" t="s">
        <v>856</v>
      </c>
      <c r="B31" s="410" t="s">
        <v>192</v>
      </c>
      <c r="C31" s="289">
        <v>0.59909999999999997</v>
      </c>
      <c r="D31" s="289">
        <v>0.6431</v>
      </c>
      <c r="E31" s="289">
        <v>0.61109999999999998</v>
      </c>
      <c r="F31" s="289">
        <v>0.60209999999999997</v>
      </c>
      <c r="G31" s="289">
        <v>0.58389999999999997</v>
      </c>
      <c r="H31" s="289">
        <v>0.60870000000000002</v>
      </c>
      <c r="I31" s="289">
        <v>0.54559999999999997</v>
      </c>
      <c r="J31" s="289">
        <v>0.59240000000000004</v>
      </c>
      <c r="K31" s="289">
        <v>0.59619999999999995</v>
      </c>
      <c r="L31" s="289">
        <v>0.60109999999999997</v>
      </c>
      <c r="M31" s="289">
        <v>0.62690000000000001</v>
      </c>
      <c r="N31" s="289">
        <v>0.62470000000000003</v>
      </c>
      <c r="O31" s="289">
        <v>0.60560000000000003</v>
      </c>
      <c r="P31" s="289">
        <v>0.62280000000000002</v>
      </c>
      <c r="Q31" s="289">
        <v>0.60650000000000004</v>
      </c>
      <c r="R31" s="289">
        <v>0.60229999999999995</v>
      </c>
      <c r="S31" s="289">
        <v>0.55220000000000002</v>
      </c>
      <c r="T31" s="289">
        <v>0.59219999999999995</v>
      </c>
      <c r="U31" s="289">
        <v>0.59699999999999998</v>
      </c>
      <c r="V31" s="289">
        <v>0.54779999999999995</v>
      </c>
      <c r="W31" s="289">
        <v>0.59870000000000001</v>
      </c>
      <c r="X31" s="289">
        <v>0.60840000000000005</v>
      </c>
      <c r="Y31" s="289">
        <v>0.61439999999999995</v>
      </c>
      <c r="Z31" s="289">
        <v>0.62039999999999995</v>
      </c>
      <c r="AA31" s="289">
        <v>0.60089999999999999</v>
      </c>
      <c r="AB31" s="289">
        <v>0.60119999999999996</v>
      </c>
      <c r="AC31" s="289">
        <v>0.59370000000000001</v>
      </c>
      <c r="AD31" s="289">
        <v>0.58260000000000001</v>
      </c>
      <c r="AE31" s="289">
        <v>0.57840000000000003</v>
      </c>
      <c r="AF31" s="289">
        <v>0.5867</v>
      </c>
      <c r="AG31" s="289">
        <v>0.55110000000000003</v>
      </c>
      <c r="AH31" s="289">
        <v>0.53180000000000005</v>
      </c>
      <c r="AI31" s="289">
        <v>0.50670000000000004</v>
      </c>
      <c r="AJ31" s="289">
        <v>0.5625</v>
      </c>
      <c r="AK31" s="289">
        <v>0.59240000000000004</v>
      </c>
      <c r="AL31" s="289">
        <v>0.5534</v>
      </c>
      <c r="AM31" s="289">
        <v>0.55979999999999996</v>
      </c>
      <c r="AN31" s="289">
        <v>0.58589999999999998</v>
      </c>
      <c r="AO31" s="289">
        <v>0.57730000000000004</v>
      </c>
      <c r="AP31" s="289">
        <v>0.58220000000000005</v>
      </c>
      <c r="AQ31" s="289">
        <v>0.61509999999999998</v>
      </c>
      <c r="AR31" s="289">
        <v>0.61229999999999996</v>
      </c>
      <c r="AS31" s="289">
        <v>0.62809999999999999</v>
      </c>
      <c r="AT31" s="289">
        <v>0.63319999999999999</v>
      </c>
      <c r="AU31" s="289">
        <v>0.63190000000000002</v>
      </c>
      <c r="AV31" s="289">
        <v>0.62070000000000003</v>
      </c>
      <c r="AW31" s="289">
        <v>0.62029999999999996</v>
      </c>
      <c r="AX31" s="289">
        <v>0.62029999999999996</v>
      </c>
      <c r="AY31" s="289">
        <v>0.62370000000000003</v>
      </c>
      <c r="AZ31" s="875">
        <v>0.61080000000000001</v>
      </c>
      <c r="BA31" s="875">
        <v>0.63095475256</v>
      </c>
      <c r="BB31" s="875">
        <v>0.63197584436999998</v>
      </c>
      <c r="BC31" s="875">
        <v>0.63576820683000002</v>
      </c>
      <c r="BD31" s="355">
        <v>0.63584868352000001</v>
      </c>
      <c r="BE31" s="355">
        <v>0.63369055281999997</v>
      </c>
      <c r="BF31" s="355">
        <v>0.63191988461000004</v>
      </c>
      <c r="BG31" s="355">
        <v>0.62976484647999997</v>
      </c>
      <c r="BH31" s="355">
        <v>0.62742429608000005</v>
      </c>
      <c r="BI31" s="355">
        <v>0.62534541017</v>
      </c>
      <c r="BJ31" s="355">
        <v>0.62332261477999995</v>
      </c>
      <c r="BK31" s="355">
        <v>0.62245984790999997</v>
      </c>
      <c r="BL31" s="355">
        <v>0.62025350082999997</v>
      </c>
      <c r="BM31" s="355">
        <v>0.61793109852999994</v>
      </c>
      <c r="BN31" s="355">
        <v>0.61534178760000002</v>
      </c>
      <c r="BO31" s="355">
        <v>0.61321101998000005</v>
      </c>
      <c r="BP31" s="355">
        <v>0.61125205634000002</v>
      </c>
      <c r="BQ31" s="355">
        <v>0.60903073861000001</v>
      </c>
      <c r="BR31" s="355">
        <v>0.60684097427999995</v>
      </c>
      <c r="BS31" s="355">
        <v>0.60468953077999998</v>
      </c>
      <c r="BT31" s="355">
        <v>0.60234255137000003</v>
      </c>
      <c r="BU31" s="355">
        <v>0.60027621415999999</v>
      </c>
      <c r="BV31" s="355">
        <v>0.59826268464999999</v>
      </c>
      <c r="BW31" s="195"/>
    </row>
    <row r="32" spans="1:75" ht="11.1" customHeight="1" x14ac:dyDescent="0.2">
      <c r="A32" s="323" t="s">
        <v>175</v>
      </c>
      <c r="B32" s="410" t="s">
        <v>193</v>
      </c>
      <c r="C32" s="289">
        <v>2.0274999999999999</v>
      </c>
      <c r="D32" s="289">
        <v>2.0091000000000001</v>
      </c>
      <c r="E32" s="289">
        <v>2.0308999999999999</v>
      </c>
      <c r="F32" s="289">
        <v>2.0184000000000002</v>
      </c>
      <c r="G32" s="289">
        <v>2.0335000000000001</v>
      </c>
      <c r="H32" s="289">
        <v>2.0419</v>
      </c>
      <c r="I32" s="289">
        <v>2.0211999999999999</v>
      </c>
      <c r="J32" s="289">
        <v>2.0348999999999999</v>
      </c>
      <c r="K32" s="289">
        <v>2.0384000000000002</v>
      </c>
      <c r="L32" s="289">
        <v>2.0327999999999999</v>
      </c>
      <c r="M32" s="289">
        <v>2.0383</v>
      </c>
      <c r="N32" s="289">
        <v>2.0301</v>
      </c>
      <c r="O32" s="289">
        <v>2.1225000000000001</v>
      </c>
      <c r="P32" s="289">
        <v>2.1120999999999999</v>
      </c>
      <c r="Q32" s="289">
        <v>2.1221000000000001</v>
      </c>
      <c r="R32" s="289">
        <v>2.1604999999999999</v>
      </c>
      <c r="S32" s="289">
        <v>2.1640000000000001</v>
      </c>
      <c r="T32" s="289">
        <v>2.1480000000000001</v>
      </c>
      <c r="U32" s="289">
        <v>2.0912000000000002</v>
      </c>
      <c r="V32" s="289">
        <v>2.1089000000000002</v>
      </c>
      <c r="W32" s="289">
        <v>2.1214</v>
      </c>
      <c r="X32" s="289">
        <v>2.0975999999999999</v>
      </c>
      <c r="Y32" s="289">
        <v>2.0977000000000001</v>
      </c>
      <c r="Z32" s="289">
        <v>2.0855999999999999</v>
      </c>
      <c r="AA32" s="289">
        <v>2.0543999999999998</v>
      </c>
      <c r="AB32" s="289">
        <v>2.0463</v>
      </c>
      <c r="AC32" s="289">
        <v>2.0415999999999999</v>
      </c>
      <c r="AD32" s="289">
        <v>2.0036999999999998</v>
      </c>
      <c r="AE32" s="289">
        <v>1.9936</v>
      </c>
      <c r="AF32" s="289">
        <v>2.0125000000000002</v>
      </c>
      <c r="AG32" s="289">
        <v>2.0392000000000001</v>
      </c>
      <c r="AH32" s="289">
        <v>2.0375000000000001</v>
      </c>
      <c r="AI32" s="289">
        <v>2.0428000000000002</v>
      </c>
      <c r="AJ32" s="289">
        <v>1.9982</v>
      </c>
      <c r="AK32" s="289">
        <v>1.9576</v>
      </c>
      <c r="AL32" s="289">
        <v>1.8989</v>
      </c>
      <c r="AM32" s="289">
        <v>1.8745000000000001</v>
      </c>
      <c r="AN32" s="289">
        <v>1.8758999999999999</v>
      </c>
      <c r="AO32" s="289">
        <v>1.8496999999999999</v>
      </c>
      <c r="AP32" s="289">
        <v>1.8585</v>
      </c>
      <c r="AQ32" s="289">
        <v>1.85</v>
      </c>
      <c r="AR32" s="289">
        <v>1.8568</v>
      </c>
      <c r="AS32" s="289">
        <v>1.8871</v>
      </c>
      <c r="AT32" s="289">
        <v>1.8839999999999999</v>
      </c>
      <c r="AU32" s="289">
        <v>1.8774</v>
      </c>
      <c r="AV32" s="289">
        <v>1.8641000000000001</v>
      </c>
      <c r="AW32" s="289">
        <v>1.8621000000000001</v>
      </c>
      <c r="AX32" s="289">
        <v>1.8904000000000001</v>
      </c>
      <c r="AY32" s="289">
        <v>1.8888</v>
      </c>
      <c r="AZ32" s="875">
        <v>1.8429</v>
      </c>
      <c r="BA32" s="875">
        <v>1.8867878638</v>
      </c>
      <c r="BB32" s="875">
        <v>1.8272359942</v>
      </c>
      <c r="BC32" s="875">
        <v>1.8186034598</v>
      </c>
      <c r="BD32" s="355">
        <v>1.8122251546999999</v>
      </c>
      <c r="BE32" s="355">
        <v>1.8004341773000001</v>
      </c>
      <c r="BF32" s="355">
        <v>1.799012702</v>
      </c>
      <c r="BG32" s="355">
        <v>1.7943402251</v>
      </c>
      <c r="BH32" s="355">
        <v>1.7793531661999999</v>
      </c>
      <c r="BI32" s="355">
        <v>1.7657824251000001</v>
      </c>
      <c r="BJ32" s="355">
        <v>1.7641029085</v>
      </c>
      <c r="BK32" s="355">
        <v>1.7721636851</v>
      </c>
      <c r="BL32" s="355">
        <v>1.7737061998000001</v>
      </c>
      <c r="BM32" s="355">
        <v>1.7696877996</v>
      </c>
      <c r="BN32" s="355">
        <v>1.753490346</v>
      </c>
      <c r="BO32" s="355">
        <v>1.7467836677999999</v>
      </c>
      <c r="BP32" s="355">
        <v>1.7420032919999999</v>
      </c>
      <c r="BQ32" s="355">
        <v>1.7316221083000001</v>
      </c>
      <c r="BR32" s="355">
        <v>1.7310150852999999</v>
      </c>
      <c r="BS32" s="355">
        <v>1.7275651925</v>
      </c>
      <c r="BT32" s="355">
        <v>1.7136754970999999</v>
      </c>
      <c r="BU32" s="355">
        <v>1.7011238373999999</v>
      </c>
      <c r="BV32" s="355">
        <v>1.7003676333</v>
      </c>
      <c r="BW32" s="195"/>
    </row>
    <row r="33" spans="1:75" ht="11.1" customHeight="1" x14ac:dyDescent="0.2">
      <c r="A33" s="323" t="s">
        <v>857</v>
      </c>
      <c r="B33" s="410" t="s">
        <v>205</v>
      </c>
      <c r="C33" s="289">
        <v>1.0373000000000001</v>
      </c>
      <c r="D33" s="289">
        <v>1.0463</v>
      </c>
      <c r="E33" s="289">
        <v>1.0532999999999999</v>
      </c>
      <c r="F33" s="289">
        <v>1.0583</v>
      </c>
      <c r="G33" s="289">
        <v>1.0623</v>
      </c>
      <c r="H33" s="289">
        <v>1.0783</v>
      </c>
      <c r="I33" s="289">
        <v>1.0932999999999999</v>
      </c>
      <c r="J33" s="289">
        <v>1.1003000000000001</v>
      </c>
      <c r="K33" s="289">
        <v>1.1003000000000001</v>
      </c>
      <c r="L33" s="289">
        <v>1.1032999999999999</v>
      </c>
      <c r="M33" s="289">
        <v>1.0703</v>
      </c>
      <c r="N33" s="289">
        <v>1.0652999999999999</v>
      </c>
      <c r="O33" s="289">
        <v>1.0743</v>
      </c>
      <c r="P33" s="289">
        <v>1.0704</v>
      </c>
      <c r="Q33" s="289">
        <v>1.0723</v>
      </c>
      <c r="R33" s="289">
        <v>1.0752999999999999</v>
      </c>
      <c r="S33" s="289">
        <v>1.0532999999999999</v>
      </c>
      <c r="T33" s="289">
        <v>1.0495000000000001</v>
      </c>
      <c r="U33" s="289">
        <v>1.0478000000000001</v>
      </c>
      <c r="V33" s="289">
        <v>1.0504</v>
      </c>
      <c r="W33" s="289">
        <v>1.0501</v>
      </c>
      <c r="X33" s="289">
        <v>1.0499000000000001</v>
      </c>
      <c r="Y33" s="289">
        <v>1.0457000000000001</v>
      </c>
      <c r="Z33" s="289">
        <v>1.0490999999999999</v>
      </c>
      <c r="AA33" s="289">
        <v>1.0167999999999999</v>
      </c>
      <c r="AB33" s="289">
        <v>1.0037</v>
      </c>
      <c r="AC33" s="289">
        <v>1.0033000000000001</v>
      </c>
      <c r="AD33" s="289">
        <v>1.0015000000000001</v>
      </c>
      <c r="AE33" s="289">
        <v>1.0011000000000001</v>
      </c>
      <c r="AF33" s="289">
        <v>1.0006999999999999</v>
      </c>
      <c r="AG33" s="289">
        <v>1.0012000000000001</v>
      </c>
      <c r="AH33" s="289">
        <v>1.0018</v>
      </c>
      <c r="AI33" s="289">
        <v>1.0006999999999999</v>
      </c>
      <c r="AJ33" s="289">
        <v>1.0006999999999999</v>
      </c>
      <c r="AK33" s="289">
        <v>0.99399999999999999</v>
      </c>
      <c r="AL33" s="289">
        <v>0.99619999999999997</v>
      </c>
      <c r="AM33" s="289">
        <v>0.99670000000000003</v>
      </c>
      <c r="AN33" s="289">
        <v>0.99560000000000004</v>
      </c>
      <c r="AO33" s="289">
        <v>0.99580000000000002</v>
      </c>
      <c r="AP33" s="289">
        <v>0.99560000000000004</v>
      </c>
      <c r="AQ33" s="289">
        <v>1.0004999999999999</v>
      </c>
      <c r="AR33" s="289">
        <v>1.0064</v>
      </c>
      <c r="AS33" s="289">
        <v>1.0118</v>
      </c>
      <c r="AT33" s="289">
        <v>1.0172000000000001</v>
      </c>
      <c r="AU33" s="289">
        <v>1.0202</v>
      </c>
      <c r="AV33" s="289">
        <v>1.0266999999999999</v>
      </c>
      <c r="AW33" s="289">
        <v>1.0326</v>
      </c>
      <c r="AX33" s="289">
        <v>1.0355000000000001</v>
      </c>
      <c r="AY33" s="289">
        <v>1.0334000000000001</v>
      </c>
      <c r="AZ33" s="875">
        <v>1.0329999999999999</v>
      </c>
      <c r="BA33" s="875">
        <v>1.0596140519999999</v>
      </c>
      <c r="BB33" s="875">
        <v>1.0775177500999999</v>
      </c>
      <c r="BC33" s="875">
        <v>1.0911583924999999</v>
      </c>
      <c r="BD33" s="355">
        <v>1.0911492078</v>
      </c>
      <c r="BE33" s="355">
        <v>1.0621327978999999</v>
      </c>
      <c r="BF33" s="355">
        <v>1.0621422061000001</v>
      </c>
      <c r="BG33" s="355">
        <v>1.0621837568000001</v>
      </c>
      <c r="BH33" s="355">
        <v>1.0621530968999999</v>
      </c>
      <c r="BI33" s="355">
        <v>1.0621458729</v>
      </c>
      <c r="BJ33" s="355">
        <v>1.0622527644999999</v>
      </c>
      <c r="BK33" s="355">
        <v>1.0354100206000001</v>
      </c>
      <c r="BL33" s="355">
        <v>1.0353536374000001</v>
      </c>
      <c r="BM33" s="355">
        <v>1.0353181405</v>
      </c>
      <c r="BN33" s="355">
        <v>1.0352751175999999</v>
      </c>
      <c r="BO33" s="355">
        <v>1.0352662714</v>
      </c>
      <c r="BP33" s="355">
        <v>1.0352556303</v>
      </c>
      <c r="BQ33" s="355">
        <v>1.0352356018</v>
      </c>
      <c r="BR33" s="355">
        <v>1.0352101551999999</v>
      </c>
      <c r="BS33" s="355">
        <v>1.0352537767000001</v>
      </c>
      <c r="BT33" s="355">
        <v>1.0352242365</v>
      </c>
      <c r="BU33" s="355">
        <v>1.035219723</v>
      </c>
      <c r="BV33" s="355">
        <v>1.0353289699999999</v>
      </c>
      <c r="BW33" s="195"/>
    </row>
    <row r="34" spans="1:75" ht="11.1" customHeight="1" x14ac:dyDescent="0.2">
      <c r="A34" s="323" t="s">
        <v>858</v>
      </c>
      <c r="B34" s="410" t="s">
        <v>203</v>
      </c>
      <c r="C34" s="289">
        <v>11.2776</v>
      </c>
      <c r="D34" s="289">
        <v>11.3308</v>
      </c>
      <c r="E34" s="289">
        <v>11.287100000000001</v>
      </c>
      <c r="F34" s="289">
        <v>10.3224</v>
      </c>
      <c r="G34" s="289">
        <v>10.4674</v>
      </c>
      <c r="H34" s="289">
        <v>10.977499999999999</v>
      </c>
      <c r="I34" s="289">
        <v>10.9992</v>
      </c>
      <c r="J34" s="289">
        <v>10.8743</v>
      </c>
      <c r="K34" s="289">
        <v>10.991300000000001</v>
      </c>
      <c r="L34" s="289">
        <v>10.9664</v>
      </c>
      <c r="M34" s="289">
        <v>11.116400000000001</v>
      </c>
      <c r="N34" s="289">
        <v>11.144399999999999</v>
      </c>
      <c r="O34" s="289">
        <v>11.1532</v>
      </c>
      <c r="P34" s="289">
        <v>11.323399999999999</v>
      </c>
      <c r="Q34" s="289">
        <v>10.9947</v>
      </c>
      <c r="R34" s="289">
        <v>10.898899999999999</v>
      </c>
      <c r="S34" s="289">
        <v>10.859400000000001</v>
      </c>
      <c r="T34" s="289">
        <v>10.7743</v>
      </c>
      <c r="U34" s="289">
        <v>10.745699999999999</v>
      </c>
      <c r="V34" s="289">
        <v>10.688700000000001</v>
      </c>
      <c r="W34" s="289">
        <v>10.8087</v>
      </c>
      <c r="X34" s="289">
        <v>10.8657</v>
      </c>
      <c r="Y34" s="289">
        <v>10.8912</v>
      </c>
      <c r="Z34" s="289">
        <v>10.908099999999999</v>
      </c>
      <c r="AA34" s="289">
        <v>10.8886</v>
      </c>
      <c r="AB34" s="289">
        <v>10.8127</v>
      </c>
      <c r="AC34" s="289">
        <v>10.790100000000001</v>
      </c>
      <c r="AD34" s="289">
        <v>10.6874</v>
      </c>
      <c r="AE34" s="289">
        <v>10.546799999999999</v>
      </c>
      <c r="AF34" s="289">
        <v>10.4055</v>
      </c>
      <c r="AG34" s="289">
        <v>10.379899999999999</v>
      </c>
      <c r="AH34" s="289">
        <v>10.3203</v>
      </c>
      <c r="AI34" s="289">
        <v>10.3203</v>
      </c>
      <c r="AJ34" s="289">
        <v>10.3741</v>
      </c>
      <c r="AK34" s="289">
        <v>10.4293</v>
      </c>
      <c r="AL34" s="289">
        <v>10.4505</v>
      </c>
      <c r="AM34" s="289">
        <v>10.4506</v>
      </c>
      <c r="AN34" s="289">
        <v>10.4412</v>
      </c>
      <c r="AO34" s="289">
        <v>10.441599999999999</v>
      </c>
      <c r="AP34" s="289">
        <v>10.5006</v>
      </c>
      <c r="AQ34" s="289">
        <v>10.4664</v>
      </c>
      <c r="AR34" s="289">
        <v>10.432700000000001</v>
      </c>
      <c r="AS34" s="289">
        <v>10.463100000000001</v>
      </c>
      <c r="AT34" s="289">
        <v>10.452999999999999</v>
      </c>
      <c r="AU34" s="289">
        <v>10.5966</v>
      </c>
      <c r="AV34" s="289">
        <v>10.725099999999999</v>
      </c>
      <c r="AW34" s="289">
        <v>10.757999999999999</v>
      </c>
      <c r="AX34" s="289">
        <v>10.6793</v>
      </c>
      <c r="AY34" s="289">
        <v>10.6785</v>
      </c>
      <c r="AZ34" s="875">
        <v>10.601100000000001</v>
      </c>
      <c r="BA34" s="875">
        <v>10.628499488999999</v>
      </c>
      <c r="BB34" s="875">
        <v>10.253107559</v>
      </c>
      <c r="BC34" s="875">
        <v>10.268182564</v>
      </c>
      <c r="BD34" s="355">
        <v>10.233796483000001</v>
      </c>
      <c r="BE34" s="355">
        <v>10.263966183000001</v>
      </c>
      <c r="BF34" s="355">
        <v>10.309430746</v>
      </c>
      <c r="BG34" s="355">
        <v>10.407078967</v>
      </c>
      <c r="BH34" s="355">
        <v>10.539981972</v>
      </c>
      <c r="BI34" s="355">
        <v>10.622474366000001</v>
      </c>
      <c r="BJ34" s="355">
        <v>10.693072424</v>
      </c>
      <c r="BK34" s="355">
        <v>10.686522607000001</v>
      </c>
      <c r="BL34" s="355">
        <v>10.690102781</v>
      </c>
      <c r="BM34" s="355">
        <v>10.692883058</v>
      </c>
      <c r="BN34" s="355">
        <v>10.671205727</v>
      </c>
      <c r="BO34" s="355">
        <v>10.639412007000001</v>
      </c>
      <c r="BP34" s="355">
        <v>10.607940467000001</v>
      </c>
      <c r="BQ34" s="355">
        <v>10.540980728999999</v>
      </c>
      <c r="BR34" s="355">
        <v>10.5376519</v>
      </c>
      <c r="BS34" s="355">
        <v>10.588295984</v>
      </c>
      <c r="BT34" s="355">
        <v>10.674176459</v>
      </c>
      <c r="BU34" s="355">
        <v>10.706682046999999</v>
      </c>
      <c r="BV34" s="355">
        <v>10.72728747</v>
      </c>
      <c r="BW34" s="195"/>
    </row>
    <row r="35" spans="1:75" ht="11.1" customHeight="1" x14ac:dyDescent="0.2">
      <c r="A35" s="323" t="s">
        <v>859</v>
      </c>
      <c r="B35" s="410"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75">
        <v>0.13</v>
      </c>
      <c r="BA35" s="875">
        <v>0.15</v>
      </c>
      <c r="BB35" s="875">
        <v>0.15</v>
      </c>
      <c r="BC35" s="875">
        <v>0.15</v>
      </c>
      <c r="BD35" s="355">
        <v>0.15</v>
      </c>
      <c r="BE35" s="355">
        <v>0.15</v>
      </c>
      <c r="BF35" s="355">
        <v>0.15</v>
      </c>
      <c r="BG35" s="355">
        <v>0.15</v>
      </c>
      <c r="BH35" s="355">
        <v>0.15</v>
      </c>
      <c r="BI35" s="355">
        <v>0.15</v>
      </c>
      <c r="BJ35" s="355">
        <v>0.15</v>
      </c>
      <c r="BK35" s="355">
        <v>0.15</v>
      </c>
      <c r="BL35" s="355">
        <v>0.15</v>
      </c>
      <c r="BM35" s="355">
        <v>0.15</v>
      </c>
      <c r="BN35" s="355">
        <v>0.15</v>
      </c>
      <c r="BO35" s="355">
        <v>0.15</v>
      </c>
      <c r="BP35" s="355">
        <v>0.15</v>
      </c>
      <c r="BQ35" s="355">
        <v>0.15</v>
      </c>
      <c r="BR35" s="355">
        <v>0.15</v>
      </c>
      <c r="BS35" s="355">
        <v>0.15</v>
      </c>
      <c r="BT35" s="355">
        <v>0.15</v>
      </c>
      <c r="BU35" s="355">
        <v>0.15</v>
      </c>
      <c r="BV35" s="355">
        <v>0.15</v>
      </c>
      <c r="BW35" s="195"/>
    </row>
    <row r="36" spans="1:75" ht="11.1" customHeight="1" x14ac:dyDescent="0.2">
      <c r="A36" s="323" t="s">
        <v>860</v>
      </c>
      <c r="B36" s="411" t="s">
        <v>861</v>
      </c>
      <c r="C36" s="329">
        <v>6.5699999999999995E-2</v>
      </c>
      <c r="D36" s="329">
        <v>6.7599999999999993E-2</v>
      </c>
      <c r="E36" s="329">
        <v>6.83E-2</v>
      </c>
      <c r="F36" s="329">
        <v>6.7299999999999999E-2</v>
      </c>
      <c r="G36" s="329">
        <v>6.7299999999999999E-2</v>
      </c>
      <c r="H36" s="329">
        <v>6.5500000000000003E-2</v>
      </c>
      <c r="I36" s="329">
        <v>6.4699999999999994E-2</v>
      </c>
      <c r="J36" s="329">
        <v>6.4000000000000001E-2</v>
      </c>
      <c r="K36" s="329">
        <v>6.5199999999999994E-2</v>
      </c>
      <c r="L36" s="329">
        <v>6.7100000000000007E-2</v>
      </c>
      <c r="M36" s="329">
        <v>6.8199999999999997E-2</v>
      </c>
      <c r="N36" s="329">
        <v>6.88E-2</v>
      </c>
      <c r="O36" s="329">
        <v>6.88E-2</v>
      </c>
      <c r="P36" s="329">
        <v>6.9500000000000006E-2</v>
      </c>
      <c r="Q36" s="329">
        <v>6.9800000000000001E-2</v>
      </c>
      <c r="R36" s="329">
        <v>7.0800000000000002E-2</v>
      </c>
      <c r="S36" s="329">
        <v>7.0000000000000007E-2</v>
      </c>
      <c r="T36" s="329">
        <v>7.0300000000000001E-2</v>
      </c>
      <c r="U36" s="329">
        <v>6.8699999999999997E-2</v>
      </c>
      <c r="V36" s="329">
        <v>6.8199999999999997E-2</v>
      </c>
      <c r="W36" s="329">
        <v>6.7699999999999996E-2</v>
      </c>
      <c r="X36" s="329">
        <v>6.9199999999999998E-2</v>
      </c>
      <c r="Y36" s="329">
        <v>7.1300000000000002E-2</v>
      </c>
      <c r="Z36" s="329">
        <v>7.2800000000000004E-2</v>
      </c>
      <c r="AA36" s="329">
        <v>7.1800000000000003E-2</v>
      </c>
      <c r="AB36" s="329">
        <v>5.1799999999999999E-2</v>
      </c>
      <c r="AC36" s="329">
        <v>5.1799999999999999E-2</v>
      </c>
      <c r="AD36" s="329">
        <v>4.1799999999999997E-2</v>
      </c>
      <c r="AE36" s="329">
        <v>3.1800000000000002E-2</v>
      </c>
      <c r="AF36" s="329">
        <v>3.1800000000000002E-2</v>
      </c>
      <c r="AG36" s="329">
        <v>3.1699999999999999E-2</v>
      </c>
      <c r="AH36" s="329">
        <v>3.1699999999999999E-2</v>
      </c>
      <c r="AI36" s="329">
        <v>3.1800000000000002E-2</v>
      </c>
      <c r="AJ36" s="329">
        <v>3.1800000000000002E-2</v>
      </c>
      <c r="AK36" s="329">
        <v>3.1800000000000002E-2</v>
      </c>
      <c r="AL36" s="329">
        <v>3.1800000000000002E-2</v>
      </c>
      <c r="AM36" s="329">
        <v>3.1699999999999999E-2</v>
      </c>
      <c r="AN36" s="329">
        <v>3.1699999999999999E-2</v>
      </c>
      <c r="AO36" s="329">
        <v>3.1699999999999999E-2</v>
      </c>
      <c r="AP36" s="329">
        <v>3.1699999999999999E-2</v>
      </c>
      <c r="AQ36" s="329">
        <v>3.1699999999999999E-2</v>
      </c>
      <c r="AR36" s="329">
        <v>3.1800000000000002E-2</v>
      </c>
      <c r="AS36" s="329">
        <v>3.1800000000000002E-2</v>
      </c>
      <c r="AT36" s="329">
        <v>3.1800000000000002E-2</v>
      </c>
      <c r="AU36" s="329">
        <v>3.1800000000000002E-2</v>
      </c>
      <c r="AV36" s="329">
        <v>3.1800000000000002E-2</v>
      </c>
      <c r="AW36" s="329">
        <v>3.1800000000000002E-2</v>
      </c>
      <c r="AX36" s="329">
        <v>3.1800000000000002E-2</v>
      </c>
      <c r="AY36" s="329">
        <v>3.1699999999999999E-2</v>
      </c>
      <c r="AZ36" s="889">
        <v>0.03</v>
      </c>
      <c r="BA36" s="889">
        <v>3.2075227354999999E-2</v>
      </c>
      <c r="BB36" s="889">
        <v>3.2042962993000003E-2</v>
      </c>
      <c r="BC36" s="889">
        <v>3.2040278008000002E-2</v>
      </c>
      <c r="BD36" s="400">
        <v>3.2071741979999999E-2</v>
      </c>
      <c r="BE36" s="400">
        <v>3.2074979364E-2</v>
      </c>
      <c r="BF36" s="400">
        <v>3.2124131557000002E-2</v>
      </c>
      <c r="BG36" s="400">
        <v>3.2127796096E-2</v>
      </c>
      <c r="BH36" s="400">
        <v>3.2109522474E-2</v>
      </c>
      <c r="BI36" s="400">
        <v>3.2122266810000001E-2</v>
      </c>
      <c r="BJ36" s="400">
        <v>3.2141684465000001E-2</v>
      </c>
      <c r="BK36" s="400">
        <v>3.2106835399999999E-2</v>
      </c>
      <c r="BL36" s="400">
        <v>3.2144356584999999E-2</v>
      </c>
      <c r="BM36" s="400">
        <v>3.2127007740999997E-2</v>
      </c>
      <c r="BN36" s="400">
        <v>3.2139900185E-2</v>
      </c>
      <c r="BO36" s="400">
        <v>3.2145371552E-2</v>
      </c>
      <c r="BP36" s="400">
        <v>3.2171250445999999E-2</v>
      </c>
      <c r="BQ36" s="400">
        <v>3.2166121753000002E-2</v>
      </c>
      <c r="BR36" s="400">
        <v>3.2164790031E-2</v>
      </c>
      <c r="BS36" s="400">
        <v>3.2168055820999998E-2</v>
      </c>
      <c r="BT36" s="400">
        <v>3.2148224209000001E-2</v>
      </c>
      <c r="BU36" s="400">
        <v>3.2161684708000002E-2</v>
      </c>
      <c r="BV36" s="400">
        <v>3.2181455535E-2</v>
      </c>
      <c r="BW36" s="195"/>
    </row>
    <row r="37" spans="1:75" ht="12" customHeight="1" x14ac:dyDescent="0.2">
      <c r="B37" s="998" t="s">
        <v>824</v>
      </c>
      <c r="C37" s="997"/>
      <c r="D37" s="997"/>
      <c r="E37" s="997"/>
      <c r="F37" s="997"/>
      <c r="G37" s="997"/>
      <c r="H37" s="997"/>
      <c r="I37" s="997"/>
      <c r="J37" s="997"/>
      <c r="K37" s="997"/>
      <c r="L37" s="997"/>
      <c r="M37" s="997"/>
      <c r="N37" s="997"/>
      <c r="O37" s="997"/>
      <c r="P37" s="997"/>
      <c r="Q37" s="997"/>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639"/>
      <c r="AZ37" s="639"/>
      <c r="BA37" s="639"/>
      <c r="BB37" s="639"/>
      <c r="BC37" s="639"/>
      <c r="BD37" s="639"/>
      <c r="BE37" s="639"/>
      <c r="BF37" s="639"/>
      <c r="BG37" s="639"/>
      <c r="BH37" s="639"/>
      <c r="BI37" s="639"/>
      <c r="BJ37" s="150"/>
      <c r="BK37" s="150"/>
      <c r="BL37" s="150"/>
      <c r="BM37" s="150"/>
      <c r="BN37" s="150"/>
      <c r="BO37" s="150"/>
      <c r="BP37" s="150"/>
      <c r="BQ37" s="150"/>
      <c r="BR37" s="150"/>
      <c r="BS37" s="150"/>
      <c r="BT37" s="150"/>
      <c r="BU37" s="150"/>
      <c r="BV37" s="150"/>
      <c r="BW37" s="195"/>
    </row>
    <row r="38" spans="1:75" ht="12" customHeight="1" x14ac:dyDescent="0.2">
      <c r="B38" s="1009" t="s">
        <v>825</v>
      </c>
      <c r="C38" s="1009"/>
      <c r="D38" s="1009"/>
      <c r="E38" s="1009"/>
      <c r="F38" s="1009"/>
      <c r="G38" s="1009"/>
      <c r="H38" s="1009"/>
      <c r="I38" s="1009"/>
      <c r="J38" s="1009"/>
      <c r="K38" s="1009"/>
      <c r="L38" s="1009"/>
      <c r="M38" s="1009"/>
      <c r="N38" s="1009"/>
      <c r="O38" s="1009"/>
      <c r="P38" s="1009"/>
      <c r="Q38" s="1009"/>
      <c r="BD38" s="637"/>
      <c r="BE38" s="637"/>
      <c r="BF38" s="637"/>
      <c r="BK38" s="195"/>
      <c r="BL38" s="195"/>
      <c r="BM38" s="195"/>
      <c r="BN38" s="195"/>
      <c r="BO38" s="195"/>
      <c r="BP38" s="195"/>
      <c r="BQ38" s="195"/>
      <c r="BR38" s="195"/>
      <c r="BS38" s="195"/>
      <c r="BT38" s="195"/>
      <c r="BU38" s="195"/>
      <c r="BV38" s="195"/>
      <c r="BW38" s="195"/>
    </row>
    <row r="39" spans="1:75" ht="12" customHeight="1" x14ac:dyDescent="0.2">
      <c r="B39" s="1009" t="s">
        <v>1608</v>
      </c>
      <c r="C39" s="1009"/>
      <c r="D39" s="1009"/>
      <c r="E39" s="1009"/>
      <c r="F39" s="1009"/>
      <c r="G39" s="1009"/>
      <c r="H39" s="1009"/>
      <c r="I39" s="1009"/>
      <c r="J39" s="1009"/>
      <c r="K39" s="1009"/>
      <c r="L39" s="1009"/>
      <c r="M39" s="1009"/>
      <c r="N39" s="1009"/>
      <c r="O39" s="1009"/>
      <c r="P39" s="1009"/>
      <c r="Q39" s="1009"/>
      <c r="BD39" s="637"/>
      <c r="BE39" s="637"/>
      <c r="BF39" s="637"/>
      <c r="BK39" s="195"/>
      <c r="BL39" s="195"/>
      <c r="BM39" s="195"/>
      <c r="BN39" s="195"/>
      <c r="BO39" s="195"/>
      <c r="BP39" s="195"/>
      <c r="BQ39" s="195"/>
      <c r="BR39" s="195"/>
      <c r="BS39" s="195"/>
      <c r="BT39" s="195"/>
      <c r="BU39" s="195"/>
      <c r="BV39" s="195"/>
      <c r="BW39" s="195"/>
    </row>
    <row r="40" spans="1:75" s="160" customFormat="1" ht="12" customHeight="1" x14ac:dyDescent="0.2">
      <c r="A40" s="159"/>
      <c r="B40" s="998" t="s">
        <v>827</v>
      </c>
      <c r="C40" s="997"/>
      <c r="D40" s="997"/>
      <c r="E40" s="997"/>
      <c r="F40" s="997"/>
      <c r="G40" s="997"/>
      <c r="H40" s="997"/>
      <c r="I40" s="997"/>
      <c r="J40" s="997"/>
      <c r="K40" s="997"/>
      <c r="L40" s="997"/>
      <c r="M40" s="997"/>
      <c r="N40" s="997"/>
      <c r="O40" s="997"/>
      <c r="P40" s="997"/>
      <c r="Q40" s="997"/>
      <c r="R40" s="298"/>
      <c r="AY40" s="823"/>
      <c r="AZ40" s="823"/>
      <c r="BA40" s="823"/>
      <c r="BB40" s="823"/>
      <c r="BC40" s="823"/>
      <c r="BD40" s="632"/>
      <c r="BE40" s="632"/>
      <c r="BF40" s="632"/>
      <c r="BG40" s="823"/>
      <c r="BH40" s="823"/>
      <c r="BI40" s="823"/>
      <c r="BJ40" s="221"/>
    </row>
    <row r="41" spans="1:75" s="161" customFormat="1" ht="12" customHeight="1" x14ac:dyDescent="0.2">
      <c r="A41" s="162"/>
      <c r="B41" s="773" t="s">
        <v>808</v>
      </c>
      <c r="C41" s="788"/>
      <c r="D41" s="788"/>
      <c r="E41" s="788"/>
      <c r="F41" s="788"/>
      <c r="G41" s="788"/>
      <c r="H41" s="800"/>
      <c r="I41" s="788"/>
      <c r="J41" s="788"/>
      <c r="K41" s="788"/>
      <c r="L41" s="788"/>
      <c r="M41" s="788"/>
      <c r="N41" s="788"/>
      <c r="O41" s="788"/>
      <c r="P41" s="788"/>
      <c r="Q41" s="788"/>
      <c r="AY41" s="638"/>
      <c r="AZ41" s="638"/>
      <c r="BA41" s="638"/>
      <c r="BB41" s="638"/>
      <c r="BC41" s="638"/>
      <c r="BD41" s="638"/>
      <c r="BE41" s="638"/>
      <c r="BF41" s="638"/>
      <c r="BG41" s="638"/>
      <c r="BH41" s="638"/>
      <c r="BI41" s="638"/>
      <c r="BJ41" s="220"/>
      <c r="BK41" s="220"/>
      <c r="BL41" s="220"/>
      <c r="BM41" s="220"/>
      <c r="BN41" s="220"/>
      <c r="BO41" s="220"/>
      <c r="BP41" s="220"/>
      <c r="BQ41" s="220"/>
      <c r="BR41" s="220"/>
      <c r="BS41" s="220"/>
      <c r="BT41" s="220"/>
      <c r="BU41" s="220"/>
      <c r="BV41" s="220"/>
      <c r="BW41" s="220"/>
    </row>
    <row r="42" spans="1:75" s="161" customFormat="1" ht="12" customHeight="1" x14ac:dyDescent="0.2">
      <c r="A42" s="162"/>
      <c r="B42" s="797" t="str">
        <f>Dates!$G$2</f>
        <v>EIA completed modeling and analysis for this report on Thursday, June 4, 2026.</v>
      </c>
      <c r="C42" s="786"/>
      <c r="D42" s="786"/>
      <c r="E42" s="786"/>
      <c r="F42" s="786"/>
      <c r="G42" s="786"/>
      <c r="H42" s="786"/>
      <c r="I42" s="786"/>
      <c r="J42" s="786"/>
      <c r="K42" s="786"/>
      <c r="L42" s="786"/>
      <c r="M42" s="786"/>
      <c r="N42" s="786"/>
      <c r="O42" s="786"/>
      <c r="P42" s="786"/>
      <c r="Q42" s="786"/>
      <c r="AY42" s="638"/>
      <c r="AZ42" s="638"/>
      <c r="BA42" s="638"/>
      <c r="BB42" s="638"/>
      <c r="BC42" s="638"/>
      <c r="BD42" s="636"/>
      <c r="BE42" s="636"/>
      <c r="BF42" s="636"/>
      <c r="BG42" s="638"/>
      <c r="BH42" s="638"/>
      <c r="BI42" s="638"/>
      <c r="BJ42" s="220"/>
    </row>
    <row r="43" spans="1:75" s="161" customFormat="1" ht="12" customHeight="1" x14ac:dyDescent="0.2">
      <c r="A43" s="162"/>
      <c r="B43" s="994" t="s">
        <v>481</v>
      </c>
      <c r="C43" s="995"/>
      <c r="D43" s="995"/>
      <c r="E43" s="995"/>
      <c r="F43" s="995"/>
      <c r="G43" s="995"/>
      <c r="H43" s="995"/>
      <c r="I43" s="995"/>
      <c r="J43" s="995"/>
      <c r="K43" s="995"/>
      <c r="L43" s="995"/>
      <c r="M43" s="995"/>
      <c r="N43" s="995"/>
      <c r="O43" s="995"/>
      <c r="P43" s="995"/>
      <c r="Q43" s="995"/>
      <c r="AY43" s="638"/>
      <c r="AZ43" s="638"/>
      <c r="BA43" s="638"/>
      <c r="BB43" s="638"/>
      <c r="BC43" s="638"/>
      <c r="BD43" s="636"/>
      <c r="BE43" s="636"/>
      <c r="BF43" s="636"/>
      <c r="BG43" s="638"/>
      <c r="BH43" s="638"/>
      <c r="BI43" s="638"/>
      <c r="BJ43" s="220"/>
    </row>
    <row r="44" spans="1:75" s="161" customFormat="1" ht="12" customHeight="1" x14ac:dyDescent="0.2">
      <c r="A44" s="162"/>
      <c r="B44" s="967" t="s">
        <v>1402</v>
      </c>
      <c r="C44" s="968"/>
      <c r="D44" s="968"/>
      <c r="E44" s="968"/>
      <c r="F44" s="968"/>
      <c r="G44" s="968"/>
      <c r="H44" s="968"/>
      <c r="I44" s="968"/>
      <c r="J44" s="968"/>
      <c r="K44" s="968"/>
      <c r="L44" s="968"/>
      <c r="M44" s="968"/>
      <c r="N44" s="968"/>
      <c r="O44" s="968"/>
      <c r="P44" s="968"/>
      <c r="Q44" s="968"/>
      <c r="AY44" s="638"/>
      <c r="AZ44" s="638"/>
      <c r="BA44" s="638"/>
      <c r="BB44" s="638"/>
      <c r="BC44" s="638"/>
      <c r="BD44" s="636"/>
      <c r="BE44" s="636"/>
      <c r="BF44" s="636"/>
      <c r="BG44" s="638"/>
      <c r="BH44" s="638"/>
      <c r="BI44" s="638"/>
      <c r="BJ44" s="220"/>
    </row>
    <row r="45" spans="1:75" s="161" customFormat="1" ht="12" customHeight="1" x14ac:dyDescent="0.2">
      <c r="A45" s="162"/>
      <c r="B45" s="962" t="s">
        <v>489</v>
      </c>
      <c r="C45" s="997"/>
      <c r="D45" s="997"/>
      <c r="E45" s="997"/>
      <c r="F45" s="997"/>
      <c r="G45" s="997"/>
      <c r="H45" s="997"/>
      <c r="I45" s="997"/>
      <c r="J45" s="997"/>
      <c r="K45" s="997"/>
      <c r="L45" s="997"/>
      <c r="M45" s="997"/>
      <c r="N45" s="997"/>
      <c r="O45" s="997"/>
      <c r="P45" s="997"/>
      <c r="Q45" s="997"/>
      <c r="AY45" s="638"/>
      <c r="AZ45" s="638"/>
      <c r="BA45" s="638"/>
      <c r="BB45" s="638"/>
      <c r="BC45" s="638"/>
      <c r="BD45" s="636"/>
      <c r="BE45" s="636"/>
      <c r="BF45" s="636"/>
      <c r="BG45" s="638"/>
      <c r="BH45" s="638"/>
      <c r="BI45" s="638"/>
      <c r="BJ45" s="220"/>
    </row>
    <row r="46" spans="1:75" s="161" customFormat="1" ht="12" customHeight="1" x14ac:dyDescent="0.2">
      <c r="A46" s="158"/>
      <c r="B46" s="790" t="s">
        <v>821</v>
      </c>
      <c r="C46" s="791"/>
      <c r="D46" s="791"/>
      <c r="E46" s="791"/>
      <c r="F46" s="791"/>
      <c r="G46" s="791"/>
      <c r="H46" s="801"/>
      <c r="I46" s="791"/>
      <c r="J46" s="791"/>
      <c r="K46" s="791"/>
      <c r="L46" s="791"/>
      <c r="M46" s="791"/>
      <c r="N46" s="791"/>
      <c r="O46" s="791"/>
      <c r="P46" s="791"/>
      <c r="Q46" s="789"/>
      <c r="AY46" s="638"/>
      <c r="AZ46" s="638"/>
      <c r="BA46" s="638"/>
      <c r="BB46" s="638"/>
      <c r="BC46" s="638"/>
      <c r="BD46" s="636"/>
      <c r="BE46" s="636"/>
      <c r="BF46" s="636"/>
      <c r="BG46" s="638"/>
      <c r="BH46" s="638"/>
      <c r="BI46" s="638"/>
      <c r="BJ46" s="220"/>
    </row>
    <row r="47" spans="1:75" ht="12.75" x14ac:dyDescent="0.2">
      <c r="B47" s="1011" t="s">
        <v>822</v>
      </c>
      <c r="C47" s="997"/>
      <c r="D47" s="997"/>
      <c r="E47" s="997"/>
      <c r="F47" s="997"/>
      <c r="G47" s="997"/>
      <c r="H47" s="997"/>
      <c r="I47" s="997"/>
      <c r="J47" s="997"/>
      <c r="K47" s="997"/>
      <c r="L47" s="997"/>
      <c r="M47" s="997"/>
      <c r="N47" s="997"/>
      <c r="O47" s="997"/>
      <c r="P47" s="997"/>
      <c r="Q47" s="997"/>
      <c r="BK47" s="151"/>
      <c r="BL47" s="151"/>
      <c r="BM47" s="151"/>
      <c r="BN47" s="151"/>
      <c r="BO47" s="151"/>
      <c r="BP47" s="151"/>
      <c r="BQ47" s="151"/>
      <c r="BR47" s="151"/>
      <c r="BS47" s="151"/>
      <c r="BT47" s="151"/>
      <c r="BU47" s="151"/>
      <c r="BV47" s="151"/>
    </row>
    <row r="48" spans="1:75" ht="12.75" x14ac:dyDescent="0.2">
      <c r="B48" s="986" t="s">
        <v>823</v>
      </c>
      <c r="C48" s="997"/>
      <c r="D48" s="997"/>
      <c r="E48" s="997"/>
      <c r="F48" s="997"/>
      <c r="G48" s="997"/>
      <c r="H48" s="997"/>
      <c r="I48" s="997"/>
      <c r="J48" s="997"/>
      <c r="K48" s="997"/>
      <c r="L48" s="997"/>
      <c r="M48" s="997"/>
      <c r="N48" s="997"/>
      <c r="O48" s="997"/>
      <c r="P48" s="997"/>
      <c r="Q48" s="997"/>
      <c r="BK48" s="151"/>
      <c r="BL48" s="151"/>
      <c r="BM48" s="151"/>
      <c r="BN48" s="151"/>
      <c r="BO48" s="151"/>
      <c r="BP48" s="151"/>
      <c r="BQ48" s="151"/>
      <c r="BR48" s="151"/>
      <c r="BS48" s="151"/>
      <c r="BT48" s="151"/>
      <c r="BU48" s="151"/>
      <c r="BV48" s="151"/>
    </row>
    <row r="49" spans="63:74" x14ac:dyDescent="0.2">
      <c r="BK49" s="151"/>
      <c r="BL49" s="151"/>
      <c r="BM49" s="151"/>
      <c r="BN49" s="151"/>
      <c r="BO49" s="151"/>
      <c r="BP49" s="151"/>
      <c r="BQ49" s="151"/>
      <c r="BR49" s="151"/>
      <c r="BS49" s="151"/>
      <c r="BT49" s="151"/>
      <c r="BU49" s="151"/>
      <c r="BV49" s="151"/>
    </row>
    <row r="50" spans="63:74" x14ac:dyDescent="0.2">
      <c r="BK50" s="151"/>
      <c r="BL50" s="151"/>
      <c r="BM50" s="151"/>
      <c r="BN50" s="151"/>
      <c r="BO50" s="151"/>
      <c r="BP50" s="151"/>
      <c r="BQ50" s="151"/>
      <c r="BR50" s="151"/>
      <c r="BS50" s="151"/>
      <c r="BT50" s="151"/>
      <c r="BU50" s="151"/>
      <c r="BV50" s="151"/>
    </row>
    <row r="51" spans="63:74" x14ac:dyDescent="0.2">
      <c r="BK51" s="151"/>
      <c r="BL51" s="151"/>
      <c r="BM51" s="151"/>
      <c r="BN51" s="151"/>
      <c r="BO51" s="151"/>
      <c r="BP51" s="151"/>
      <c r="BQ51" s="151"/>
      <c r="BR51" s="151"/>
      <c r="BS51" s="151"/>
      <c r="BT51" s="151"/>
      <c r="BU51" s="151"/>
      <c r="BV51" s="151"/>
    </row>
    <row r="52" spans="63:74" x14ac:dyDescent="0.2">
      <c r="BK52" s="151"/>
      <c r="BL52" s="151"/>
      <c r="BM52" s="151"/>
      <c r="BN52" s="151"/>
      <c r="BO52" s="151"/>
      <c r="BP52" s="151"/>
      <c r="BQ52" s="151"/>
      <c r="BR52" s="151"/>
      <c r="BS52" s="151"/>
      <c r="BT52" s="151"/>
      <c r="BU52" s="151"/>
      <c r="BV52" s="151"/>
    </row>
    <row r="53" spans="63:74" x14ac:dyDescent="0.2">
      <c r="BK53" s="151"/>
      <c r="BL53" s="151"/>
      <c r="BM53" s="151"/>
      <c r="BN53" s="151"/>
      <c r="BO53" s="151"/>
      <c r="BP53" s="151"/>
      <c r="BQ53" s="151"/>
      <c r="BR53" s="151"/>
      <c r="BS53" s="151"/>
      <c r="BT53" s="151"/>
      <c r="BU53" s="151"/>
      <c r="BV53" s="151"/>
    </row>
    <row r="54" spans="63:74" x14ac:dyDescent="0.2">
      <c r="BK54" s="151"/>
      <c r="BL54" s="151"/>
      <c r="BM54" s="151"/>
      <c r="BN54" s="151"/>
      <c r="BO54" s="151"/>
      <c r="BP54" s="151"/>
      <c r="BQ54" s="151"/>
      <c r="BR54" s="151"/>
      <c r="BS54" s="151"/>
      <c r="BT54" s="151"/>
      <c r="BU54" s="151"/>
      <c r="BV54" s="151"/>
    </row>
    <row r="55" spans="63:74" x14ac:dyDescent="0.2">
      <c r="BK55" s="151"/>
      <c r="BL55" s="151"/>
      <c r="BM55" s="151"/>
      <c r="BN55" s="151"/>
      <c r="BO55" s="151"/>
      <c r="BP55" s="151"/>
      <c r="BQ55" s="151"/>
      <c r="BR55" s="151"/>
      <c r="BS55" s="151"/>
      <c r="BT55" s="151"/>
      <c r="BU55" s="151"/>
      <c r="BV55" s="151"/>
    </row>
    <row r="56" spans="63:74" x14ac:dyDescent="0.2">
      <c r="BK56" s="151"/>
      <c r="BL56" s="151"/>
      <c r="BM56" s="151"/>
      <c r="BN56" s="151"/>
      <c r="BO56" s="151"/>
      <c r="BP56" s="151"/>
      <c r="BQ56" s="151"/>
      <c r="BR56" s="151"/>
      <c r="BS56" s="151"/>
      <c r="BT56" s="151"/>
      <c r="BU56" s="151"/>
      <c r="BV56" s="151"/>
    </row>
    <row r="57" spans="63:74" x14ac:dyDescent="0.2">
      <c r="BK57" s="151"/>
      <c r="BL57" s="151"/>
      <c r="BM57" s="151"/>
      <c r="BN57" s="151"/>
      <c r="BO57" s="151"/>
      <c r="BP57" s="151"/>
      <c r="BQ57" s="151"/>
      <c r="BR57" s="151"/>
      <c r="BS57" s="151"/>
      <c r="BT57" s="151"/>
      <c r="BU57" s="151"/>
      <c r="BV57" s="151"/>
    </row>
    <row r="58" spans="63:74" x14ac:dyDescent="0.2">
      <c r="BK58" s="151"/>
      <c r="BL58" s="151"/>
      <c r="BM58" s="151"/>
      <c r="BN58" s="151"/>
      <c r="BO58" s="151"/>
      <c r="BP58" s="151"/>
      <c r="BQ58" s="151"/>
      <c r="BR58" s="151"/>
      <c r="BS58" s="151"/>
      <c r="BT58" s="151"/>
      <c r="BU58" s="151"/>
      <c r="BV58" s="151"/>
    </row>
    <row r="59" spans="63:74" x14ac:dyDescent="0.2">
      <c r="BK59" s="151"/>
      <c r="BL59" s="151"/>
      <c r="BM59" s="151"/>
      <c r="BN59" s="151"/>
      <c r="BO59" s="151"/>
      <c r="BP59" s="151"/>
      <c r="BQ59" s="151"/>
      <c r="BR59" s="151"/>
      <c r="BS59" s="151"/>
      <c r="BT59" s="151"/>
      <c r="BU59" s="151"/>
      <c r="BV59" s="151"/>
    </row>
    <row r="60" spans="63:74" x14ac:dyDescent="0.2">
      <c r="BK60" s="151"/>
      <c r="BL60" s="151"/>
      <c r="BM60" s="151"/>
      <c r="BN60" s="151"/>
      <c r="BO60" s="151"/>
      <c r="BP60" s="151"/>
      <c r="BQ60" s="151"/>
      <c r="BR60" s="151"/>
      <c r="BS60" s="151"/>
      <c r="BT60" s="151"/>
      <c r="BU60" s="151"/>
      <c r="BV60" s="151"/>
    </row>
    <row r="61" spans="63:74" x14ac:dyDescent="0.2">
      <c r="BK61" s="151"/>
      <c r="BL61" s="151"/>
      <c r="BM61" s="151"/>
      <c r="BN61" s="151"/>
      <c r="BO61" s="151"/>
      <c r="BP61" s="151"/>
      <c r="BQ61" s="151"/>
      <c r="BR61" s="151"/>
      <c r="BS61" s="151"/>
      <c r="BT61" s="151"/>
      <c r="BU61" s="151"/>
      <c r="BV61" s="151"/>
    </row>
    <row r="62" spans="63:74" x14ac:dyDescent="0.2">
      <c r="BK62" s="151"/>
      <c r="BL62" s="151"/>
      <c r="BM62" s="151"/>
      <c r="BN62" s="151"/>
      <c r="BO62" s="151"/>
      <c r="BP62" s="151"/>
      <c r="BQ62" s="151"/>
      <c r="BR62" s="151"/>
      <c r="BS62" s="151"/>
      <c r="BT62" s="151"/>
      <c r="BU62" s="151"/>
      <c r="BV62" s="151"/>
    </row>
    <row r="63" spans="63:74" x14ac:dyDescent="0.2">
      <c r="BK63" s="151"/>
      <c r="BL63" s="151"/>
      <c r="BM63" s="151"/>
      <c r="BN63" s="151"/>
      <c r="BO63" s="151"/>
      <c r="BP63" s="151"/>
      <c r="BQ63" s="151"/>
      <c r="BR63" s="151"/>
      <c r="BS63" s="151"/>
      <c r="BT63" s="151"/>
      <c r="BU63" s="151"/>
      <c r="BV63" s="151"/>
    </row>
    <row r="64" spans="63: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sheetData>
  <mergeCells count="17">
    <mergeCell ref="A1:A2"/>
    <mergeCell ref="B39:Q39"/>
    <mergeCell ref="B43:Q43"/>
    <mergeCell ref="B44:Q44"/>
    <mergeCell ref="B1:AL1"/>
    <mergeCell ref="C3:N3"/>
    <mergeCell ref="O3:Z3"/>
    <mergeCell ref="AA3:AL3"/>
    <mergeCell ref="B38:Q38"/>
    <mergeCell ref="B37:Q37"/>
    <mergeCell ref="B40:Q40"/>
    <mergeCell ref="B47:Q47"/>
    <mergeCell ref="B48:Q48"/>
    <mergeCell ref="AM3:AX3"/>
    <mergeCell ref="AY3:BJ3"/>
    <mergeCell ref="BK3:BV3"/>
    <mergeCell ref="B45:Q45"/>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5"/>
  <sheetViews>
    <sheetView zoomScaleNormal="100" workbookViewId="0">
      <pane xSplit="2" ySplit="4" topLeftCell="AR5" activePane="bottomRight" state="frozen"/>
      <selection activeCell="BF63" sqref="BF63"/>
      <selection pane="topRight" activeCell="BF63" sqref="BF63"/>
      <selection pane="bottomLeft" activeCell="BF63" sqref="BF63"/>
      <selection pane="bottomRight" activeCell="B2" sqref="B2"/>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customHeight="1" x14ac:dyDescent="0.2">
      <c r="A1" s="978" t="s">
        <v>477</v>
      </c>
      <c r="B1" s="1014" t="s">
        <v>890</v>
      </c>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c r="AM1" s="1014"/>
      <c r="AN1" s="1014"/>
      <c r="AO1" s="1014"/>
      <c r="AP1" s="1014"/>
      <c r="AQ1" s="1014"/>
      <c r="AR1" s="1014"/>
      <c r="AS1" s="1014"/>
      <c r="AT1" s="1014"/>
      <c r="AU1" s="1014"/>
      <c r="AV1" s="1014"/>
      <c r="AW1" s="1014"/>
      <c r="AX1" s="1014"/>
      <c r="AY1" s="1014"/>
      <c r="AZ1" s="1014"/>
      <c r="BA1" s="1014"/>
      <c r="BB1" s="1014"/>
      <c r="BC1" s="1014"/>
      <c r="BD1" s="1014"/>
      <c r="BE1" s="1014"/>
      <c r="BF1" s="1014"/>
      <c r="BG1" s="1014"/>
      <c r="BH1" s="1014"/>
      <c r="BI1" s="1014"/>
      <c r="BJ1" s="1014"/>
      <c r="BK1" s="1014"/>
      <c r="BL1" s="1014"/>
      <c r="BM1" s="1014"/>
      <c r="BN1" s="1014"/>
      <c r="BO1" s="1014"/>
      <c r="BP1" s="1014"/>
      <c r="BQ1" s="1014"/>
      <c r="BR1" s="1014"/>
      <c r="BS1" s="1014"/>
      <c r="BT1" s="1014"/>
      <c r="BU1" s="1014"/>
      <c r="BV1" s="1014"/>
    </row>
    <row r="2" spans="1:74" ht="12.75" customHeight="1" x14ac:dyDescent="0.2">
      <c r="A2" s="979"/>
      <c r="B2" s="222" t="str">
        <f>"U.S. Energy Information Administration  |  Short-Term Energy Outlook  - "&amp;Dates!D1</f>
        <v>U.S. Energy Information Administration  |  Short-Term Energy Outlook  - June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4"/>
      <c r="AZ2" s="824"/>
      <c r="BA2" s="824"/>
      <c r="BB2" s="824"/>
      <c r="BC2" s="824"/>
      <c r="BD2" s="640"/>
      <c r="BE2" s="640"/>
      <c r="BF2" s="640"/>
      <c r="BG2" s="824"/>
      <c r="BH2" s="824"/>
      <c r="BI2" s="824"/>
      <c r="BJ2" s="261"/>
      <c r="BK2" s="260"/>
      <c r="BL2" s="260"/>
      <c r="BM2" s="260"/>
      <c r="BN2" s="260"/>
      <c r="BO2" s="260"/>
      <c r="BP2" s="260"/>
      <c r="BQ2" s="260"/>
      <c r="BR2" s="260"/>
      <c r="BS2" s="260"/>
      <c r="BT2" s="260"/>
      <c r="BU2" s="260"/>
      <c r="BV2" s="262"/>
    </row>
    <row r="3" spans="1:74" ht="12.75" x14ac:dyDescent="0.2">
      <c r="A3" s="316" t="s">
        <v>759</v>
      </c>
      <c r="B3" s="193"/>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A4" s="322" t="str">
        <f>TEXT(Dates!$D$2,"dddd, mmmm d, yyyy")</f>
        <v>Thursday, June 4, 2026</v>
      </c>
      <c r="B4" s="194"/>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35"/>
      <c r="B5" s="327" t="s">
        <v>862</v>
      </c>
      <c r="AY5" s="83"/>
      <c r="BD5" s="855"/>
      <c r="BE5" s="855"/>
      <c r="BF5" s="855"/>
      <c r="BG5" s="855"/>
      <c r="BH5" s="855"/>
      <c r="BI5" s="855"/>
      <c r="BJ5" s="399"/>
      <c r="BK5" s="399"/>
      <c r="BL5" s="399"/>
      <c r="BM5" s="399"/>
      <c r="BN5" s="399"/>
      <c r="BO5" s="399"/>
      <c r="BP5" s="399"/>
      <c r="BQ5" s="399"/>
      <c r="BR5" s="399"/>
      <c r="BS5" s="399"/>
      <c r="BT5" s="399"/>
      <c r="BU5" s="399"/>
      <c r="BV5" s="399"/>
    </row>
    <row r="6" spans="1:74" s="272" customFormat="1" ht="11.1" customHeight="1" x14ac:dyDescent="0.2">
      <c r="A6" s="418" t="s">
        <v>810</v>
      </c>
      <c r="B6" s="412" t="s">
        <v>809</v>
      </c>
      <c r="C6" s="105">
        <v>74.584158699</v>
      </c>
      <c r="D6" s="105">
        <v>75.827991506000004</v>
      </c>
      <c r="E6" s="105">
        <v>75.729907853</v>
      </c>
      <c r="F6" s="105">
        <v>75.099464362000006</v>
      </c>
      <c r="G6" s="105">
        <v>74.450452674999994</v>
      </c>
      <c r="H6" s="105">
        <v>74.745497295999996</v>
      </c>
      <c r="I6" s="105">
        <v>75.694830003000007</v>
      </c>
      <c r="J6" s="105">
        <v>76.737649501999996</v>
      </c>
      <c r="K6" s="105">
        <v>77.268901935000002</v>
      </c>
      <c r="L6" s="105">
        <v>77.222387061999996</v>
      </c>
      <c r="M6" s="105">
        <v>77.341935894000002</v>
      </c>
      <c r="N6" s="105">
        <v>76.759779827000003</v>
      </c>
      <c r="O6" s="105">
        <v>76.799525017999997</v>
      </c>
      <c r="P6" s="105">
        <v>77.401000389000004</v>
      </c>
      <c r="Q6" s="105">
        <v>77.406712034999998</v>
      </c>
      <c r="R6" s="105">
        <v>76.759133215000006</v>
      </c>
      <c r="S6" s="105">
        <v>76.160943024999995</v>
      </c>
      <c r="T6" s="105">
        <v>76.632582477</v>
      </c>
      <c r="U6" s="105">
        <v>76.011162849000002</v>
      </c>
      <c r="V6" s="105">
        <v>75.565976989999996</v>
      </c>
      <c r="W6" s="105">
        <v>76.531095764</v>
      </c>
      <c r="X6" s="105">
        <v>76.731738978999999</v>
      </c>
      <c r="Y6" s="105">
        <v>77.498721110000005</v>
      </c>
      <c r="Z6" s="105">
        <v>77.757852263000004</v>
      </c>
      <c r="AA6" s="105">
        <v>76.365899979000005</v>
      </c>
      <c r="AB6" s="105">
        <v>77.059176042000004</v>
      </c>
      <c r="AC6" s="105">
        <v>77.479430124999993</v>
      </c>
      <c r="AD6" s="105">
        <v>76.972728947999997</v>
      </c>
      <c r="AE6" s="105">
        <v>76.309467713000004</v>
      </c>
      <c r="AF6" s="105">
        <v>76.023108191000006</v>
      </c>
      <c r="AG6" s="105">
        <v>76.315616954999996</v>
      </c>
      <c r="AH6" s="105">
        <v>76.547030512999996</v>
      </c>
      <c r="AI6" s="105">
        <v>75.441722553999995</v>
      </c>
      <c r="AJ6" s="105">
        <v>76.417157539000002</v>
      </c>
      <c r="AK6" s="105">
        <v>76.591918153999998</v>
      </c>
      <c r="AL6" s="105">
        <v>76.981448583000002</v>
      </c>
      <c r="AM6" s="105">
        <v>76.656230281000006</v>
      </c>
      <c r="AN6" s="105">
        <v>76.85745</v>
      </c>
      <c r="AO6" s="105">
        <v>77.971856000000002</v>
      </c>
      <c r="AP6" s="105">
        <v>77.491011</v>
      </c>
      <c r="AQ6" s="105">
        <v>77.587864999999994</v>
      </c>
      <c r="AR6" s="105">
        <v>78.702684000000005</v>
      </c>
      <c r="AS6" s="105">
        <v>79.214781000000002</v>
      </c>
      <c r="AT6" s="105">
        <v>79.680020999999996</v>
      </c>
      <c r="AU6" s="105">
        <v>80.877455999999995</v>
      </c>
      <c r="AV6" s="105">
        <v>80.640563</v>
      </c>
      <c r="AW6" s="105">
        <v>80.505848999999998</v>
      </c>
      <c r="AX6" s="105">
        <v>80.323261000000002</v>
      </c>
      <c r="AY6" s="105">
        <v>79.121820999999997</v>
      </c>
      <c r="AZ6" s="887">
        <v>81.145795000000007</v>
      </c>
      <c r="BA6" s="887">
        <v>71.825183503999995</v>
      </c>
      <c r="BB6" s="887">
        <v>70.009789209000004</v>
      </c>
      <c r="BC6" s="887">
        <v>68.940357980000002</v>
      </c>
      <c r="BD6" s="388">
        <v>69.217782357000004</v>
      </c>
      <c r="BE6" s="388">
        <v>69.143251231999997</v>
      </c>
      <c r="BF6" s="388">
        <v>70.721602812</v>
      </c>
      <c r="BG6" s="388">
        <v>71.838543020000003</v>
      </c>
      <c r="BH6" s="388">
        <v>73.651554499</v>
      </c>
      <c r="BI6" s="388">
        <v>75.684605770000005</v>
      </c>
      <c r="BJ6" s="388">
        <v>77.642671288000003</v>
      </c>
      <c r="BK6" s="388">
        <v>79.513822646999998</v>
      </c>
      <c r="BL6" s="388">
        <v>80.383811284000004</v>
      </c>
      <c r="BM6" s="388">
        <v>80.339437485999994</v>
      </c>
      <c r="BN6" s="388">
        <v>80.398463630999998</v>
      </c>
      <c r="BO6" s="388">
        <v>80.321598789999996</v>
      </c>
      <c r="BP6" s="388">
        <v>80.316334841</v>
      </c>
      <c r="BQ6" s="388">
        <v>80.969153235999997</v>
      </c>
      <c r="BR6" s="388">
        <v>81.079567226999998</v>
      </c>
      <c r="BS6" s="388">
        <v>81.211914179999994</v>
      </c>
      <c r="BT6" s="388">
        <v>81.717569768000004</v>
      </c>
      <c r="BU6" s="388">
        <v>82.008833197000001</v>
      </c>
      <c r="BV6" s="388">
        <v>82.201277192999996</v>
      </c>
    </row>
    <row r="7" spans="1:74" ht="11.1" customHeight="1" x14ac:dyDescent="0.2">
      <c r="A7" s="335" t="s">
        <v>804</v>
      </c>
      <c r="B7" s="404" t="s">
        <v>847</v>
      </c>
      <c r="C7" s="289">
        <v>35.190100000000001</v>
      </c>
      <c r="D7" s="289">
        <v>35.679000000000002</v>
      </c>
      <c r="E7" s="289">
        <v>35.184899999999999</v>
      </c>
      <c r="F7" s="289">
        <v>34.6081</v>
      </c>
      <c r="G7" s="289">
        <v>34.605699999999999</v>
      </c>
      <c r="H7" s="289">
        <v>35.044600000000003</v>
      </c>
      <c r="I7" s="289">
        <v>35.582500000000003</v>
      </c>
      <c r="J7" s="289">
        <v>35.695099999999996</v>
      </c>
      <c r="K7" s="289">
        <v>35.940899999999999</v>
      </c>
      <c r="L7" s="289">
        <v>35.479199999999999</v>
      </c>
      <c r="M7" s="289">
        <v>35.567700000000002</v>
      </c>
      <c r="N7" s="289">
        <v>35.639400000000002</v>
      </c>
      <c r="O7" s="289">
        <v>34.8947</v>
      </c>
      <c r="P7" s="289">
        <v>35.296900000000001</v>
      </c>
      <c r="Q7" s="289">
        <v>35.186900000000001</v>
      </c>
      <c r="R7" s="289">
        <v>34.994900000000001</v>
      </c>
      <c r="S7" s="289">
        <v>34.288600000000002</v>
      </c>
      <c r="T7" s="289">
        <v>34.401499999999999</v>
      </c>
      <c r="U7" s="289">
        <v>33.312100000000001</v>
      </c>
      <c r="V7" s="289">
        <v>32.937899999999999</v>
      </c>
      <c r="W7" s="289">
        <v>33.756799999999998</v>
      </c>
      <c r="X7" s="289">
        <v>33.655500000000004</v>
      </c>
      <c r="Y7" s="289">
        <v>33.500100000000003</v>
      </c>
      <c r="Z7" s="289">
        <v>33.387500000000003</v>
      </c>
      <c r="AA7" s="289">
        <v>33.332999999999998</v>
      </c>
      <c r="AB7" s="289">
        <v>33.313299999999998</v>
      </c>
      <c r="AC7" s="289">
        <v>33.497700000000002</v>
      </c>
      <c r="AD7" s="289">
        <v>33.264699999999998</v>
      </c>
      <c r="AE7" s="289">
        <v>32.821599999999997</v>
      </c>
      <c r="AF7" s="289">
        <v>32.422499999999999</v>
      </c>
      <c r="AG7" s="289">
        <v>32.839300000000001</v>
      </c>
      <c r="AH7" s="289">
        <v>32.752899999999997</v>
      </c>
      <c r="AI7" s="289">
        <v>32.366300000000003</v>
      </c>
      <c r="AJ7" s="289">
        <v>32.1023</v>
      </c>
      <c r="AK7" s="289">
        <v>32.168399999999998</v>
      </c>
      <c r="AL7" s="289">
        <v>32.149000000000001</v>
      </c>
      <c r="AM7" s="289">
        <v>32.232500000000002</v>
      </c>
      <c r="AN7" s="289">
        <v>32.511099999999999</v>
      </c>
      <c r="AO7" s="289">
        <v>32.863999999999997</v>
      </c>
      <c r="AP7" s="289">
        <v>32.6173</v>
      </c>
      <c r="AQ7" s="289">
        <v>32.854500000000002</v>
      </c>
      <c r="AR7" s="289">
        <v>33.768599999999999</v>
      </c>
      <c r="AS7" s="289">
        <v>33.300800000000002</v>
      </c>
      <c r="AT7" s="289">
        <v>33.395000000000003</v>
      </c>
      <c r="AU7" s="289">
        <v>34.500799999999998</v>
      </c>
      <c r="AV7" s="289">
        <v>34.045499999999997</v>
      </c>
      <c r="AW7" s="289">
        <v>33.9452</v>
      </c>
      <c r="AX7" s="289">
        <v>33.7423</v>
      </c>
      <c r="AY7" s="289">
        <v>33.219499999999996</v>
      </c>
      <c r="AZ7" s="875">
        <v>34.49</v>
      </c>
      <c r="BA7" s="875">
        <v>27.05509249</v>
      </c>
      <c r="BB7" s="875">
        <v>25.493367717999998</v>
      </c>
      <c r="BC7" s="875">
        <v>25.349903431000001</v>
      </c>
      <c r="BD7" s="355">
        <v>25.681749660000001</v>
      </c>
      <c r="BE7" s="355">
        <v>25.73082629</v>
      </c>
      <c r="BF7" s="355">
        <v>26.960858677000001</v>
      </c>
      <c r="BG7" s="355">
        <v>27.783704969999999</v>
      </c>
      <c r="BH7" s="355">
        <v>28.975714279000002</v>
      </c>
      <c r="BI7" s="355">
        <v>30.161540919</v>
      </c>
      <c r="BJ7" s="355">
        <v>31.627797090000001</v>
      </c>
      <c r="BK7" s="355">
        <v>33.072533516</v>
      </c>
      <c r="BL7" s="355">
        <v>33.467382682999997</v>
      </c>
      <c r="BM7" s="355">
        <v>33.562627708000001</v>
      </c>
      <c r="BN7" s="355">
        <v>33.647462513000001</v>
      </c>
      <c r="BO7" s="355">
        <v>33.640042205</v>
      </c>
      <c r="BP7" s="355">
        <v>33.328102430000001</v>
      </c>
      <c r="BQ7" s="355">
        <v>33.737406411999999</v>
      </c>
      <c r="BR7" s="355">
        <v>33.593133655999999</v>
      </c>
      <c r="BS7" s="355">
        <v>33.636419644</v>
      </c>
      <c r="BT7" s="355">
        <v>33.629070403999997</v>
      </c>
      <c r="BU7" s="355">
        <v>33.533218939000001</v>
      </c>
      <c r="BV7" s="355">
        <v>33.527721118000002</v>
      </c>
    </row>
    <row r="8" spans="1:74" ht="11.1" customHeight="1" x14ac:dyDescent="0.2">
      <c r="A8" s="335" t="s">
        <v>863</v>
      </c>
      <c r="B8" s="404" t="s">
        <v>194</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13.789249</v>
      </c>
      <c r="AX8" s="289">
        <v>13.656661</v>
      </c>
      <c r="AY8" s="289">
        <v>13.305021</v>
      </c>
      <c r="AZ8" s="875">
        <v>13.696695</v>
      </c>
      <c r="BA8" s="875">
        <v>13.69567</v>
      </c>
      <c r="BB8" s="875">
        <v>13.651156744</v>
      </c>
      <c r="BC8" s="875">
        <v>13.709002825000001</v>
      </c>
      <c r="BD8" s="355">
        <v>13.83201</v>
      </c>
      <c r="BE8" s="355">
        <v>13.818339999999999</v>
      </c>
      <c r="BF8" s="355">
        <v>13.811730000000001</v>
      </c>
      <c r="BG8" s="355">
        <v>13.676130000000001</v>
      </c>
      <c r="BH8" s="355">
        <v>13.74311</v>
      </c>
      <c r="BI8" s="355">
        <v>13.85215</v>
      </c>
      <c r="BJ8" s="355">
        <v>13.8856</v>
      </c>
      <c r="BK8" s="355">
        <v>13.916449999999999</v>
      </c>
      <c r="BL8" s="355">
        <v>13.87079</v>
      </c>
      <c r="BM8" s="355">
        <v>14.02796</v>
      </c>
      <c r="BN8" s="355">
        <v>14.091799999999999</v>
      </c>
      <c r="BO8" s="355">
        <v>14.161440000000001</v>
      </c>
      <c r="BP8" s="355">
        <v>14.205830000000001</v>
      </c>
      <c r="BQ8" s="355">
        <v>14.194369999999999</v>
      </c>
      <c r="BR8" s="355">
        <v>14.218870000000001</v>
      </c>
      <c r="BS8" s="355">
        <v>14.12604</v>
      </c>
      <c r="BT8" s="355">
        <v>14.221719999999999</v>
      </c>
      <c r="BU8" s="355">
        <v>14.349819999999999</v>
      </c>
      <c r="BV8" s="355">
        <v>14.40957</v>
      </c>
    </row>
    <row r="9" spans="1:74" ht="11.1" customHeight="1" x14ac:dyDescent="0.2">
      <c r="A9" s="335" t="s">
        <v>864</v>
      </c>
      <c r="B9" s="404" t="s">
        <v>965</v>
      </c>
      <c r="C9" s="289">
        <v>27.943489699000001</v>
      </c>
      <c r="D9" s="289">
        <v>28.683867505999999</v>
      </c>
      <c r="E9" s="289">
        <v>28.656629852999998</v>
      </c>
      <c r="F9" s="289">
        <v>28.661784361999999</v>
      </c>
      <c r="G9" s="289">
        <v>28.087145674999999</v>
      </c>
      <c r="H9" s="289">
        <v>27.781828296</v>
      </c>
      <c r="I9" s="289">
        <v>28.103382003</v>
      </c>
      <c r="J9" s="289">
        <v>28.908097502</v>
      </c>
      <c r="K9" s="289">
        <v>28.898790935000001</v>
      </c>
      <c r="L9" s="289">
        <v>29.301244061999999</v>
      </c>
      <c r="M9" s="289">
        <v>29.281090893999998</v>
      </c>
      <c r="N9" s="289">
        <v>28.918861827000001</v>
      </c>
      <c r="O9" s="289">
        <v>29.264720017999998</v>
      </c>
      <c r="P9" s="289">
        <v>29.483177389000002</v>
      </c>
      <c r="Q9" s="289">
        <v>29.352658035000001</v>
      </c>
      <c r="R9" s="289">
        <v>29.030070214999999</v>
      </c>
      <c r="S9" s="289">
        <v>29.140083024999999</v>
      </c>
      <c r="T9" s="289">
        <v>29.444049477</v>
      </c>
      <c r="U9" s="289">
        <v>29.786598849000001</v>
      </c>
      <c r="V9" s="289">
        <v>29.628927990000001</v>
      </c>
      <c r="W9" s="289">
        <v>29.596355763999998</v>
      </c>
      <c r="X9" s="289">
        <v>29.862883978999999</v>
      </c>
      <c r="Y9" s="289">
        <v>30.682968110000001</v>
      </c>
      <c r="Z9" s="289">
        <v>31.073372263</v>
      </c>
      <c r="AA9" s="289">
        <v>30.515571979000001</v>
      </c>
      <c r="AB9" s="289">
        <v>30.616977041999998</v>
      </c>
      <c r="AC9" s="289">
        <v>30.791421124999999</v>
      </c>
      <c r="AD9" s="289">
        <v>30.394189948000001</v>
      </c>
      <c r="AE9" s="289">
        <v>30.231794712999999</v>
      </c>
      <c r="AF9" s="289">
        <v>30.348956190999999</v>
      </c>
      <c r="AG9" s="289">
        <v>30.264076955</v>
      </c>
      <c r="AH9" s="289">
        <v>30.383620513</v>
      </c>
      <c r="AI9" s="289">
        <v>29.904836553999999</v>
      </c>
      <c r="AJ9" s="289">
        <v>30.784945538999999</v>
      </c>
      <c r="AK9" s="289">
        <v>31.027687153999999</v>
      </c>
      <c r="AL9" s="289">
        <v>31.395174582999999</v>
      </c>
      <c r="AM9" s="289">
        <v>31.283357281000001</v>
      </c>
      <c r="AN9" s="289">
        <v>31.1068</v>
      </c>
      <c r="AO9" s="289">
        <v>31.654900000000001</v>
      </c>
      <c r="AP9" s="289">
        <v>31.408100000000001</v>
      </c>
      <c r="AQ9" s="289">
        <v>31.286799999999999</v>
      </c>
      <c r="AR9" s="289">
        <v>31.323599999999999</v>
      </c>
      <c r="AS9" s="289">
        <v>32.206699999999998</v>
      </c>
      <c r="AT9" s="289">
        <v>32.474899999999998</v>
      </c>
      <c r="AU9" s="289">
        <v>32.548499999999997</v>
      </c>
      <c r="AV9" s="289">
        <v>32.731299999999997</v>
      </c>
      <c r="AW9" s="289">
        <v>32.7714</v>
      </c>
      <c r="AX9" s="289">
        <v>32.924300000000002</v>
      </c>
      <c r="AY9" s="289">
        <v>32.597299999999997</v>
      </c>
      <c r="AZ9" s="875">
        <v>32.959099999999999</v>
      </c>
      <c r="BA9" s="875">
        <v>31.074421013999999</v>
      </c>
      <c r="BB9" s="875">
        <v>30.865264747000001</v>
      </c>
      <c r="BC9" s="875">
        <v>29.881451724000001</v>
      </c>
      <c r="BD9" s="355">
        <v>29.704022696999999</v>
      </c>
      <c r="BE9" s="355">
        <v>29.594084941999999</v>
      </c>
      <c r="BF9" s="355">
        <v>29.949014135999999</v>
      </c>
      <c r="BG9" s="355">
        <v>30.37870805</v>
      </c>
      <c r="BH9" s="355">
        <v>30.932730219</v>
      </c>
      <c r="BI9" s="355">
        <v>31.670914851999999</v>
      </c>
      <c r="BJ9" s="355">
        <v>32.129274197999997</v>
      </c>
      <c r="BK9" s="355">
        <v>32.524839131</v>
      </c>
      <c r="BL9" s="355">
        <v>33.045638599999997</v>
      </c>
      <c r="BM9" s="355">
        <v>32.748849778</v>
      </c>
      <c r="BN9" s="355">
        <v>32.659201119000002</v>
      </c>
      <c r="BO9" s="355">
        <v>32.520116584</v>
      </c>
      <c r="BP9" s="355">
        <v>32.782402411</v>
      </c>
      <c r="BQ9" s="355">
        <v>33.037376823999999</v>
      </c>
      <c r="BR9" s="355">
        <v>33.267563570999997</v>
      </c>
      <c r="BS9" s="355">
        <v>33.449454535999998</v>
      </c>
      <c r="BT9" s="355">
        <v>33.866779364000003</v>
      </c>
      <c r="BU9" s="355">
        <v>34.125794257999999</v>
      </c>
      <c r="BV9" s="355">
        <v>34.263986074000002</v>
      </c>
    </row>
    <row r="10" spans="1:74" ht="11.1" customHeight="1" x14ac:dyDescent="0.2">
      <c r="A10" s="335"/>
      <c r="B10" s="413"/>
      <c r="AY10" s="83"/>
      <c r="AZ10" s="641"/>
      <c r="BA10" s="641"/>
      <c r="BB10" s="641"/>
      <c r="BC10" s="641"/>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834</v>
      </c>
      <c r="C11" s="105">
        <v>23.79</v>
      </c>
      <c r="D11" s="105">
        <v>24.45</v>
      </c>
      <c r="E11" s="105">
        <v>24.085000000000001</v>
      </c>
      <c r="F11" s="105">
        <v>24.37</v>
      </c>
      <c r="G11" s="105">
        <v>23.894600000000001</v>
      </c>
      <c r="H11" s="105">
        <v>24.02</v>
      </c>
      <c r="I11" s="105">
        <v>24.24</v>
      </c>
      <c r="J11" s="105">
        <v>25.17</v>
      </c>
      <c r="K11" s="105">
        <v>25.31</v>
      </c>
      <c r="L11" s="105">
        <v>24.905000000000001</v>
      </c>
      <c r="M11" s="105">
        <v>24.61</v>
      </c>
      <c r="N11" s="105">
        <v>24.66</v>
      </c>
      <c r="O11" s="105">
        <v>24.055</v>
      </c>
      <c r="P11" s="105">
        <v>24.34</v>
      </c>
      <c r="Q11" s="105">
        <v>24.555</v>
      </c>
      <c r="R11" s="105">
        <v>24.56</v>
      </c>
      <c r="S11" s="105">
        <v>24.085000000000001</v>
      </c>
      <c r="T11" s="105">
        <v>24.234999999999999</v>
      </c>
      <c r="U11" s="105">
        <v>23.39</v>
      </c>
      <c r="V11" s="105">
        <v>23.175000000000001</v>
      </c>
      <c r="W11" s="105">
        <v>23.824999999999999</v>
      </c>
      <c r="X11" s="105">
        <v>23.715</v>
      </c>
      <c r="Y11" s="105">
        <v>23.77</v>
      </c>
      <c r="Z11" s="105">
        <v>23.7</v>
      </c>
      <c r="AA11" s="105">
        <v>23.54</v>
      </c>
      <c r="AB11" s="105">
        <v>23.844999999999999</v>
      </c>
      <c r="AC11" s="105">
        <v>24.175000000000001</v>
      </c>
      <c r="AD11" s="105">
        <v>24.13</v>
      </c>
      <c r="AE11" s="105">
        <v>23.98</v>
      </c>
      <c r="AF11" s="105">
        <v>23.58</v>
      </c>
      <c r="AG11" s="105">
        <v>24.02</v>
      </c>
      <c r="AH11" s="105">
        <v>23.94</v>
      </c>
      <c r="AI11" s="105">
        <v>23.21</v>
      </c>
      <c r="AJ11" s="105">
        <v>23.71</v>
      </c>
      <c r="AK11" s="105">
        <v>23.725000000000001</v>
      </c>
      <c r="AL11" s="105">
        <v>23.88</v>
      </c>
      <c r="AM11" s="105">
        <v>23.87</v>
      </c>
      <c r="AN11" s="105">
        <v>24</v>
      </c>
      <c r="AO11" s="105">
        <v>24.25</v>
      </c>
      <c r="AP11" s="105">
        <v>24.055</v>
      </c>
      <c r="AQ11" s="105">
        <v>24.41</v>
      </c>
      <c r="AR11" s="105">
        <v>24.91</v>
      </c>
      <c r="AS11" s="105">
        <v>24.46</v>
      </c>
      <c r="AT11" s="105">
        <v>24.434999999999999</v>
      </c>
      <c r="AU11" s="105">
        <v>25.58</v>
      </c>
      <c r="AV11" s="105">
        <v>25.295000000000002</v>
      </c>
      <c r="AW11" s="105">
        <v>25.055</v>
      </c>
      <c r="AX11" s="105">
        <v>25.175000000000001</v>
      </c>
      <c r="AY11" s="105">
        <v>25.1</v>
      </c>
      <c r="AZ11" s="887">
        <v>25.91</v>
      </c>
      <c r="BA11" s="887">
        <v>18.329999999999998</v>
      </c>
      <c r="BB11" s="887">
        <v>16.87</v>
      </c>
      <c r="BC11" s="887">
        <v>16.2</v>
      </c>
      <c r="BD11" s="388">
        <v>15.99</v>
      </c>
      <c r="BE11" s="388">
        <v>15.78</v>
      </c>
      <c r="BF11" s="388">
        <v>17.055</v>
      </c>
      <c r="BG11" s="388">
        <v>18.010000000000002</v>
      </c>
      <c r="BH11" s="388">
        <v>19.342500000000001</v>
      </c>
      <c r="BI11" s="388">
        <v>20.675000000000001</v>
      </c>
      <c r="BJ11" s="388">
        <v>22.2775</v>
      </c>
      <c r="BK11" s="388">
        <v>23.82</v>
      </c>
      <c r="BL11" s="388">
        <v>24.19</v>
      </c>
      <c r="BM11" s="388">
        <v>24.295000000000002</v>
      </c>
      <c r="BN11" s="388">
        <v>24.4</v>
      </c>
      <c r="BO11" s="388">
        <v>24.405000000000001</v>
      </c>
      <c r="BP11" s="388">
        <v>24.51</v>
      </c>
      <c r="BQ11" s="388">
        <v>24.53</v>
      </c>
      <c r="BR11" s="388">
        <v>24.535</v>
      </c>
      <c r="BS11" s="388">
        <v>24.44</v>
      </c>
      <c r="BT11" s="388">
        <v>24.445</v>
      </c>
      <c r="BU11" s="388">
        <v>24.37</v>
      </c>
      <c r="BV11" s="388">
        <v>24.375</v>
      </c>
    </row>
    <row r="12" spans="1:74" ht="11.1" customHeight="1" x14ac:dyDescent="0.2">
      <c r="A12" s="335" t="s">
        <v>547</v>
      </c>
      <c r="B12" s="404" t="s">
        <v>966</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75">
        <v>0.98</v>
      </c>
      <c r="BA12" s="875">
        <v>0.97</v>
      </c>
      <c r="BB12" s="875">
        <v>0.99</v>
      </c>
      <c r="BC12" s="875">
        <v>0.97</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row>
    <row r="13" spans="1:74" ht="11.1" customHeight="1" x14ac:dyDescent="0.2">
      <c r="A13" s="335" t="s">
        <v>571</v>
      </c>
      <c r="B13" s="404" t="s">
        <v>967</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75">
        <v>0.25</v>
      </c>
      <c r="BA13" s="875">
        <v>0.25</v>
      </c>
      <c r="BB13" s="875">
        <v>0.26</v>
      </c>
      <c r="BC13" s="875">
        <v>0.25</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row>
    <row r="14" spans="1:74" ht="11.1" customHeight="1" x14ac:dyDescent="0.2">
      <c r="A14" s="335" t="s">
        <v>564</v>
      </c>
      <c r="B14" s="404" t="s">
        <v>968</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5.5E-2</v>
      </c>
      <c r="AZ14" s="875">
        <v>0.04</v>
      </c>
      <c r="BA14" s="875">
        <v>0.05</v>
      </c>
      <c r="BB14" s="875">
        <v>0.04</v>
      </c>
      <c r="BC14" s="875">
        <v>0.05</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row>
    <row r="15" spans="1:74" ht="11.1" customHeight="1" x14ac:dyDescent="0.2">
      <c r="A15" s="335" t="s">
        <v>548</v>
      </c>
      <c r="B15" s="404" t="s">
        <v>969</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75">
        <v>0.24</v>
      </c>
      <c r="BA15" s="875">
        <v>0.23</v>
      </c>
      <c r="BB15" s="875">
        <v>0.24</v>
      </c>
      <c r="BC15" s="875">
        <v>0.23</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row>
    <row r="16" spans="1:74" ht="11.1" customHeight="1" x14ac:dyDescent="0.2">
      <c r="A16" s="335" t="s">
        <v>865</v>
      </c>
      <c r="B16" s="404" t="s">
        <v>970</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3.4</v>
      </c>
      <c r="AZ16" s="875">
        <v>3.39</v>
      </c>
      <c r="BA16" s="875">
        <v>3.25</v>
      </c>
      <c r="BB16" s="875">
        <v>3.15</v>
      </c>
      <c r="BC16" s="875">
        <v>2.6</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row>
    <row r="17" spans="1:74" ht="11.1" customHeight="1" x14ac:dyDescent="0.2">
      <c r="A17" s="335" t="s">
        <v>189</v>
      </c>
      <c r="B17" s="404" t="s">
        <v>971</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75">
        <v>4.4000000000000004</v>
      </c>
      <c r="BA17" s="875">
        <v>1.58</v>
      </c>
      <c r="BB17" s="875">
        <v>1.3</v>
      </c>
      <c r="BC17" s="875">
        <v>1.25</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row>
    <row r="18" spans="1:74" ht="11.1" customHeight="1" x14ac:dyDescent="0.2">
      <c r="A18" s="335" t="s">
        <v>184</v>
      </c>
      <c r="B18" s="404" t="s">
        <v>972</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75">
        <v>2.56</v>
      </c>
      <c r="BA18" s="875">
        <v>1.1499999999999999</v>
      </c>
      <c r="BB18" s="875">
        <v>0.55000000000000004</v>
      </c>
      <c r="BC18" s="875">
        <v>0.52</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row>
    <row r="19" spans="1:74" ht="11.1" customHeight="1" x14ac:dyDescent="0.2">
      <c r="A19" s="335" t="s">
        <v>185</v>
      </c>
      <c r="B19" s="404" t="s">
        <v>973</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1.32</v>
      </c>
      <c r="AZ19" s="875">
        <v>1.29</v>
      </c>
      <c r="BA19" s="875">
        <v>1.25</v>
      </c>
      <c r="BB19" s="875">
        <v>1.3</v>
      </c>
      <c r="BC19" s="875">
        <v>1.29</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row>
    <row r="20" spans="1:74" ht="11.1" customHeight="1" x14ac:dyDescent="0.2">
      <c r="A20" s="335" t="s">
        <v>186</v>
      </c>
      <c r="B20" s="404" t="s">
        <v>974</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75">
        <v>1.35</v>
      </c>
      <c r="BA20" s="875">
        <v>1.35</v>
      </c>
      <c r="BB20" s="875">
        <v>1.45</v>
      </c>
      <c r="BC20" s="875">
        <v>1.5</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row>
    <row r="21" spans="1:74" ht="11.1" customHeight="1" x14ac:dyDescent="0.2">
      <c r="A21" s="335" t="s">
        <v>187</v>
      </c>
      <c r="B21" s="404" t="s">
        <v>975</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75">
        <v>10.5</v>
      </c>
      <c r="BA21" s="875">
        <v>7.3</v>
      </c>
      <c r="BB21" s="875">
        <v>6.6</v>
      </c>
      <c r="BC21" s="875">
        <v>6.51</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row>
    <row r="22" spans="1:74" ht="11.1" customHeight="1" x14ac:dyDescent="0.2">
      <c r="A22" s="335" t="s">
        <v>188</v>
      </c>
      <c r="B22" s="404" t="s">
        <v>977</v>
      </c>
      <c r="C22" s="289">
        <v>0.68</v>
      </c>
      <c r="D22" s="289">
        <v>0.7</v>
      </c>
      <c r="E22" s="289">
        <v>0.72499999999999998</v>
      </c>
      <c r="F22" s="289">
        <v>0.75</v>
      </c>
      <c r="G22" s="289">
        <v>0.72</v>
      </c>
      <c r="H22" s="289">
        <v>0.7</v>
      </c>
      <c r="I22" s="289">
        <v>0.62</v>
      </c>
      <c r="J22" s="289">
        <v>0.7</v>
      </c>
      <c r="K22" s="289">
        <v>0.67</v>
      </c>
      <c r="L22" s="289">
        <v>0.72</v>
      </c>
      <c r="M22" s="289">
        <v>0.67</v>
      </c>
      <c r="N22" s="289">
        <v>0.67</v>
      </c>
      <c r="O22" s="289">
        <v>0.72</v>
      </c>
      <c r="P22" s="289">
        <v>0.67</v>
      </c>
      <c r="Q22" s="289">
        <v>0.7</v>
      </c>
      <c r="R22" s="289">
        <v>0.74</v>
      </c>
      <c r="S22" s="289">
        <v>0.76</v>
      </c>
      <c r="T22" s="289">
        <v>0.76</v>
      </c>
      <c r="U22" s="289">
        <v>0.79</v>
      </c>
      <c r="V22" s="289">
        <v>0.76</v>
      </c>
      <c r="W22" s="289">
        <v>0.73499999999999999</v>
      </c>
      <c r="X22" s="289">
        <v>0.73499999999999999</v>
      </c>
      <c r="Y22" s="289">
        <v>0.75</v>
      </c>
      <c r="Z22" s="289">
        <v>0.76</v>
      </c>
      <c r="AA22" s="289">
        <v>0.77</v>
      </c>
      <c r="AB22" s="289">
        <v>0.80500000000000005</v>
      </c>
      <c r="AC22" s="289">
        <v>0.80500000000000005</v>
      </c>
      <c r="AD22" s="289">
        <v>0.82</v>
      </c>
      <c r="AE22" s="289">
        <v>0.84</v>
      </c>
      <c r="AF22" s="289">
        <v>0.83</v>
      </c>
      <c r="AG22" s="289">
        <v>0.84</v>
      </c>
      <c r="AH22" s="289">
        <v>0.86</v>
      </c>
      <c r="AI22" s="289">
        <v>0.87</v>
      </c>
      <c r="AJ22" s="289">
        <v>0.88</v>
      </c>
      <c r="AK22" s="289">
        <v>0.82</v>
      </c>
      <c r="AL22" s="289">
        <v>0.86</v>
      </c>
      <c r="AM22" s="289">
        <v>0.9</v>
      </c>
      <c r="AN22" s="289">
        <v>0.91</v>
      </c>
      <c r="AO22" s="289">
        <v>0.92</v>
      </c>
      <c r="AP22" s="289">
        <v>0.93</v>
      </c>
      <c r="AQ22" s="289">
        <v>0.94</v>
      </c>
      <c r="AR22" s="289">
        <v>0.95</v>
      </c>
      <c r="AS22" s="289">
        <v>0.95</v>
      </c>
      <c r="AT22" s="289">
        <v>0.96499999999999997</v>
      </c>
      <c r="AU22" s="289">
        <v>0.97</v>
      </c>
      <c r="AV22" s="289">
        <v>0.97499999999999998</v>
      </c>
      <c r="AW22" s="289">
        <v>0.97499999999999998</v>
      </c>
      <c r="AX22" s="289">
        <v>0.875</v>
      </c>
      <c r="AY22" s="289">
        <v>0.77500000000000002</v>
      </c>
      <c r="AZ22" s="875">
        <v>0.91</v>
      </c>
      <c r="BA22" s="875">
        <v>0.95</v>
      </c>
      <c r="BB22" s="875">
        <v>0.99</v>
      </c>
      <c r="BC22" s="875">
        <v>1.03</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row>
    <row r="23" spans="1:74" ht="11.1" customHeight="1" x14ac:dyDescent="0.2">
      <c r="A23" s="335"/>
      <c r="B23" s="33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4" s="272" customFormat="1" ht="11.1" customHeight="1" x14ac:dyDescent="0.2">
      <c r="A24" s="418" t="s">
        <v>804</v>
      </c>
      <c r="B24" s="412" t="s">
        <v>847</v>
      </c>
      <c r="C24" s="105">
        <v>35.190100000000001</v>
      </c>
      <c r="D24" s="105">
        <v>35.679000000000002</v>
      </c>
      <c r="E24" s="105">
        <v>35.184899999999999</v>
      </c>
      <c r="F24" s="105">
        <v>34.6081</v>
      </c>
      <c r="G24" s="105">
        <v>34.605699999999999</v>
      </c>
      <c r="H24" s="105">
        <v>35.044600000000003</v>
      </c>
      <c r="I24" s="105">
        <v>35.582500000000003</v>
      </c>
      <c r="J24" s="105">
        <v>35.695099999999996</v>
      </c>
      <c r="K24" s="105">
        <v>35.940899999999999</v>
      </c>
      <c r="L24" s="105">
        <v>35.479199999999999</v>
      </c>
      <c r="M24" s="105">
        <v>35.567700000000002</v>
      </c>
      <c r="N24" s="105">
        <v>35.639400000000002</v>
      </c>
      <c r="O24" s="105">
        <v>34.8947</v>
      </c>
      <c r="P24" s="105">
        <v>35.296900000000001</v>
      </c>
      <c r="Q24" s="105">
        <v>35.186900000000001</v>
      </c>
      <c r="R24" s="105">
        <v>34.994900000000001</v>
      </c>
      <c r="S24" s="105">
        <v>34.288600000000002</v>
      </c>
      <c r="T24" s="105">
        <v>34.401499999999999</v>
      </c>
      <c r="U24" s="105">
        <v>33.312100000000001</v>
      </c>
      <c r="V24" s="105">
        <v>32.937899999999999</v>
      </c>
      <c r="W24" s="105">
        <v>33.756799999999998</v>
      </c>
      <c r="X24" s="105">
        <v>33.655500000000004</v>
      </c>
      <c r="Y24" s="105">
        <v>33.500100000000003</v>
      </c>
      <c r="Z24" s="105">
        <v>33.387500000000003</v>
      </c>
      <c r="AA24" s="105">
        <v>33.332999999999998</v>
      </c>
      <c r="AB24" s="105">
        <v>33.313299999999998</v>
      </c>
      <c r="AC24" s="105">
        <v>33.497700000000002</v>
      </c>
      <c r="AD24" s="105">
        <v>33.264699999999998</v>
      </c>
      <c r="AE24" s="105">
        <v>32.821599999999997</v>
      </c>
      <c r="AF24" s="105">
        <v>32.422499999999999</v>
      </c>
      <c r="AG24" s="105">
        <v>32.839300000000001</v>
      </c>
      <c r="AH24" s="105">
        <v>32.752899999999997</v>
      </c>
      <c r="AI24" s="105">
        <v>32.366300000000003</v>
      </c>
      <c r="AJ24" s="105">
        <v>32.1023</v>
      </c>
      <c r="AK24" s="105">
        <v>32.168399999999998</v>
      </c>
      <c r="AL24" s="105">
        <v>32.149000000000001</v>
      </c>
      <c r="AM24" s="105">
        <v>32.232500000000002</v>
      </c>
      <c r="AN24" s="105">
        <v>32.511099999999999</v>
      </c>
      <c r="AO24" s="105">
        <v>32.863999999999997</v>
      </c>
      <c r="AP24" s="105">
        <v>32.6173</v>
      </c>
      <c r="AQ24" s="105">
        <v>32.854500000000002</v>
      </c>
      <c r="AR24" s="105">
        <v>33.768599999999999</v>
      </c>
      <c r="AS24" s="105">
        <v>33.300800000000002</v>
      </c>
      <c r="AT24" s="105">
        <v>33.395000000000003</v>
      </c>
      <c r="AU24" s="105">
        <v>34.500799999999998</v>
      </c>
      <c r="AV24" s="105">
        <v>34.045499999999997</v>
      </c>
      <c r="AW24" s="105">
        <v>33.9452</v>
      </c>
      <c r="AX24" s="105">
        <v>33.7423</v>
      </c>
      <c r="AY24" s="105">
        <v>33.219499999999996</v>
      </c>
      <c r="AZ24" s="887">
        <v>34.49</v>
      </c>
      <c r="BA24" s="887">
        <v>27.05509249</v>
      </c>
      <c r="BB24" s="887">
        <v>25.493367717999998</v>
      </c>
      <c r="BC24" s="887">
        <v>25.349903431000001</v>
      </c>
      <c r="BD24" s="388">
        <v>25.681749660000001</v>
      </c>
      <c r="BE24" s="388">
        <v>25.73082629</v>
      </c>
      <c r="BF24" s="388">
        <v>26.960858677000001</v>
      </c>
      <c r="BG24" s="388">
        <v>27.783704969999999</v>
      </c>
      <c r="BH24" s="388">
        <v>28.975714279000002</v>
      </c>
      <c r="BI24" s="388">
        <v>30.161540919</v>
      </c>
      <c r="BJ24" s="388">
        <v>31.627797090000001</v>
      </c>
      <c r="BK24" s="388">
        <v>33.072533516</v>
      </c>
      <c r="BL24" s="388">
        <v>33.467382682999997</v>
      </c>
      <c r="BM24" s="388">
        <v>33.562627708000001</v>
      </c>
      <c r="BN24" s="388">
        <v>33.647462513000001</v>
      </c>
      <c r="BO24" s="388">
        <v>33.640042205</v>
      </c>
      <c r="BP24" s="388">
        <v>33.328102430000001</v>
      </c>
      <c r="BQ24" s="388">
        <v>33.737406411999999</v>
      </c>
      <c r="BR24" s="388">
        <v>33.593133655999999</v>
      </c>
      <c r="BS24" s="388">
        <v>33.636419644</v>
      </c>
      <c r="BT24" s="388">
        <v>33.629070403999997</v>
      </c>
      <c r="BU24" s="388">
        <v>33.533218939000001</v>
      </c>
      <c r="BV24" s="388">
        <v>33.527721118000002</v>
      </c>
    </row>
    <row r="25" spans="1:74" s="272" customFormat="1" ht="11.1" customHeight="1" x14ac:dyDescent="0.2">
      <c r="A25" s="418" t="s">
        <v>866</v>
      </c>
      <c r="B25" s="419" t="s">
        <v>963</v>
      </c>
      <c r="C25" s="105">
        <v>19.63</v>
      </c>
      <c r="D25" s="105">
        <v>20.07</v>
      </c>
      <c r="E25" s="105">
        <v>19.68</v>
      </c>
      <c r="F25" s="105">
        <v>20.11</v>
      </c>
      <c r="G25" s="105">
        <v>19.944600000000001</v>
      </c>
      <c r="H25" s="105">
        <v>20.170000000000002</v>
      </c>
      <c r="I25" s="105">
        <v>20.52</v>
      </c>
      <c r="J25" s="105">
        <v>20.8</v>
      </c>
      <c r="K25" s="105">
        <v>20.96</v>
      </c>
      <c r="L25" s="105">
        <v>20.475000000000001</v>
      </c>
      <c r="M25" s="105">
        <v>20.27</v>
      </c>
      <c r="N25" s="105">
        <v>20.28</v>
      </c>
      <c r="O25" s="105">
        <v>19.655000000000001</v>
      </c>
      <c r="P25" s="105">
        <v>19.91</v>
      </c>
      <c r="Q25" s="105">
        <v>20.065000000000001</v>
      </c>
      <c r="R25" s="105">
        <v>20</v>
      </c>
      <c r="S25" s="105">
        <v>19.425000000000001</v>
      </c>
      <c r="T25" s="105">
        <v>19.545000000000002</v>
      </c>
      <c r="U25" s="105">
        <v>18.62</v>
      </c>
      <c r="V25" s="105">
        <v>18.254999999999999</v>
      </c>
      <c r="W25" s="105">
        <v>18.88</v>
      </c>
      <c r="X25" s="105">
        <v>18.73</v>
      </c>
      <c r="Y25" s="105">
        <v>18.63</v>
      </c>
      <c r="Z25" s="105">
        <v>18.52</v>
      </c>
      <c r="AA25" s="105">
        <v>18.53</v>
      </c>
      <c r="AB25" s="105">
        <v>18.68</v>
      </c>
      <c r="AC25" s="105">
        <v>18.95</v>
      </c>
      <c r="AD25" s="105">
        <v>18.87</v>
      </c>
      <c r="AE25" s="105">
        <v>18.7</v>
      </c>
      <c r="AF25" s="105">
        <v>18.29</v>
      </c>
      <c r="AG25" s="105">
        <v>18.71</v>
      </c>
      <c r="AH25" s="105">
        <v>18.829999999999998</v>
      </c>
      <c r="AI25" s="105">
        <v>18.37</v>
      </c>
      <c r="AJ25" s="105">
        <v>18.41</v>
      </c>
      <c r="AK25" s="105">
        <v>18.305</v>
      </c>
      <c r="AL25" s="105">
        <v>18.37</v>
      </c>
      <c r="AM25" s="105">
        <v>18.34</v>
      </c>
      <c r="AN25" s="105">
        <v>18.37</v>
      </c>
      <c r="AO25" s="105">
        <v>18.739999999999998</v>
      </c>
      <c r="AP25" s="105">
        <v>18.445</v>
      </c>
      <c r="AQ25" s="105">
        <v>18.71</v>
      </c>
      <c r="AR25" s="105">
        <v>19.420000000000002</v>
      </c>
      <c r="AS25" s="105">
        <v>18.850000000000001</v>
      </c>
      <c r="AT25" s="105">
        <v>18.91</v>
      </c>
      <c r="AU25" s="105">
        <v>19.91</v>
      </c>
      <c r="AV25" s="105">
        <v>19.59</v>
      </c>
      <c r="AW25" s="105">
        <v>19.45</v>
      </c>
      <c r="AX25" s="105">
        <v>19.55</v>
      </c>
      <c r="AY25" s="105">
        <v>19.605</v>
      </c>
      <c r="AZ25" s="887">
        <v>20.32</v>
      </c>
      <c r="BA25" s="887">
        <v>12.88</v>
      </c>
      <c r="BB25" s="887">
        <v>11.43</v>
      </c>
      <c r="BC25" s="887">
        <v>11.28</v>
      </c>
      <c r="BD25" s="388">
        <v>11.56</v>
      </c>
      <c r="BE25" s="388">
        <v>11.55</v>
      </c>
      <c r="BF25" s="388">
        <v>12.725</v>
      </c>
      <c r="BG25" s="388">
        <v>13.48</v>
      </c>
      <c r="BH25" s="388">
        <v>14.612500000000001</v>
      </c>
      <c r="BI25" s="388">
        <v>15.744999999999999</v>
      </c>
      <c r="BJ25" s="388">
        <v>17.147500000000001</v>
      </c>
      <c r="BK25" s="388">
        <v>18.585000000000001</v>
      </c>
      <c r="BL25" s="388">
        <v>18.95</v>
      </c>
      <c r="BM25" s="388">
        <v>19.05</v>
      </c>
      <c r="BN25" s="388">
        <v>19.149999999999999</v>
      </c>
      <c r="BO25" s="388">
        <v>19.149999999999999</v>
      </c>
      <c r="BP25" s="388">
        <v>19.25</v>
      </c>
      <c r="BQ25" s="388">
        <v>19.265000000000001</v>
      </c>
      <c r="BR25" s="388">
        <v>19.265000000000001</v>
      </c>
      <c r="BS25" s="388">
        <v>19.164999999999999</v>
      </c>
      <c r="BT25" s="388">
        <v>19.164999999999999</v>
      </c>
      <c r="BU25" s="388">
        <v>19.085000000000001</v>
      </c>
      <c r="BV25" s="388">
        <v>19.085000000000001</v>
      </c>
    </row>
    <row r="26" spans="1:74" s="272" customFormat="1" ht="11.1" customHeight="1" x14ac:dyDescent="0.2">
      <c r="A26" s="418" t="s">
        <v>867</v>
      </c>
      <c r="B26" s="420" t="s">
        <v>964</v>
      </c>
      <c r="C26" s="105">
        <v>15.5601</v>
      </c>
      <c r="D26" s="105">
        <v>15.609</v>
      </c>
      <c r="E26" s="105">
        <v>15.504899999999999</v>
      </c>
      <c r="F26" s="105">
        <v>14.498100000000001</v>
      </c>
      <c r="G26" s="105">
        <v>14.661099999999999</v>
      </c>
      <c r="H26" s="105">
        <v>14.874599999999999</v>
      </c>
      <c r="I26" s="105">
        <v>15.0625</v>
      </c>
      <c r="J26" s="105">
        <v>14.895099999999999</v>
      </c>
      <c r="K26" s="105">
        <v>14.9809</v>
      </c>
      <c r="L26" s="105">
        <v>15.004200000000001</v>
      </c>
      <c r="M26" s="105">
        <v>15.297700000000001</v>
      </c>
      <c r="N26" s="105">
        <v>15.359400000000001</v>
      </c>
      <c r="O26" s="105">
        <v>15.239699999999999</v>
      </c>
      <c r="P26" s="105">
        <v>15.386900000000001</v>
      </c>
      <c r="Q26" s="105">
        <v>15.1219</v>
      </c>
      <c r="R26" s="105">
        <v>14.994899999999999</v>
      </c>
      <c r="S26" s="105">
        <v>14.8636</v>
      </c>
      <c r="T26" s="105">
        <v>14.8565</v>
      </c>
      <c r="U26" s="105">
        <v>14.6921</v>
      </c>
      <c r="V26" s="105">
        <v>14.6829</v>
      </c>
      <c r="W26" s="105">
        <v>14.876799999999999</v>
      </c>
      <c r="X26" s="105">
        <v>14.9255</v>
      </c>
      <c r="Y26" s="105">
        <v>14.870100000000001</v>
      </c>
      <c r="Z26" s="105">
        <v>14.8675</v>
      </c>
      <c r="AA26" s="105">
        <v>14.803000000000001</v>
      </c>
      <c r="AB26" s="105">
        <v>14.6333</v>
      </c>
      <c r="AC26" s="105">
        <v>14.547700000000001</v>
      </c>
      <c r="AD26" s="105">
        <v>14.3947</v>
      </c>
      <c r="AE26" s="105">
        <v>14.121600000000001</v>
      </c>
      <c r="AF26" s="105">
        <v>14.1325</v>
      </c>
      <c r="AG26" s="105">
        <v>14.129300000000001</v>
      </c>
      <c r="AH26" s="105">
        <v>13.9229</v>
      </c>
      <c r="AI26" s="105">
        <v>13.9963</v>
      </c>
      <c r="AJ26" s="105">
        <v>13.692299999999999</v>
      </c>
      <c r="AK26" s="105">
        <v>13.8634</v>
      </c>
      <c r="AL26" s="105">
        <v>13.779</v>
      </c>
      <c r="AM26" s="105">
        <v>13.8925</v>
      </c>
      <c r="AN26" s="105">
        <v>14.1411</v>
      </c>
      <c r="AO26" s="105">
        <v>14.124000000000001</v>
      </c>
      <c r="AP26" s="105">
        <v>14.1723</v>
      </c>
      <c r="AQ26" s="105">
        <v>14.144500000000001</v>
      </c>
      <c r="AR26" s="105">
        <v>14.348599999999999</v>
      </c>
      <c r="AS26" s="105">
        <v>14.450799999999999</v>
      </c>
      <c r="AT26" s="105">
        <v>14.484999999999999</v>
      </c>
      <c r="AU26" s="105">
        <v>14.5908</v>
      </c>
      <c r="AV26" s="105">
        <v>14.455500000000001</v>
      </c>
      <c r="AW26" s="105">
        <v>14.495200000000001</v>
      </c>
      <c r="AX26" s="105">
        <v>14.192299999999999</v>
      </c>
      <c r="AY26" s="105">
        <v>13.6145</v>
      </c>
      <c r="AZ26" s="887">
        <v>14.17</v>
      </c>
      <c r="BA26" s="887">
        <v>14.175092490000001</v>
      </c>
      <c r="BB26" s="887">
        <v>14.063367718</v>
      </c>
      <c r="BC26" s="887">
        <v>14.069903431</v>
      </c>
      <c r="BD26" s="388">
        <v>14.121749660000001</v>
      </c>
      <c r="BE26" s="388">
        <v>14.180826290000001</v>
      </c>
      <c r="BF26" s="388">
        <v>14.235858677</v>
      </c>
      <c r="BG26" s="388">
        <v>14.30370497</v>
      </c>
      <c r="BH26" s="388">
        <v>14.363214278999999</v>
      </c>
      <c r="BI26" s="388">
        <v>14.416540918999999</v>
      </c>
      <c r="BJ26" s="388">
        <v>14.480297090000001</v>
      </c>
      <c r="BK26" s="388">
        <v>14.487533515999999</v>
      </c>
      <c r="BL26" s="388">
        <v>14.517382682999999</v>
      </c>
      <c r="BM26" s="388">
        <v>14.512627708</v>
      </c>
      <c r="BN26" s="388">
        <v>14.497462513</v>
      </c>
      <c r="BO26" s="388">
        <v>14.490042205</v>
      </c>
      <c r="BP26" s="388">
        <v>14.07810243</v>
      </c>
      <c r="BQ26" s="388">
        <v>14.472406412</v>
      </c>
      <c r="BR26" s="388">
        <v>14.328133656</v>
      </c>
      <c r="BS26" s="388">
        <v>14.471419643999999</v>
      </c>
      <c r="BT26" s="388">
        <v>14.464070403999999</v>
      </c>
      <c r="BU26" s="388">
        <v>14.448218939</v>
      </c>
      <c r="BV26" s="388">
        <v>14.442721118</v>
      </c>
    </row>
    <row r="27" spans="1:74" ht="11.1" customHeight="1" x14ac:dyDescent="0.2">
      <c r="A27" s="335" t="s">
        <v>868</v>
      </c>
      <c r="B27" s="406" t="s">
        <v>201</v>
      </c>
      <c r="C27" s="289">
        <v>0.57879999999999998</v>
      </c>
      <c r="D27" s="289">
        <v>0.56420000000000003</v>
      </c>
      <c r="E27" s="289">
        <v>0.57730000000000004</v>
      </c>
      <c r="F27" s="289">
        <v>0.57699999999999996</v>
      </c>
      <c r="G27" s="289">
        <v>0.56920000000000004</v>
      </c>
      <c r="H27" s="289">
        <v>0.52139999999999997</v>
      </c>
      <c r="I27" s="289">
        <v>0.54779999999999995</v>
      </c>
      <c r="J27" s="289">
        <v>0.55189999999999995</v>
      </c>
      <c r="K27" s="289">
        <v>0.54090000000000005</v>
      </c>
      <c r="L27" s="289">
        <v>0.54510000000000003</v>
      </c>
      <c r="M27" s="289">
        <v>0.54790000000000005</v>
      </c>
      <c r="N27" s="289">
        <v>0.54590000000000005</v>
      </c>
      <c r="O27" s="289">
        <v>0.53090000000000004</v>
      </c>
      <c r="P27" s="289">
        <v>0.52890000000000004</v>
      </c>
      <c r="Q27" s="289">
        <v>0.51290000000000002</v>
      </c>
      <c r="R27" s="289">
        <v>0.50990000000000002</v>
      </c>
      <c r="S27" s="289">
        <v>0.49790000000000001</v>
      </c>
      <c r="T27" s="289">
        <v>0.49790000000000001</v>
      </c>
      <c r="U27" s="289">
        <v>0.49690000000000001</v>
      </c>
      <c r="V27" s="289">
        <v>0.49590000000000001</v>
      </c>
      <c r="W27" s="289">
        <v>0.4889</v>
      </c>
      <c r="X27" s="289">
        <v>0.4869</v>
      </c>
      <c r="Y27" s="289">
        <v>0.4899</v>
      </c>
      <c r="Z27" s="289">
        <v>0.47989999999999999</v>
      </c>
      <c r="AA27" s="289">
        <v>0.4718</v>
      </c>
      <c r="AB27" s="289">
        <v>0.4738</v>
      </c>
      <c r="AC27" s="289">
        <v>0.4788</v>
      </c>
      <c r="AD27" s="289">
        <v>0.4798</v>
      </c>
      <c r="AE27" s="289">
        <v>0.4587</v>
      </c>
      <c r="AF27" s="289">
        <v>0.48449999999999999</v>
      </c>
      <c r="AG27" s="289">
        <v>0.48509999999999998</v>
      </c>
      <c r="AH27" s="289">
        <v>0.47970000000000002</v>
      </c>
      <c r="AI27" s="289">
        <v>0.48010000000000003</v>
      </c>
      <c r="AJ27" s="289">
        <v>0.48349999999999999</v>
      </c>
      <c r="AK27" s="289">
        <v>0.48659999999999998</v>
      </c>
      <c r="AL27" s="289">
        <v>0.48480000000000001</v>
      </c>
      <c r="AM27" s="289">
        <v>0.48180000000000001</v>
      </c>
      <c r="AN27" s="289">
        <v>0.46279999999999999</v>
      </c>
      <c r="AO27" s="289">
        <v>0.45979999999999999</v>
      </c>
      <c r="AP27" s="289">
        <v>0.45279999999999998</v>
      </c>
      <c r="AQ27" s="289">
        <v>0.45440000000000003</v>
      </c>
      <c r="AR27" s="289">
        <v>0.4511</v>
      </c>
      <c r="AS27" s="289">
        <v>0.44769999999999999</v>
      </c>
      <c r="AT27" s="289">
        <v>0.44450000000000001</v>
      </c>
      <c r="AU27" s="289">
        <v>0.44119999999999998</v>
      </c>
      <c r="AV27" s="289">
        <v>0.438</v>
      </c>
      <c r="AW27" s="289">
        <v>0.43480000000000002</v>
      </c>
      <c r="AX27" s="289">
        <v>0.43159999999999998</v>
      </c>
      <c r="AY27" s="289">
        <v>0.44779999999999998</v>
      </c>
      <c r="AZ27" s="875">
        <v>0.44750000000000001</v>
      </c>
      <c r="BA27" s="875">
        <v>0.44721947512999999</v>
      </c>
      <c r="BB27" s="875">
        <v>0.44463732643999998</v>
      </c>
      <c r="BC27" s="875">
        <v>0.44208197068999999</v>
      </c>
      <c r="BD27" s="355" t="s">
        <v>1611</v>
      </c>
      <c r="BE27" s="355" t="s">
        <v>1611</v>
      </c>
      <c r="BF27" s="355" t="s">
        <v>1611</v>
      </c>
      <c r="BG27" s="355" t="s">
        <v>1611</v>
      </c>
      <c r="BH27" s="355" t="s">
        <v>1611</v>
      </c>
      <c r="BI27" s="355" t="s">
        <v>1611</v>
      </c>
      <c r="BJ27" s="355" t="s">
        <v>1611</v>
      </c>
      <c r="BK27" s="355" t="s">
        <v>1611</v>
      </c>
      <c r="BL27" s="355" t="s">
        <v>1611</v>
      </c>
      <c r="BM27" s="355" t="s">
        <v>1611</v>
      </c>
      <c r="BN27" s="355" t="s">
        <v>1611</v>
      </c>
      <c r="BO27" s="355" t="s">
        <v>1611</v>
      </c>
      <c r="BP27" s="355" t="s">
        <v>1611</v>
      </c>
      <c r="BQ27" s="355" t="s">
        <v>1611</v>
      </c>
      <c r="BR27" s="355" t="s">
        <v>1611</v>
      </c>
      <c r="BS27" s="355" t="s">
        <v>1611</v>
      </c>
      <c r="BT27" s="355" t="s">
        <v>1611</v>
      </c>
      <c r="BU27" s="355" t="s">
        <v>1611</v>
      </c>
      <c r="BV27" s="355" t="s">
        <v>1611</v>
      </c>
    </row>
    <row r="28" spans="1:74" ht="11.1" customHeight="1" x14ac:dyDescent="0.2">
      <c r="A28" s="335" t="s">
        <v>869</v>
      </c>
      <c r="B28" s="406" t="s">
        <v>852</v>
      </c>
      <c r="C28" s="289">
        <v>0.161</v>
      </c>
      <c r="D28" s="289">
        <v>0.18099999999999999</v>
      </c>
      <c r="E28" s="289">
        <v>0.19800000000000001</v>
      </c>
      <c r="F28" s="289">
        <v>0.19</v>
      </c>
      <c r="G28" s="289">
        <v>0.16700000000000001</v>
      </c>
      <c r="H28" s="289">
        <v>0.20200000000000001</v>
      </c>
      <c r="I28" s="289">
        <v>0.20200000000000001</v>
      </c>
      <c r="J28" s="289">
        <v>0.2</v>
      </c>
      <c r="K28" s="289">
        <v>0.20399999999999999</v>
      </c>
      <c r="L28" s="289">
        <v>0.20100000000000001</v>
      </c>
      <c r="M28" s="289">
        <v>0.154</v>
      </c>
      <c r="N28" s="289">
        <v>0.2</v>
      </c>
      <c r="O28" s="289">
        <v>0.13700000000000001</v>
      </c>
      <c r="P28" s="289">
        <v>0.16700000000000001</v>
      </c>
      <c r="Q28" s="289">
        <v>0.19600000000000001</v>
      </c>
      <c r="R28" s="289">
        <v>0.188</v>
      </c>
      <c r="S28" s="289">
        <v>0.19600000000000001</v>
      </c>
      <c r="T28" s="289">
        <v>0.20200000000000001</v>
      </c>
      <c r="U28" s="289">
        <v>0.11799999999999999</v>
      </c>
      <c r="V28" s="289">
        <v>0.19</v>
      </c>
      <c r="W28" s="289">
        <v>0.19900000000000001</v>
      </c>
      <c r="X28" s="289">
        <v>0.20200000000000001</v>
      </c>
      <c r="Y28" s="289">
        <v>0.2</v>
      </c>
      <c r="Z28" s="289">
        <v>0.16500000000000001</v>
      </c>
      <c r="AA28" s="289">
        <v>0.19700000000000001</v>
      </c>
      <c r="AB28" s="289">
        <v>0.14799999999999999</v>
      </c>
      <c r="AC28" s="289">
        <v>0.158</v>
      </c>
      <c r="AD28" s="289">
        <v>0.188</v>
      </c>
      <c r="AE28" s="289">
        <v>0.185</v>
      </c>
      <c r="AF28" s="289">
        <v>0.17799999999999999</v>
      </c>
      <c r="AG28" s="289">
        <v>0.17699999999999999</v>
      </c>
      <c r="AH28" s="289">
        <v>0.153</v>
      </c>
      <c r="AI28" s="289">
        <v>0.156</v>
      </c>
      <c r="AJ28" s="289">
        <v>0.17599999999999999</v>
      </c>
      <c r="AK28" s="289">
        <v>0.184</v>
      </c>
      <c r="AL28" s="289">
        <v>0.186</v>
      </c>
      <c r="AM28" s="289">
        <v>0.191</v>
      </c>
      <c r="AN28" s="289">
        <v>0.182</v>
      </c>
      <c r="AO28" s="289">
        <v>0.182</v>
      </c>
      <c r="AP28" s="289">
        <v>0.185</v>
      </c>
      <c r="AQ28" s="289">
        <v>0.17299999999999999</v>
      </c>
      <c r="AR28" s="289">
        <v>0.186</v>
      </c>
      <c r="AS28" s="289">
        <v>0.187</v>
      </c>
      <c r="AT28" s="289">
        <v>0.18</v>
      </c>
      <c r="AU28" s="289">
        <v>0.18</v>
      </c>
      <c r="AV28" s="289">
        <v>0.184</v>
      </c>
      <c r="AW28" s="289">
        <v>0.184</v>
      </c>
      <c r="AX28" s="289">
        <v>9.7000000000000003E-2</v>
      </c>
      <c r="AY28" s="289">
        <v>6.6000000000000003E-2</v>
      </c>
      <c r="AZ28" s="875">
        <v>0.193</v>
      </c>
      <c r="BA28" s="875">
        <v>6.2E-2</v>
      </c>
      <c r="BB28" s="875">
        <v>3.2000000000000001E-2</v>
      </c>
      <c r="BC28" s="875">
        <v>0.03</v>
      </c>
      <c r="BD28" s="355" t="s">
        <v>1611</v>
      </c>
      <c r="BE28" s="355" t="s">
        <v>1611</v>
      </c>
      <c r="BF28" s="355" t="s">
        <v>1611</v>
      </c>
      <c r="BG28" s="355" t="s">
        <v>1611</v>
      </c>
      <c r="BH28" s="355" t="s">
        <v>1611</v>
      </c>
      <c r="BI28" s="355" t="s">
        <v>1611</v>
      </c>
      <c r="BJ28" s="355" t="s">
        <v>1611</v>
      </c>
      <c r="BK28" s="355" t="s">
        <v>1611</v>
      </c>
      <c r="BL28" s="355" t="s">
        <v>1611</v>
      </c>
      <c r="BM28" s="355" t="s">
        <v>1611</v>
      </c>
      <c r="BN28" s="355" t="s">
        <v>1611</v>
      </c>
      <c r="BO28" s="355" t="s">
        <v>1611</v>
      </c>
      <c r="BP28" s="355" t="s">
        <v>1611</v>
      </c>
      <c r="BQ28" s="355" t="s">
        <v>1611</v>
      </c>
      <c r="BR28" s="355" t="s">
        <v>1611</v>
      </c>
      <c r="BS28" s="355" t="s">
        <v>1611</v>
      </c>
      <c r="BT28" s="355" t="s">
        <v>1611</v>
      </c>
      <c r="BU28" s="355" t="s">
        <v>1611</v>
      </c>
      <c r="BV28" s="355" t="s">
        <v>1611</v>
      </c>
    </row>
    <row r="29" spans="1:74" ht="11.1" customHeight="1" x14ac:dyDescent="0.2">
      <c r="A29" s="335" t="s">
        <v>870</v>
      </c>
      <c r="B29" s="406" t="s">
        <v>854</v>
      </c>
      <c r="C29" s="289">
        <v>7.9600000000000004E-2</v>
      </c>
      <c r="D29" s="289">
        <v>8.2100000000000006E-2</v>
      </c>
      <c r="E29" s="289">
        <v>8.0699999999999994E-2</v>
      </c>
      <c r="F29" s="289">
        <v>8.2500000000000004E-2</v>
      </c>
      <c r="G29" s="289">
        <v>7.1999999999999995E-2</v>
      </c>
      <c r="H29" s="289">
        <v>6.9699999999999998E-2</v>
      </c>
      <c r="I29" s="289">
        <v>6.9800000000000001E-2</v>
      </c>
      <c r="J29" s="289">
        <v>7.6899999999999996E-2</v>
      </c>
      <c r="K29" s="289">
        <v>5.5500000000000001E-2</v>
      </c>
      <c r="L29" s="289">
        <v>5.0099999999999999E-2</v>
      </c>
      <c r="M29" s="289">
        <v>7.5700000000000003E-2</v>
      </c>
      <c r="N29" s="289">
        <v>7.46E-2</v>
      </c>
      <c r="O29" s="289">
        <v>7.3599999999999999E-2</v>
      </c>
      <c r="P29" s="289">
        <v>7.2900000000000006E-2</v>
      </c>
      <c r="Q29" s="289">
        <v>9.8900000000000002E-2</v>
      </c>
      <c r="R29" s="289">
        <v>7.51E-2</v>
      </c>
      <c r="S29" s="289">
        <v>4.4499999999999998E-2</v>
      </c>
      <c r="T29" s="289">
        <v>6.6000000000000003E-2</v>
      </c>
      <c r="U29" s="289">
        <v>7.6100000000000001E-2</v>
      </c>
      <c r="V29" s="289">
        <v>6.7799999999999999E-2</v>
      </c>
      <c r="W29" s="289">
        <v>6.2E-2</v>
      </c>
      <c r="X29" s="289">
        <v>7.0499999999999993E-2</v>
      </c>
      <c r="Y29" s="289">
        <v>8.0199999999999994E-2</v>
      </c>
      <c r="Z29" s="289">
        <v>8.1500000000000003E-2</v>
      </c>
      <c r="AA29" s="289">
        <v>8.1000000000000003E-2</v>
      </c>
      <c r="AB29" s="289">
        <v>7.6499999999999999E-2</v>
      </c>
      <c r="AC29" s="289">
        <v>7.6899999999999996E-2</v>
      </c>
      <c r="AD29" s="289">
        <v>7.1999999999999995E-2</v>
      </c>
      <c r="AE29" s="289">
        <v>5.2999999999999999E-2</v>
      </c>
      <c r="AF29" s="289">
        <v>6.8699999999999997E-2</v>
      </c>
      <c r="AG29" s="289">
        <v>8.9700000000000002E-2</v>
      </c>
      <c r="AH29" s="289">
        <v>8.9700000000000002E-2</v>
      </c>
      <c r="AI29" s="289">
        <v>9.1200000000000003E-2</v>
      </c>
      <c r="AJ29" s="289">
        <v>0.08</v>
      </c>
      <c r="AK29" s="289">
        <v>8.3099999999999993E-2</v>
      </c>
      <c r="AL29" s="289">
        <v>8.8200000000000001E-2</v>
      </c>
      <c r="AM29" s="289">
        <v>8.8999999999999996E-2</v>
      </c>
      <c r="AN29" s="289">
        <v>9.0700000000000003E-2</v>
      </c>
      <c r="AO29" s="289">
        <v>8.5900000000000004E-2</v>
      </c>
      <c r="AP29" s="289">
        <v>8.7499999999999994E-2</v>
      </c>
      <c r="AQ29" s="289">
        <v>6.7000000000000004E-2</v>
      </c>
      <c r="AR29" s="289">
        <v>8.0600000000000005E-2</v>
      </c>
      <c r="AS29" s="289">
        <v>8.9300000000000004E-2</v>
      </c>
      <c r="AT29" s="289">
        <v>8.2600000000000007E-2</v>
      </c>
      <c r="AU29" s="289">
        <v>8.1900000000000001E-2</v>
      </c>
      <c r="AV29" s="289">
        <v>9.1399999999999995E-2</v>
      </c>
      <c r="AW29" s="289">
        <v>9.0399999999999994E-2</v>
      </c>
      <c r="AX29" s="289">
        <v>9.2700000000000005E-2</v>
      </c>
      <c r="AY29" s="289">
        <v>9.1899999999999996E-2</v>
      </c>
      <c r="AZ29" s="875">
        <v>8.9499999999999996E-2</v>
      </c>
      <c r="BA29" s="875">
        <v>9.4700000000000006E-2</v>
      </c>
      <c r="BB29" s="875">
        <v>8.9599999999999999E-2</v>
      </c>
      <c r="BC29" s="875">
        <v>8.6800000000000002E-2</v>
      </c>
      <c r="BD29" s="355" t="s">
        <v>1611</v>
      </c>
      <c r="BE29" s="355" t="s">
        <v>1611</v>
      </c>
      <c r="BF29" s="355" t="s">
        <v>1611</v>
      </c>
      <c r="BG29" s="355" t="s">
        <v>1611</v>
      </c>
      <c r="BH29" s="355" t="s">
        <v>1611</v>
      </c>
      <c r="BI29" s="355" t="s">
        <v>1611</v>
      </c>
      <c r="BJ29" s="355" t="s">
        <v>1611</v>
      </c>
      <c r="BK29" s="355" t="s">
        <v>1611</v>
      </c>
      <c r="BL29" s="355" t="s">
        <v>1611</v>
      </c>
      <c r="BM29" s="355" t="s">
        <v>1611</v>
      </c>
      <c r="BN29" s="355" t="s">
        <v>1611</v>
      </c>
      <c r="BO29" s="355" t="s">
        <v>1611</v>
      </c>
      <c r="BP29" s="355" t="s">
        <v>1611</v>
      </c>
      <c r="BQ29" s="355" t="s">
        <v>1611</v>
      </c>
      <c r="BR29" s="355" t="s">
        <v>1611</v>
      </c>
      <c r="BS29" s="355" t="s">
        <v>1611</v>
      </c>
      <c r="BT29" s="355" t="s">
        <v>1611</v>
      </c>
      <c r="BU29" s="355" t="s">
        <v>1611</v>
      </c>
      <c r="BV29" s="355" t="s">
        <v>1611</v>
      </c>
    </row>
    <row r="30" spans="1:74" ht="11.1" customHeight="1" x14ac:dyDescent="0.2">
      <c r="A30" s="335" t="s">
        <v>871</v>
      </c>
      <c r="B30" s="406" t="s">
        <v>202</v>
      </c>
      <c r="C30" s="289">
        <v>1.5929</v>
      </c>
      <c r="D30" s="289">
        <v>1.6163000000000001</v>
      </c>
      <c r="E30" s="289">
        <v>1.5646</v>
      </c>
      <c r="F30" s="289">
        <v>1.4292</v>
      </c>
      <c r="G30" s="289">
        <v>1.5421</v>
      </c>
      <c r="H30" s="289">
        <v>1.1783999999999999</v>
      </c>
      <c r="I30" s="289">
        <v>1.3712</v>
      </c>
      <c r="J30" s="289">
        <v>1.1811</v>
      </c>
      <c r="K30" s="289">
        <v>1.3063</v>
      </c>
      <c r="L30" s="289">
        <v>1.397</v>
      </c>
      <c r="M30" s="289">
        <v>1.6285000000000001</v>
      </c>
      <c r="N30" s="289">
        <v>1.6351</v>
      </c>
      <c r="O30" s="289">
        <v>1.6382000000000001</v>
      </c>
      <c r="P30" s="289">
        <v>1.5941000000000001</v>
      </c>
      <c r="Q30" s="289">
        <v>1.5963000000000001</v>
      </c>
      <c r="R30" s="289">
        <v>1.6129</v>
      </c>
      <c r="S30" s="289">
        <v>1.556</v>
      </c>
      <c r="T30" s="289">
        <v>1.5570999999999999</v>
      </c>
      <c r="U30" s="289">
        <v>1.4770000000000001</v>
      </c>
      <c r="V30" s="289">
        <v>1.4236</v>
      </c>
      <c r="W30" s="289">
        <v>1.5754999999999999</v>
      </c>
      <c r="X30" s="289">
        <v>1.5955999999999999</v>
      </c>
      <c r="Y30" s="289">
        <v>1.5334000000000001</v>
      </c>
      <c r="Z30" s="289">
        <v>1.5802</v>
      </c>
      <c r="AA30" s="289">
        <v>1.5837000000000001</v>
      </c>
      <c r="AB30" s="289">
        <v>1.5744</v>
      </c>
      <c r="AC30" s="289">
        <v>1.5789</v>
      </c>
      <c r="AD30" s="289">
        <v>1.5490999999999999</v>
      </c>
      <c r="AE30" s="289">
        <v>1.4539</v>
      </c>
      <c r="AF30" s="289">
        <v>1.5458000000000001</v>
      </c>
      <c r="AG30" s="289">
        <v>1.5507</v>
      </c>
      <c r="AH30" s="289">
        <v>1.4476</v>
      </c>
      <c r="AI30" s="289">
        <v>1.605</v>
      </c>
      <c r="AJ30" s="289">
        <v>1.2908999999999999</v>
      </c>
      <c r="AK30" s="289">
        <v>1.4479</v>
      </c>
      <c r="AL30" s="289">
        <v>1.427</v>
      </c>
      <c r="AM30" s="289">
        <v>1.5578000000000001</v>
      </c>
      <c r="AN30" s="289">
        <v>1.7979000000000001</v>
      </c>
      <c r="AO30" s="289">
        <v>1.8401000000000001</v>
      </c>
      <c r="AP30" s="289">
        <v>1.7807999999999999</v>
      </c>
      <c r="AQ30" s="289">
        <v>1.7107000000000001</v>
      </c>
      <c r="AR30" s="289">
        <v>1.8386</v>
      </c>
      <c r="AS30" s="289">
        <v>1.7981</v>
      </c>
      <c r="AT30" s="289">
        <v>1.8432999999999999</v>
      </c>
      <c r="AU30" s="289">
        <v>1.8461000000000001</v>
      </c>
      <c r="AV30" s="289">
        <v>1.6664000000000001</v>
      </c>
      <c r="AW30" s="289">
        <v>1.7264999999999999</v>
      </c>
      <c r="AX30" s="289">
        <v>1.6048</v>
      </c>
      <c r="AY30" s="289">
        <v>1.0590999999999999</v>
      </c>
      <c r="AZ30" s="875">
        <v>1.5111000000000001</v>
      </c>
      <c r="BA30" s="875">
        <v>1.5978903484</v>
      </c>
      <c r="BB30" s="875">
        <v>1.8656437251</v>
      </c>
      <c r="BC30" s="875">
        <v>1.8308217931999999</v>
      </c>
      <c r="BD30" s="355" t="s">
        <v>1611</v>
      </c>
      <c r="BE30" s="355" t="s">
        <v>1611</v>
      </c>
      <c r="BF30" s="355" t="s">
        <v>1611</v>
      </c>
      <c r="BG30" s="355" t="s">
        <v>1611</v>
      </c>
      <c r="BH30" s="355" t="s">
        <v>1611</v>
      </c>
      <c r="BI30" s="355" t="s">
        <v>1611</v>
      </c>
      <c r="BJ30" s="355" t="s">
        <v>1611</v>
      </c>
      <c r="BK30" s="355" t="s">
        <v>1611</v>
      </c>
      <c r="BL30" s="355" t="s">
        <v>1611</v>
      </c>
      <c r="BM30" s="355" t="s">
        <v>1611</v>
      </c>
      <c r="BN30" s="355" t="s">
        <v>1611</v>
      </c>
      <c r="BO30" s="355" t="s">
        <v>1611</v>
      </c>
      <c r="BP30" s="355" t="s">
        <v>1611</v>
      </c>
      <c r="BQ30" s="355" t="s">
        <v>1611</v>
      </c>
      <c r="BR30" s="355" t="s">
        <v>1611</v>
      </c>
      <c r="BS30" s="355" t="s">
        <v>1611</v>
      </c>
      <c r="BT30" s="355" t="s">
        <v>1611</v>
      </c>
      <c r="BU30" s="355" t="s">
        <v>1611</v>
      </c>
      <c r="BV30" s="355" t="s">
        <v>1611</v>
      </c>
    </row>
    <row r="31" spans="1:74" ht="11.1" customHeight="1" x14ac:dyDescent="0.2">
      <c r="A31" s="335" t="s">
        <v>872</v>
      </c>
      <c r="B31" s="406" t="s">
        <v>192</v>
      </c>
      <c r="C31" s="289">
        <v>0.40200000000000002</v>
      </c>
      <c r="D31" s="289">
        <v>0.441</v>
      </c>
      <c r="E31" s="289">
        <v>0.40300000000000002</v>
      </c>
      <c r="F31" s="289">
        <v>0.39900000000000002</v>
      </c>
      <c r="G31" s="289">
        <v>0.379</v>
      </c>
      <c r="H31" s="289">
        <v>0.40600000000000003</v>
      </c>
      <c r="I31" s="289">
        <v>0.34499999999999997</v>
      </c>
      <c r="J31" s="289">
        <v>0.39100000000000001</v>
      </c>
      <c r="K31" s="289">
        <v>0.39700000000000002</v>
      </c>
      <c r="L31" s="289">
        <v>0.39300000000000002</v>
      </c>
      <c r="M31" s="289">
        <v>0.41</v>
      </c>
      <c r="N31" s="289">
        <v>0.40300000000000002</v>
      </c>
      <c r="O31" s="289">
        <v>0.38500000000000001</v>
      </c>
      <c r="P31" s="289">
        <v>0.39900000000000002</v>
      </c>
      <c r="Q31" s="289">
        <v>0.39200000000000002</v>
      </c>
      <c r="R31" s="289">
        <v>0.375</v>
      </c>
      <c r="S31" s="289">
        <v>0.34499999999999997</v>
      </c>
      <c r="T31" s="289">
        <v>0.371</v>
      </c>
      <c r="U31" s="289">
        <v>0.378</v>
      </c>
      <c r="V31" s="289">
        <v>0.33600000000000002</v>
      </c>
      <c r="W31" s="289">
        <v>0.36499999999999999</v>
      </c>
      <c r="X31" s="289">
        <v>0.375</v>
      </c>
      <c r="Y31" s="289">
        <v>0.378</v>
      </c>
      <c r="Z31" s="289">
        <v>0.376</v>
      </c>
      <c r="AA31" s="289">
        <v>0.36299999999999999</v>
      </c>
      <c r="AB31" s="289">
        <v>0.36399999999999999</v>
      </c>
      <c r="AC31" s="289">
        <v>0.36799999999999999</v>
      </c>
      <c r="AD31" s="289">
        <v>0.375</v>
      </c>
      <c r="AE31" s="289">
        <v>0.35499999999999998</v>
      </c>
      <c r="AF31" s="289">
        <v>0.36199999999999999</v>
      </c>
      <c r="AG31" s="289">
        <v>0.33900000000000002</v>
      </c>
      <c r="AH31" s="289">
        <v>0.31</v>
      </c>
      <c r="AI31" s="289">
        <v>0.27600000000000002</v>
      </c>
      <c r="AJ31" s="289">
        <v>0.33300000000000002</v>
      </c>
      <c r="AK31" s="289">
        <v>0.35699999999999998</v>
      </c>
      <c r="AL31" s="289">
        <v>0.33100000000000002</v>
      </c>
      <c r="AM31" s="289">
        <v>0.33079999999999998</v>
      </c>
      <c r="AN31" s="289">
        <v>0.35210000000000002</v>
      </c>
      <c r="AO31" s="289">
        <v>0.34300000000000003</v>
      </c>
      <c r="AP31" s="289">
        <v>0.34300000000000003</v>
      </c>
      <c r="AQ31" s="289">
        <v>0.37940000000000002</v>
      </c>
      <c r="AR31" s="289">
        <v>0.37080000000000002</v>
      </c>
      <c r="AS31" s="289">
        <v>0.38519999999999999</v>
      </c>
      <c r="AT31" s="289">
        <v>0.38950000000000001</v>
      </c>
      <c r="AU31" s="289">
        <v>0.39240000000000003</v>
      </c>
      <c r="AV31" s="289">
        <v>0.38159999999999999</v>
      </c>
      <c r="AW31" s="289">
        <v>0.38159999999999999</v>
      </c>
      <c r="AX31" s="289">
        <v>0.38159999999999999</v>
      </c>
      <c r="AY31" s="289">
        <v>0.3856</v>
      </c>
      <c r="AZ31" s="875">
        <v>0.3876</v>
      </c>
      <c r="BA31" s="875">
        <v>0.3896</v>
      </c>
      <c r="BB31" s="875">
        <v>0.3916</v>
      </c>
      <c r="BC31" s="875">
        <v>0.39560000000000001</v>
      </c>
      <c r="BD31" s="355" t="s">
        <v>1611</v>
      </c>
      <c r="BE31" s="355" t="s">
        <v>1611</v>
      </c>
      <c r="BF31" s="355" t="s">
        <v>1611</v>
      </c>
      <c r="BG31" s="355" t="s">
        <v>1611</v>
      </c>
      <c r="BH31" s="355" t="s">
        <v>1611</v>
      </c>
      <c r="BI31" s="355" t="s">
        <v>1611</v>
      </c>
      <c r="BJ31" s="355" t="s">
        <v>1611</v>
      </c>
      <c r="BK31" s="355" t="s">
        <v>1611</v>
      </c>
      <c r="BL31" s="355" t="s">
        <v>1611</v>
      </c>
      <c r="BM31" s="355" t="s">
        <v>1611</v>
      </c>
      <c r="BN31" s="355" t="s">
        <v>1611</v>
      </c>
      <c r="BO31" s="355" t="s">
        <v>1611</v>
      </c>
      <c r="BP31" s="355" t="s">
        <v>1611</v>
      </c>
      <c r="BQ31" s="355" t="s">
        <v>1611</v>
      </c>
      <c r="BR31" s="355" t="s">
        <v>1611</v>
      </c>
      <c r="BS31" s="355" t="s">
        <v>1611</v>
      </c>
      <c r="BT31" s="355" t="s">
        <v>1611</v>
      </c>
      <c r="BU31" s="355" t="s">
        <v>1611</v>
      </c>
      <c r="BV31" s="355" t="s">
        <v>1611</v>
      </c>
    </row>
    <row r="32" spans="1:74" ht="11.1" customHeight="1" x14ac:dyDescent="0.2">
      <c r="A32" s="335" t="s">
        <v>873</v>
      </c>
      <c r="B32" s="406" t="s">
        <v>193</v>
      </c>
      <c r="C32" s="289">
        <v>1.6519999999999999</v>
      </c>
      <c r="D32" s="289">
        <v>1.6337999999999999</v>
      </c>
      <c r="E32" s="289">
        <v>1.625</v>
      </c>
      <c r="F32" s="289">
        <v>1.607</v>
      </c>
      <c r="G32" s="289">
        <v>1.6161000000000001</v>
      </c>
      <c r="H32" s="289">
        <v>1.6242000000000001</v>
      </c>
      <c r="I32" s="289">
        <v>1.6220000000000001</v>
      </c>
      <c r="J32" s="289">
        <v>1.6258999999999999</v>
      </c>
      <c r="K32" s="289">
        <v>1.6183000000000001</v>
      </c>
      <c r="L32" s="289">
        <v>1.6213</v>
      </c>
      <c r="M32" s="289">
        <v>1.6068</v>
      </c>
      <c r="N32" s="289">
        <v>1.6168</v>
      </c>
      <c r="O32" s="289">
        <v>1.6476999999999999</v>
      </c>
      <c r="P32" s="289">
        <v>1.6425000000000001</v>
      </c>
      <c r="Q32" s="289">
        <v>1.6545000000000001</v>
      </c>
      <c r="R32" s="289">
        <v>1.6666000000000001</v>
      </c>
      <c r="S32" s="289">
        <v>1.6752</v>
      </c>
      <c r="T32" s="289">
        <v>1.6711</v>
      </c>
      <c r="U32" s="289">
        <v>1.6365000000000001</v>
      </c>
      <c r="V32" s="289">
        <v>1.6664000000000001</v>
      </c>
      <c r="W32" s="289">
        <v>1.6557999999999999</v>
      </c>
      <c r="X32" s="289">
        <v>1.6389</v>
      </c>
      <c r="Y32" s="289">
        <v>1.6294999999999999</v>
      </c>
      <c r="Z32" s="289">
        <v>1.625</v>
      </c>
      <c r="AA32" s="289">
        <v>1.6017999999999999</v>
      </c>
      <c r="AB32" s="289">
        <v>1.597</v>
      </c>
      <c r="AC32" s="289">
        <v>1.5949</v>
      </c>
      <c r="AD32" s="289">
        <v>1.5593999999999999</v>
      </c>
      <c r="AE32" s="289">
        <v>1.5642</v>
      </c>
      <c r="AF32" s="289">
        <v>1.5709</v>
      </c>
      <c r="AG32" s="289">
        <v>1.5652999999999999</v>
      </c>
      <c r="AH32" s="289">
        <v>1.5701000000000001</v>
      </c>
      <c r="AI32" s="289">
        <v>1.5608</v>
      </c>
      <c r="AJ32" s="289">
        <v>1.5270999999999999</v>
      </c>
      <c r="AK32" s="289">
        <v>1.4882</v>
      </c>
      <c r="AL32" s="289">
        <v>1.4426000000000001</v>
      </c>
      <c r="AM32" s="289">
        <v>1.4226000000000001</v>
      </c>
      <c r="AN32" s="289">
        <v>1.4266000000000001</v>
      </c>
      <c r="AO32" s="289">
        <v>1.4044000000000001</v>
      </c>
      <c r="AP32" s="289">
        <v>1.4295</v>
      </c>
      <c r="AQ32" s="289">
        <v>1.4326000000000001</v>
      </c>
      <c r="AR32" s="289">
        <v>1.4258999999999999</v>
      </c>
      <c r="AS32" s="289">
        <v>1.4397</v>
      </c>
      <c r="AT32" s="289">
        <v>1.4336</v>
      </c>
      <c r="AU32" s="289">
        <v>1.4315</v>
      </c>
      <c r="AV32" s="289">
        <v>1.4216</v>
      </c>
      <c r="AW32" s="289">
        <v>1.4158999999999999</v>
      </c>
      <c r="AX32" s="289">
        <v>1.4318</v>
      </c>
      <c r="AY32" s="289">
        <v>1.4325000000000001</v>
      </c>
      <c r="AZ32" s="875">
        <v>1.4275</v>
      </c>
      <c r="BA32" s="875">
        <v>1.4243349999999999</v>
      </c>
      <c r="BB32" s="875">
        <v>1.4117200000000001</v>
      </c>
      <c r="BC32" s="875">
        <v>1.406433</v>
      </c>
      <c r="BD32" s="355" t="s">
        <v>1611</v>
      </c>
      <c r="BE32" s="355" t="s">
        <v>1611</v>
      </c>
      <c r="BF32" s="355" t="s">
        <v>1611</v>
      </c>
      <c r="BG32" s="355" t="s">
        <v>1611</v>
      </c>
      <c r="BH32" s="355" t="s">
        <v>1611</v>
      </c>
      <c r="BI32" s="355" t="s">
        <v>1611</v>
      </c>
      <c r="BJ32" s="355" t="s">
        <v>1611</v>
      </c>
      <c r="BK32" s="355" t="s">
        <v>1611</v>
      </c>
      <c r="BL32" s="355" t="s">
        <v>1611</v>
      </c>
      <c r="BM32" s="355" t="s">
        <v>1611</v>
      </c>
      <c r="BN32" s="355" t="s">
        <v>1611</v>
      </c>
      <c r="BO32" s="355" t="s">
        <v>1611</v>
      </c>
      <c r="BP32" s="355" t="s">
        <v>1611</v>
      </c>
      <c r="BQ32" s="355" t="s">
        <v>1611</v>
      </c>
      <c r="BR32" s="355" t="s">
        <v>1611</v>
      </c>
      <c r="BS32" s="355" t="s">
        <v>1611</v>
      </c>
      <c r="BT32" s="355" t="s">
        <v>1611</v>
      </c>
      <c r="BU32" s="355" t="s">
        <v>1611</v>
      </c>
      <c r="BV32" s="355" t="s">
        <v>1611</v>
      </c>
    </row>
    <row r="33" spans="1:74" ht="11.1" customHeight="1" x14ac:dyDescent="0.2">
      <c r="A33" s="335" t="s">
        <v>874</v>
      </c>
      <c r="B33" s="406" t="s">
        <v>205</v>
      </c>
      <c r="C33" s="289">
        <v>0.81</v>
      </c>
      <c r="D33" s="289">
        <v>0.81799999999999995</v>
      </c>
      <c r="E33" s="289">
        <v>0.82899999999999996</v>
      </c>
      <c r="F33" s="289">
        <v>0.83799999999999997</v>
      </c>
      <c r="G33" s="289">
        <v>0.83899999999999997</v>
      </c>
      <c r="H33" s="289">
        <v>0.85199999999999998</v>
      </c>
      <c r="I33" s="289">
        <v>0.86499999999999999</v>
      </c>
      <c r="J33" s="289">
        <v>0.88</v>
      </c>
      <c r="K33" s="289">
        <v>0.88200000000000001</v>
      </c>
      <c r="L33" s="289">
        <v>0.879</v>
      </c>
      <c r="M33" s="289">
        <v>0.84099999999999997</v>
      </c>
      <c r="N33" s="289">
        <v>0.84</v>
      </c>
      <c r="O33" s="289">
        <v>0.83799999999999997</v>
      </c>
      <c r="P33" s="289">
        <v>0.83599999999999997</v>
      </c>
      <c r="Q33" s="289">
        <v>0.83699999999999997</v>
      </c>
      <c r="R33" s="289">
        <v>0.83899999999999997</v>
      </c>
      <c r="S33" s="289">
        <v>0.81299999999999994</v>
      </c>
      <c r="T33" s="289">
        <v>0.80179999999999996</v>
      </c>
      <c r="U33" s="289">
        <v>0.80089999999999995</v>
      </c>
      <c r="V33" s="289">
        <v>0.80179999999999996</v>
      </c>
      <c r="W33" s="289">
        <v>0.80189999999999995</v>
      </c>
      <c r="X33" s="289">
        <v>0.8014</v>
      </c>
      <c r="Y33" s="289">
        <v>0.80179999999999996</v>
      </c>
      <c r="Z33" s="289">
        <v>0.80110000000000003</v>
      </c>
      <c r="AA33" s="289">
        <v>0.77190000000000003</v>
      </c>
      <c r="AB33" s="289">
        <v>0.76180000000000003</v>
      </c>
      <c r="AC33" s="289">
        <v>0.75949999999999995</v>
      </c>
      <c r="AD33" s="289">
        <v>0.75860000000000005</v>
      </c>
      <c r="AE33" s="289">
        <v>0.75900000000000001</v>
      </c>
      <c r="AF33" s="289">
        <v>0.75980000000000003</v>
      </c>
      <c r="AG33" s="289">
        <v>0.75980000000000003</v>
      </c>
      <c r="AH33" s="289">
        <v>0.75990000000000002</v>
      </c>
      <c r="AI33" s="289">
        <v>0.75929999999999997</v>
      </c>
      <c r="AJ33" s="289">
        <v>0.75890000000000002</v>
      </c>
      <c r="AK33" s="289">
        <v>0.75170000000000003</v>
      </c>
      <c r="AL33" s="289">
        <v>0.75449999999999995</v>
      </c>
      <c r="AM33" s="289">
        <v>0.75460000000000005</v>
      </c>
      <c r="AN33" s="289">
        <v>0.754</v>
      </c>
      <c r="AO33" s="289">
        <v>0.75380000000000003</v>
      </c>
      <c r="AP33" s="289">
        <v>0.75560000000000005</v>
      </c>
      <c r="AQ33" s="289">
        <v>0.75929999999999997</v>
      </c>
      <c r="AR33" s="289">
        <v>0.76749999999999996</v>
      </c>
      <c r="AS33" s="289">
        <v>0.77580000000000005</v>
      </c>
      <c r="AT33" s="289">
        <v>0.78349999999999997</v>
      </c>
      <c r="AU33" s="289">
        <v>0.78959999999999997</v>
      </c>
      <c r="AV33" s="289">
        <v>0.7944</v>
      </c>
      <c r="AW33" s="289">
        <v>0.80389999999999995</v>
      </c>
      <c r="AX33" s="289">
        <v>0.80469999999999997</v>
      </c>
      <c r="AY33" s="289">
        <v>0.80349999999999999</v>
      </c>
      <c r="AZ33" s="875">
        <v>0.80569999999999997</v>
      </c>
      <c r="BA33" s="875">
        <v>0.83118099999999995</v>
      </c>
      <c r="BB33" s="875">
        <v>0.85</v>
      </c>
      <c r="BC33" s="875">
        <v>0.85</v>
      </c>
      <c r="BD33" s="355" t="s">
        <v>1611</v>
      </c>
      <c r="BE33" s="355" t="s">
        <v>1611</v>
      </c>
      <c r="BF33" s="355" t="s">
        <v>1611</v>
      </c>
      <c r="BG33" s="355" t="s">
        <v>1611</v>
      </c>
      <c r="BH33" s="355" t="s">
        <v>1611</v>
      </c>
      <c r="BI33" s="355" t="s">
        <v>1611</v>
      </c>
      <c r="BJ33" s="355" t="s">
        <v>1611</v>
      </c>
      <c r="BK33" s="355" t="s">
        <v>1611</v>
      </c>
      <c r="BL33" s="355" t="s">
        <v>1611</v>
      </c>
      <c r="BM33" s="355" t="s">
        <v>1611</v>
      </c>
      <c r="BN33" s="355" t="s">
        <v>1611</v>
      </c>
      <c r="BO33" s="355" t="s">
        <v>1611</v>
      </c>
      <c r="BP33" s="355" t="s">
        <v>1611</v>
      </c>
      <c r="BQ33" s="355" t="s">
        <v>1611</v>
      </c>
      <c r="BR33" s="355" t="s">
        <v>1611</v>
      </c>
      <c r="BS33" s="355" t="s">
        <v>1611</v>
      </c>
      <c r="BT33" s="355" t="s">
        <v>1611</v>
      </c>
      <c r="BU33" s="355" t="s">
        <v>1611</v>
      </c>
      <c r="BV33" s="355" t="s">
        <v>1611</v>
      </c>
    </row>
    <row r="34" spans="1:74" ht="11.1" customHeight="1" x14ac:dyDescent="0.2">
      <c r="A34" s="335" t="s">
        <v>875</v>
      </c>
      <c r="B34" s="406" t="s">
        <v>203</v>
      </c>
      <c r="C34" s="289">
        <v>10.066000000000001</v>
      </c>
      <c r="D34" s="289">
        <v>10.047000000000001</v>
      </c>
      <c r="E34" s="289">
        <v>10.01</v>
      </c>
      <c r="F34" s="289">
        <v>9.1548999999999996</v>
      </c>
      <c r="G34" s="289">
        <v>9.2578999999999994</v>
      </c>
      <c r="H34" s="289">
        <v>9.8019999999999996</v>
      </c>
      <c r="I34" s="289">
        <v>9.82</v>
      </c>
      <c r="J34" s="289">
        <v>9.7680000000000007</v>
      </c>
      <c r="K34" s="289">
        <v>9.7508999999999997</v>
      </c>
      <c r="L34" s="289">
        <v>9.6929999999999996</v>
      </c>
      <c r="M34" s="289">
        <v>9.8160000000000007</v>
      </c>
      <c r="N34" s="289">
        <v>9.8320000000000007</v>
      </c>
      <c r="O34" s="289">
        <v>9.7827999999999999</v>
      </c>
      <c r="P34" s="289">
        <v>9.9428000000000001</v>
      </c>
      <c r="Q34" s="289">
        <v>9.6417999999999999</v>
      </c>
      <c r="R34" s="289">
        <v>9.5418000000000003</v>
      </c>
      <c r="S34" s="289">
        <v>9.5337999999999994</v>
      </c>
      <c r="T34" s="289">
        <v>9.4738000000000007</v>
      </c>
      <c r="U34" s="289">
        <v>9.4847999999999999</v>
      </c>
      <c r="V34" s="289">
        <v>9.4778000000000002</v>
      </c>
      <c r="W34" s="289">
        <v>9.5028000000000006</v>
      </c>
      <c r="X34" s="289">
        <v>9.5277999999999992</v>
      </c>
      <c r="Y34" s="289">
        <v>9.5277999999999992</v>
      </c>
      <c r="Z34" s="289">
        <v>9.5277999999999992</v>
      </c>
      <c r="AA34" s="289">
        <v>9.5028000000000006</v>
      </c>
      <c r="AB34" s="289">
        <v>9.4277999999999995</v>
      </c>
      <c r="AC34" s="289">
        <v>9.4026999999999994</v>
      </c>
      <c r="AD34" s="289">
        <v>9.3027999999999995</v>
      </c>
      <c r="AE34" s="289">
        <v>9.2027999999999999</v>
      </c>
      <c r="AF34" s="289">
        <v>9.0728000000000009</v>
      </c>
      <c r="AG34" s="289">
        <v>9.0726999999999993</v>
      </c>
      <c r="AH34" s="289">
        <v>9.0228999999999999</v>
      </c>
      <c r="AI34" s="289">
        <v>8.9779</v>
      </c>
      <c r="AJ34" s="289">
        <v>8.9528999999999996</v>
      </c>
      <c r="AK34" s="289">
        <v>8.9748999999999999</v>
      </c>
      <c r="AL34" s="289">
        <v>8.9748999999999999</v>
      </c>
      <c r="AM34" s="289">
        <v>8.9748999999999999</v>
      </c>
      <c r="AN34" s="289">
        <v>8.9649999999999999</v>
      </c>
      <c r="AO34" s="289">
        <v>8.9649999999999999</v>
      </c>
      <c r="AP34" s="289">
        <v>9.0480999999999998</v>
      </c>
      <c r="AQ34" s="289">
        <v>9.0480999999999998</v>
      </c>
      <c r="AR34" s="289">
        <v>9.0480999999999998</v>
      </c>
      <c r="AS34" s="289">
        <v>9.1479999999999997</v>
      </c>
      <c r="AT34" s="289">
        <v>9.1479999999999997</v>
      </c>
      <c r="AU34" s="289">
        <v>9.2481000000000009</v>
      </c>
      <c r="AV34" s="289">
        <v>9.2980999999999998</v>
      </c>
      <c r="AW34" s="289">
        <v>9.2980999999999998</v>
      </c>
      <c r="AX34" s="289">
        <v>9.1981000000000002</v>
      </c>
      <c r="AY34" s="289">
        <v>9.1981000000000002</v>
      </c>
      <c r="AZ34" s="875">
        <v>9.1480999999999995</v>
      </c>
      <c r="BA34" s="875">
        <v>9.1481666666999999</v>
      </c>
      <c r="BB34" s="875">
        <v>8.7981666667000002</v>
      </c>
      <c r="BC34" s="875">
        <v>8.8481666666999992</v>
      </c>
      <c r="BD34" s="355" t="s">
        <v>1611</v>
      </c>
      <c r="BE34" s="355" t="s">
        <v>1611</v>
      </c>
      <c r="BF34" s="355" t="s">
        <v>1611</v>
      </c>
      <c r="BG34" s="355" t="s">
        <v>1611</v>
      </c>
      <c r="BH34" s="355" t="s">
        <v>1611</v>
      </c>
      <c r="BI34" s="355" t="s">
        <v>1611</v>
      </c>
      <c r="BJ34" s="355" t="s">
        <v>1611</v>
      </c>
      <c r="BK34" s="355" t="s">
        <v>1611</v>
      </c>
      <c r="BL34" s="355" t="s">
        <v>1611</v>
      </c>
      <c r="BM34" s="355" t="s">
        <v>1611</v>
      </c>
      <c r="BN34" s="355" t="s">
        <v>1611</v>
      </c>
      <c r="BO34" s="355" t="s">
        <v>1611</v>
      </c>
      <c r="BP34" s="355" t="s">
        <v>1611</v>
      </c>
      <c r="BQ34" s="355" t="s">
        <v>1611</v>
      </c>
      <c r="BR34" s="355" t="s">
        <v>1611</v>
      </c>
      <c r="BS34" s="355" t="s">
        <v>1611</v>
      </c>
      <c r="BT34" s="355" t="s">
        <v>1611</v>
      </c>
      <c r="BU34" s="355" t="s">
        <v>1611</v>
      </c>
      <c r="BV34" s="355" t="s">
        <v>1611</v>
      </c>
    </row>
    <row r="35" spans="1:74" ht="11.1" customHeight="1" x14ac:dyDescent="0.2">
      <c r="A35" s="335" t="s">
        <v>876</v>
      </c>
      <c r="B35" s="406"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75">
        <v>0.13</v>
      </c>
      <c r="BA35" s="875">
        <v>0.15</v>
      </c>
      <c r="BB35" s="875">
        <v>0.15</v>
      </c>
      <c r="BC35" s="875">
        <v>0.15</v>
      </c>
      <c r="BD35" s="355" t="s">
        <v>1611</v>
      </c>
      <c r="BE35" s="355" t="s">
        <v>1611</v>
      </c>
      <c r="BF35" s="355" t="s">
        <v>1611</v>
      </c>
      <c r="BG35" s="355" t="s">
        <v>1611</v>
      </c>
      <c r="BH35" s="355" t="s">
        <v>1611</v>
      </c>
      <c r="BI35" s="355" t="s">
        <v>1611</v>
      </c>
      <c r="BJ35" s="355" t="s">
        <v>1611</v>
      </c>
      <c r="BK35" s="355" t="s">
        <v>1611</v>
      </c>
      <c r="BL35" s="355" t="s">
        <v>1611</v>
      </c>
      <c r="BM35" s="355" t="s">
        <v>1611</v>
      </c>
      <c r="BN35" s="355" t="s">
        <v>1611</v>
      </c>
      <c r="BO35" s="355" t="s">
        <v>1611</v>
      </c>
      <c r="BP35" s="355" t="s">
        <v>1611</v>
      </c>
      <c r="BQ35" s="355" t="s">
        <v>1611</v>
      </c>
      <c r="BR35" s="355" t="s">
        <v>1611</v>
      </c>
      <c r="BS35" s="355" t="s">
        <v>1611</v>
      </c>
      <c r="BT35" s="355" t="s">
        <v>1611</v>
      </c>
      <c r="BU35" s="355" t="s">
        <v>1611</v>
      </c>
      <c r="BV35" s="355" t="s">
        <v>1611</v>
      </c>
    </row>
    <row r="36" spans="1:74" ht="11.1" customHeight="1" x14ac:dyDescent="0.2">
      <c r="A36" s="335" t="s">
        <v>877</v>
      </c>
      <c r="B36" s="406" t="s">
        <v>861</v>
      </c>
      <c r="C36" s="289">
        <v>6.3899999999999998E-2</v>
      </c>
      <c r="D36" s="289">
        <v>6.5799999999999997E-2</v>
      </c>
      <c r="E36" s="289">
        <v>6.6500000000000004E-2</v>
      </c>
      <c r="F36" s="289">
        <v>6.5500000000000003E-2</v>
      </c>
      <c r="G36" s="289">
        <v>6.5500000000000003E-2</v>
      </c>
      <c r="H36" s="289">
        <v>6.3700000000000007E-2</v>
      </c>
      <c r="I36" s="289">
        <v>6.2899999999999998E-2</v>
      </c>
      <c r="J36" s="289">
        <v>6.2199999999999998E-2</v>
      </c>
      <c r="K36" s="289">
        <v>6.3399999999999998E-2</v>
      </c>
      <c r="L36" s="289">
        <v>6.5299999999999997E-2</v>
      </c>
      <c r="M36" s="289">
        <v>6.6400000000000001E-2</v>
      </c>
      <c r="N36" s="289">
        <v>6.7000000000000004E-2</v>
      </c>
      <c r="O36" s="289">
        <v>6.7000000000000004E-2</v>
      </c>
      <c r="P36" s="289">
        <v>6.7699999999999996E-2</v>
      </c>
      <c r="Q36" s="289">
        <v>6.8000000000000005E-2</v>
      </c>
      <c r="R36" s="289">
        <v>6.9000000000000006E-2</v>
      </c>
      <c r="S36" s="289">
        <v>6.8199999999999997E-2</v>
      </c>
      <c r="T36" s="289">
        <v>6.8500000000000005E-2</v>
      </c>
      <c r="U36" s="289">
        <v>6.6900000000000001E-2</v>
      </c>
      <c r="V36" s="289">
        <v>6.6400000000000001E-2</v>
      </c>
      <c r="W36" s="289">
        <v>6.59E-2</v>
      </c>
      <c r="X36" s="289">
        <v>6.7400000000000002E-2</v>
      </c>
      <c r="Y36" s="289">
        <v>6.9500000000000006E-2</v>
      </c>
      <c r="Z36" s="289">
        <v>7.0999999999999994E-2</v>
      </c>
      <c r="AA36" s="289">
        <v>7.0000000000000007E-2</v>
      </c>
      <c r="AB36" s="289">
        <v>0.05</v>
      </c>
      <c r="AC36" s="289">
        <v>0.05</v>
      </c>
      <c r="AD36" s="289">
        <v>0.04</v>
      </c>
      <c r="AE36" s="289">
        <v>0.03</v>
      </c>
      <c r="AF36" s="289">
        <v>0.03</v>
      </c>
      <c r="AG36" s="289">
        <v>0.03</v>
      </c>
      <c r="AH36" s="289">
        <v>0.03</v>
      </c>
      <c r="AI36" s="289">
        <v>0.03</v>
      </c>
      <c r="AJ36" s="289">
        <v>0.03</v>
      </c>
      <c r="AK36" s="289">
        <v>0.03</v>
      </c>
      <c r="AL36" s="289">
        <v>0.03</v>
      </c>
      <c r="AM36" s="289">
        <v>0.03</v>
      </c>
      <c r="AN36" s="289">
        <v>0.03</v>
      </c>
      <c r="AO36" s="289">
        <v>0.03</v>
      </c>
      <c r="AP36" s="289">
        <v>0.03</v>
      </c>
      <c r="AQ36" s="289">
        <v>0.03</v>
      </c>
      <c r="AR36" s="289">
        <v>0.03</v>
      </c>
      <c r="AS36" s="289">
        <v>0.03</v>
      </c>
      <c r="AT36" s="289">
        <v>0.03</v>
      </c>
      <c r="AU36" s="289">
        <v>0.03</v>
      </c>
      <c r="AV36" s="289">
        <v>0.03</v>
      </c>
      <c r="AW36" s="289">
        <v>0.03</v>
      </c>
      <c r="AX36" s="289">
        <v>0.03</v>
      </c>
      <c r="AY36" s="289">
        <v>0.03</v>
      </c>
      <c r="AZ36" s="875">
        <v>0.03</v>
      </c>
      <c r="BA36" s="875">
        <v>0.03</v>
      </c>
      <c r="BB36" s="875">
        <v>0.03</v>
      </c>
      <c r="BC36" s="875">
        <v>0.03</v>
      </c>
      <c r="BD36" s="355" t="s">
        <v>1611</v>
      </c>
      <c r="BE36" s="355" t="s">
        <v>1611</v>
      </c>
      <c r="BF36" s="355" t="s">
        <v>1611</v>
      </c>
      <c r="BG36" s="355" t="s">
        <v>1611</v>
      </c>
      <c r="BH36" s="355" t="s">
        <v>1611</v>
      </c>
      <c r="BI36" s="355" t="s">
        <v>1611</v>
      </c>
      <c r="BJ36" s="355" t="s">
        <v>1611</v>
      </c>
      <c r="BK36" s="355" t="s">
        <v>1611</v>
      </c>
      <c r="BL36" s="355" t="s">
        <v>1611</v>
      </c>
      <c r="BM36" s="355" t="s">
        <v>1611</v>
      </c>
      <c r="BN36" s="355" t="s">
        <v>1611</v>
      </c>
      <c r="BO36" s="355" t="s">
        <v>1611</v>
      </c>
      <c r="BP36" s="355" t="s">
        <v>1611</v>
      </c>
      <c r="BQ36" s="355" t="s">
        <v>1611</v>
      </c>
      <c r="BR36" s="355" t="s">
        <v>1611</v>
      </c>
      <c r="BS36" s="355" t="s">
        <v>1611</v>
      </c>
      <c r="BT36" s="355" t="s">
        <v>1611</v>
      </c>
      <c r="BU36" s="355" t="s">
        <v>1611</v>
      </c>
      <c r="BV36" s="355" t="s">
        <v>1611</v>
      </c>
    </row>
    <row r="37" spans="1:74" ht="11.1" customHeight="1" x14ac:dyDescent="0.2">
      <c r="A37" s="335"/>
      <c r="B37" s="404"/>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875"/>
      <c r="BA37" s="875"/>
      <c r="BB37" s="875"/>
      <c r="BC37" s="87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335"/>
      <c r="B38" s="421" t="s">
        <v>878</v>
      </c>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75"/>
      <c r="BA38" s="875"/>
      <c r="BB38" s="875"/>
      <c r="BC38" s="875"/>
      <c r="BD38" s="355"/>
      <c r="BE38" s="355"/>
      <c r="BF38" s="355"/>
      <c r="BG38" s="355"/>
      <c r="BH38" s="355"/>
      <c r="BI38" s="355"/>
      <c r="BJ38" s="355"/>
      <c r="BK38" s="355"/>
      <c r="BL38" s="355"/>
      <c r="BM38" s="355"/>
      <c r="BN38" s="355"/>
      <c r="BO38" s="355"/>
      <c r="BP38" s="355"/>
      <c r="BQ38" s="355"/>
      <c r="BR38" s="355"/>
      <c r="BS38" s="355"/>
      <c r="BT38" s="355"/>
      <c r="BU38" s="355"/>
      <c r="BV38" s="355"/>
    </row>
    <row r="39" spans="1:74" s="272" customFormat="1" ht="11.1" customHeight="1" x14ac:dyDescent="0.2">
      <c r="A39" s="418" t="s">
        <v>283</v>
      </c>
      <c r="B39" s="412" t="s">
        <v>879</v>
      </c>
      <c r="C39" s="105">
        <v>26.1</v>
      </c>
      <c r="D39" s="105">
        <v>26.33</v>
      </c>
      <c r="E39" s="105">
        <v>26.16</v>
      </c>
      <c r="F39" s="105">
        <v>26.03</v>
      </c>
      <c r="G39" s="105">
        <v>25.65</v>
      </c>
      <c r="H39" s="105">
        <v>25.58</v>
      </c>
      <c r="I39" s="105">
        <v>25.34</v>
      </c>
      <c r="J39" s="105">
        <v>25.87</v>
      </c>
      <c r="K39" s="105">
        <v>25.95</v>
      </c>
      <c r="L39" s="105">
        <v>26.105</v>
      </c>
      <c r="M39" s="105">
        <v>26.03</v>
      </c>
      <c r="N39" s="105">
        <v>26.13</v>
      </c>
      <c r="O39" s="105">
        <v>26.295000000000002</v>
      </c>
      <c r="P39" s="105">
        <v>26.4</v>
      </c>
      <c r="Q39" s="105">
        <v>26.407599999999999</v>
      </c>
      <c r="R39" s="105">
        <v>25.925000000000001</v>
      </c>
      <c r="S39" s="105">
        <v>26.216000000000001</v>
      </c>
      <c r="T39" s="105">
        <v>26.216999999999999</v>
      </c>
      <c r="U39" s="105">
        <v>26.24</v>
      </c>
      <c r="V39" s="105">
        <v>26.497</v>
      </c>
      <c r="W39" s="105">
        <v>26.675000000000001</v>
      </c>
      <c r="X39" s="105">
        <v>26.794</v>
      </c>
      <c r="Y39" s="105">
        <v>26.978999999999999</v>
      </c>
      <c r="Z39" s="105">
        <v>27.167999999999999</v>
      </c>
      <c r="AA39" s="105">
        <v>26.977</v>
      </c>
      <c r="AB39" s="105">
        <v>27.135000000000002</v>
      </c>
      <c r="AC39" s="105">
        <v>27.306000000000001</v>
      </c>
      <c r="AD39" s="105">
        <v>27.279</v>
      </c>
      <c r="AE39" s="105">
        <v>27.419</v>
      </c>
      <c r="AF39" s="105">
        <v>27.437999999999999</v>
      </c>
      <c r="AG39" s="105">
        <v>27.539000000000001</v>
      </c>
      <c r="AH39" s="105">
        <v>27.419</v>
      </c>
      <c r="AI39" s="105">
        <v>27.056999999999999</v>
      </c>
      <c r="AJ39" s="105">
        <v>27.489000000000001</v>
      </c>
      <c r="AK39" s="105">
        <v>27.6</v>
      </c>
      <c r="AL39" s="105">
        <v>27.835999999999999</v>
      </c>
      <c r="AM39" s="105">
        <v>27.888000000000002</v>
      </c>
      <c r="AN39" s="105">
        <v>28.026</v>
      </c>
      <c r="AO39" s="105">
        <v>27.940999999999999</v>
      </c>
      <c r="AP39" s="105">
        <v>27.997</v>
      </c>
      <c r="AQ39" s="105">
        <v>28.161000000000001</v>
      </c>
      <c r="AR39" s="105">
        <v>27.957000000000001</v>
      </c>
      <c r="AS39" s="105">
        <v>27.943999999999999</v>
      </c>
      <c r="AT39" s="105">
        <v>27.99</v>
      </c>
      <c r="AU39" s="105">
        <v>28.148</v>
      </c>
      <c r="AV39" s="105">
        <v>28.29</v>
      </c>
      <c r="AW39" s="105">
        <v>28.13</v>
      </c>
      <c r="AX39" s="105">
        <v>28.17</v>
      </c>
      <c r="AY39" s="105">
        <v>28.055</v>
      </c>
      <c r="AZ39" s="887">
        <v>28.125</v>
      </c>
      <c r="BA39" s="887">
        <v>18.36</v>
      </c>
      <c r="BB39" s="887">
        <v>16.88</v>
      </c>
      <c r="BC39" s="887">
        <v>16.23</v>
      </c>
      <c r="BD39" s="388">
        <v>16.03</v>
      </c>
      <c r="BE39" s="388">
        <v>15.82</v>
      </c>
      <c r="BF39" s="388">
        <v>17.094999999999999</v>
      </c>
      <c r="BG39" s="388">
        <v>18.05</v>
      </c>
      <c r="BH39" s="388">
        <v>19.3825</v>
      </c>
      <c r="BI39" s="388">
        <v>20.715</v>
      </c>
      <c r="BJ39" s="388">
        <v>22.317499999999999</v>
      </c>
      <c r="BK39" s="388">
        <v>23.85</v>
      </c>
      <c r="BL39" s="388">
        <v>26.77</v>
      </c>
      <c r="BM39" s="388">
        <v>26.774999999999999</v>
      </c>
      <c r="BN39" s="388">
        <v>26.88</v>
      </c>
      <c r="BO39" s="388">
        <v>26.885000000000002</v>
      </c>
      <c r="BP39" s="388">
        <v>26.89</v>
      </c>
      <c r="BQ39" s="388">
        <v>26.91</v>
      </c>
      <c r="BR39" s="388">
        <v>26.914999999999999</v>
      </c>
      <c r="BS39" s="388">
        <v>26.92</v>
      </c>
      <c r="BT39" s="388">
        <v>26.925000000000001</v>
      </c>
      <c r="BU39" s="388">
        <v>26.95</v>
      </c>
      <c r="BV39" s="388">
        <v>26.954999999999998</v>
      </c>
    </row>
    <row r="40" spans="1:74" ht="11.1" customHeight="1" x14ac:dyDescent="0.2">
      <c r="A40" s="335" t="s">
        <v>272</v>
      </c>
      <c r="B40" s="404" t="s">
        <v>978</v>
      </c>
      <c r="C40" s="289">
        <v>21.45</v>
      </c>
      <c r="D40" s="289">
        <v>21.5</v>
      </c>
      <c r="E40" s="289">
        <v>21.55</v>
      </c>
      <c r="F40" s="289">
        <v>21.55</v>
      </c>
      <c r="G40" s="289">
        <v>21.45</v>
      </c>
      <c r="H40" s="289">
        <v>21.45</v>
      </c>
      <c r="I40" s="289">
        <v>21.5</v>
      </c>
      <c r="J40" s="289">
        <v>21.55</v>
      </c>
      <c r="K40" s="289">
        <v>21.53</v>
      </c>
      <c r="L40" s="289">
        <v>21.63</v>
      </c>
      <c r="M40" s="289">
        <v>21.64</v>
      </c>
      <c r="N40" s="289">
        <v>21.64</v>
      </c>
      <c r="O40" s="289">
        <v>21.71</v>
      </c>
      <c r="P40" s="289">
        <v>21.76</v>
      </c>
      <c r="Q40" s="289">
        <v>21.782599999999999</v>
      </c>
      <c r="R40" s="289">
        <v>21.434999999999999</v>
      </c>
      <c r="S40" s="289">
        <v>21.510999999999999</v>
      </c>
      <c r="T40" s="289">
        <v>21.521999999999998</v>
      </c>
      <c r="U40" s="289">
        <v>21.64</v>
      </c>
      <c r="V40" s="289">
        <v>21.841999999999999</v>
      </c>
      <c r="W40" s="289">
        <v>21.96</v>
      </c>
      <c r="X40" s="289">
        <v>22.059000000000001</v>
      </c>
      <c r="Y40" s="289">
        <v>22.239000000000001</v>
      </c>
      <c r="Z40" s="289">
        <v>22.338000000000001</v>
      </c>
      <c r="AA40" s="289">
        <v>22.367000000000001</v>
      </c>
      <c r="AB40" s="289">
        <v>22.42</v>
      </c>
      <c r="AC40" s="289">
        <v>22.530999999999999</v>
      </c>
      <c r="AD40" s="289">
        <v>22.539000000000001</v>
      </c>
      <c r="AE40" s="289">
        <v>22.609000000000002</v>
      </c>
      <c r="AF40" s="289">
        <v>22.628</v>
      </c>
      <c r="AG40" s="289">
        <v>22.709</v>
      </c>
      <c r="AH40" s="289">
        <v>22.748999999999999</v>
      </c>
      <c r="AI40" s="289">
        <v>22.837</v>
      </c>
      <c r="AJ40" s="289">
        <v>22.748999999999999</v>
      </c>
      <c r="AK40" s="289">
        <v>22.82</v>
      </c>
      <c r="AL40" s="289">
        <v>22.835999999999999</v>
      </c>
      <c r="AM40" s="289">
        <v>22.898</v>
      </c>
      <c r="AN40" s="289">
        <v>22.946000000000002</v>
      </c>
      <c r="AO40" s="289">
        <v>22.850999999999999</v>
      </c>
      <c r="AP40" s="289">
        <v>22.896999999999998</v>
      </c>
      <c r="AQ40" s="289">
        <v>22.971</v>
      </c>
      <c r="AR40" s="289">
        <v>22.736999999999998</v>
      </c>
      <c r="AS40" s="289">
        <v>22.744</v>
      </c>
      <c r="AT40" s="289">
        <v>22.745000000000001</v>
      </c>
      <c r="AU40" s="289">
        <v>22.847999999999999</v>
      </c>
      <c r="AV40" s="289">
        <v>23.035</v>
      </c>
      <c r="AW40" s="289">
        <v>22.965</v>
      </c>
      <c r="AX40" s="289">
        <v>23.015000000000001</v>
      </c>
      <c r="AY40" s="289">
        <v>23.055</v>
      </c>
      <c r="AZ40" s="875">
        <v>23.045000000000002</v>
      </c>
      <c r="BA40" s="875">
        <v>13.28</v>
      </c>
      <c r="BB40" s="875">
        <v>11.6</v>
      </c>
      <c r="BC40" s="875">
        <v>10.88</v>
      </c>
      <c r="BD40" s="355">
        <v>10.8</v>
      </c>
      <c r="BE40" s="355">
        <v>10.6</v>
      </c>
      <c r="BF40" s="355">
        <v>11.975</v>
      </c>
      <c r="BG40" s="355">
        <v>12.93</v>
      </c>
      <c r="BH40" s="355">
        <v>14.262499999999999</v>
      </c>
      <c r="BI40" s="355">
        <v>15.595000000000001</v>
      </c>
      <c r="BJ40" s="355">
        <v>17.197500000000002</v>
      </c>
      <c r="BK40" s="355">
        <v>18.684999999999999</v>
      </c>
      <c r="BL40" s="355">
        <v>21.6</v>
      </c>
      <c r="BM40" s="355">
        <v>21.6</v>
      </c>
      <c r="BN40" s="355">
        <v>21.65</v>
      </c>
      <c r="BO40" s="355">
        <v>21.65</v>
      </c>
      <c r="BP40" s="355">
        <v>21.65</v>
      </c>
      <c r="BQ40" s="355">
        <v>21.67</v>
      </c>
      <c r="BR40" s="355">
        <v>21.67</v>
      </c>
      <c r="BS40" s="355">
        <v>21.67</v>
      </c>
      <c r="BT40" s="355">
        <v>21.67</v>
      </c>
      <c r="BU40" s="355">
        <v>21.69</v>
      </c>
      <c r="BV40" s="355">
        <v>21.69</v>
      </c>
    </row>
    <row r="41" spans="1:74" ht="11.1" customHeight="1" x14ac:dyDescent="0.2">
      <c r="A41" s="335" t="s">
        <v>549</v>
      </c>
      <c r="B41" s="404" t="s">
        <v>979</v>
      </c>
      <c r="C41" s="289">
        <v>4.6500000000000004</v>
      </c>
      <c r="D41" s="289">
        <v>4.83</v>
      </c>
      <c r="E41" s="289">
        <v>4.6100000000000003</v>
      </c>
      <c r="F41" s="289">
        <v>4.4800000000000004</v>
      </c>
      <c r="G41" s="289">
        <v>4.2</v>
      </c>
      <c r="H41" s="289">
        <v>4.13</v>
      </c>
      <c r="I41" s="289">
        <v>3.84</v>
      </c>
      <c r="J41" s="289">
        <v>4.32</v>
      </c>
      <c r="K41" s="289">
        <v>4.42</v>
      </c>
      <c r="L41" s="289">
        <v>4.4749999999999996</v>
      </c>
      <c r="M41" s="289">
        <v>4.3899999999999997</v>
      </c>
      <c r="N41" s="289">
        <v>4.49</v>
      </c>
      <c r="O41" s="289">
        <v>4.585</v>
      </c>
      <c r="P41" s="289">
        <v>4.6399999999999997</v>
      </c>
      <c r="Q41" s="289">
        <v>4.625</v>
      </c>
      <c r="R41" s="289">
        <v>4.49</v>
      </c>
      <c r="S41" s="289">
        <v>4.7050000000000001</v>
      </c>
      <c r="T41" s="289">
        <v>4.6950000000000003</v>
      </c>
      <c r="U41" s="289">
        <v>4.5999999999999996</v>
      </c>
      <c r="V41" s="289">
        <v>4.6550000000000002</v>
      </c>
      <c r="W41" s="289">
        <v>4.7149999999999999</v>
      </c>
      <c r="X41" s="289">
        <v>4.7350000000000003</v>
      </c>
      <c r="Y41" s="289">
        <v>4.74</v>
      </c>
      <c r="Z41" s="289">
        <v>4.83</v>
      </c>
      <c r="AA41" s="289">
        <v>4.6100000000000003</v>
      </c>
      <c r="AB41" s="289">
        <v>4.7149999999999999</v>
      </c>
      <c r="AC41" s="289">
        <v>4.7750000000000004</v>
      </c>
      <c r="AD41" s="289">
        <v>4.74</v>
      </c>
      <c r="AE41" s="289">
        <v>4.8099999999999996</v>
      </c>
      <c r="AF41" s="289">
        <v>4.8099999999999996</v>
      </c>
      <c r="AG41" s="289">
        <v>4.83</v>
      </c>
      <c r="AH41" s="289">
        <v>4.67</v>
      </c>
      <c r="AI41" s="289">
        <v>4.22</v>
      </c>
      <c r="AJ41" s="289">
        <v>4.74</v>
      </c>
      <c r="AK41" s="289">
        <v>4.78</v>
      </c>
      <c r="AL41" s="289">
        <v>5</v>
      </c>
      <c r="AM41" s="289">
        <v>4.99</v>
      </c>
      <c r="AN41" s="289">
        <v>5.08</v>
      </c>
      <c r="AO41" s="289">
        <v>5.09</v>
      </c>
      <c r="AP41" s="289">
        <v>5.0999999999999996</v>
      </c>
      <c r="AQ41" s="289">
        <v>5.19</v>
      </c>
      <c r="AR41" s="289">
        <v>5.22</v>
      </c>
      <c r="AS41" s="289">
        <v>5.2</v>
      </c>
      <c r="AT41" s="289">
        <v>5.2450000000000001</v>
      </c>
      <c r="AU41" s="289">
        <v>5.3</v>
      </c>
      <c r="AV41" s="289">
        <v>5.2549999999999999</v>
      </c>
      <c r="AW41" s="289">
        <v>5.165</v>
      </c>
      <c r="AX41" s="289">
        <v>5.1550000000000002</v>
      </c>
      <c r="AY41" s="289">
        <v>5</v>
      </c>
      <c r="AZ41" s="875">
        <v>5.08</v>
      </c>
      <c r="BA41" s="875">
        <v>5.08</v>
      </c>
      <c r="BB41" s="875">
        <v>5.28</v>
      </c>
      <c r="BC41" s="875">
        <v>5.35</v>
      </c>
      <c r="BD41" s="355">
        <v>5.23</v>
      </c>
      <c r="BE41" s="355">
        <v>5.22</v>
      </c>
      <c r="BF41" s="355">
        <v>5.12</v>
      </c>
      <c r="BG41" s="355">
        <v>5.12</v>
      </c>
      <c r="BH41" s="355">
        <v>5.12</v>
      </c>
      <c r="BI41" s="355">
        <v>5.12</v>
      </c>
      <c r="BJ41" s="355">
        <v>5.12</v>
      </c>
      <c r="BK41" s="355">
        <v>5.165</v>
      </c>
      <c r="BL41" s="355">
        <v>5.17</v>
      </c>
      <c r="BM41" s="355">
        <v>5.1749999999999998</v>
      </c>
      <c r="BN41" s="355">
        <v>5.23</v>
      </c>
      <c r="BO41" s="355">
        <v>5.2350000000000003</v>
      </c>
      <c r="BP41" s="355">
        <v>5.24</v>
      </c>
      <c r="BQ41" s="355">
        <v>5.24</v>
      </c>
      <c r="BR41" s="355">
        <v>5.2450000000000001</v>
      </c>
      <c r="BS41" s="355">
        <v>5.25</v>
      </c>
      <c r="BT41" s="355">
        <v>5.2549999999999999</v>
      </c>
      <c r="BU41" s="355">
        <v>5.26</v>
      </c>
      <c r="BV41" s="355">
        <v>5.2649999999999997</v>
      </c>
    </row>
    <row r="42" spans="1:74" ht="11.1" customHeight="1" x14ac:dyDescent="0.2">
      <c r="A42" s="335"/>
      <c r="B42" s="412"/>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75"/>
      <c r="BA42" s="875"/>
      <c r="BB42" s="875"/>
      <c r="BC42" s="87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35"/>
      <c r="B43" s="421" t="s">
        <v>880</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75"/>
      <c r="BA43" s="875"/>
      <c r="BB43" s="875"/>
      <c r="BC43" s="87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418" t="s">
        <v>480</v>
      </c>
      <c r="B44" s="412" t="s">
        <v>879</v>
      </c>
      <c r="C44" s="105">
        <v>2.31</v>
      </c>
      <c r="D44" s="105">
        <v>1.88</v>
      </c>
      <c r="E44" s="105">
        <v>2.0750000000000002</v>
      </c>
      <c r="F44" s="105">
        <v>1.66</v>
      </c>
      <c r="G44" s="105">
        <v>1.7554000000000001</v>
      </c>
      <c r="H44" s="105">
        <v>1.56</v>
      </c>
      <c r="I44" s="105">
        <v>1.1000000000000001</v>
      </c>
      <c r="J44" s="105">
        <v>0.7</v>
      </c>
      <c r="K44" s="105">
        <v>0.64</v>
      </c>
      <c r="L44" s="105">
        <v>1.2</v>
      </c>
      <c r="M44" s="105">
        <v>1.42</v>
      </c>
      <c r="N44" s="105">
        <v>1.47</v>
      </c>
      <c r="O44" s="105">
        <v>2.2400000000000002</v>
      </c>
      <c r="P44" s="105">
        <v>2.06</v>
      </c>
      <c r="Q44" s="105">
        <v>1.8526</v>
      </c>
      <c r="R44" s="105">
        <v>1.365</v>
      </c>
      <c r="S44" s="105">
        <v>2.1309999999999998</v>
      </c>
      <c r="T44" s="105">
        <v>1.982</v>
      </c>
      <c r="U44" s="105">
        <v>2.85</v>
      </c>
      <c r="V44" s="105">
        <v>3.3220000000000001</v>
      </c>
      <c r="W44" s="105">
        <v>2.85</v>
      </c>
      <c r="X44" s="105">
        <v>3.0790000000000002</v>
      </c>
      <c r="Y44" s="105">
        <v>3.2090000000000001</v>
      </c>
      <c r="Z44" s="105">
        <v>3.468</v>
      </c>
      <c r="AA44" s="105">
        <v>3.4369999999999998</v>
      </c>
      <c r="AB44" s="105">
        <v>3.29</v>
      </c>
      <c r="AC44" s="105">
        <v>3.1309999999999998</v>
      </c>
      <c r="AD44" s="105">
        <v>3.149</v>
      </c>
      <c r="AE44" s="105">
        <v>3.4390000000000001</v>
      </c>
      <c r="AF44" s="105">
        <v>3.8580000000000001</v>
      </c>
      <c r="AG44" s="105">
        <v>3.5190000000000001</v>
      </c>
      <c r="AH44" s="105">
        <v>3.4790000000000001</v>
      </c>
      <c r="AI44" s="105">
        <v>3.847</v>
      </c>
      <c r="AJ44" s="105">
        <v>3.7789999999999999</v>
      </c>
      <c r="AK44" s="105">
        <v>3.875</v>
      </c>
      <c r="AL44" s="105">
        <v>3.956</v>
      </c>
      <c r="AM44" s="105">
        <v>4.0179999999999998</v>
      </c>
      <c r="AN44" s="105">
        <v>4.0259999999999998</v>
      </c>
      <c r="AO44" s="105">
        <v>3.6909999999999998</v>
      </c>
      <c r="AP44" s="105">
        <v>3.9420000000000002</v>
      </c>
      <c r="AQ44" s="105">
        <v>3.7509999999999999</v>
      </c>
      <c r="AR44" s="105">
        <v>3.0470000000000002</v>
      </c>
      <c r="AS44" s="105">
        <v>3.484</v>
      </c>
      <c r="AT44" s="105">
        <v>3.5550000000000002</v>
      </c>
      <c r="AU44" s="105">
        <v>2.5680000000000001</v>
      </c>
      <c r="AV44" s="105">
        <v>2.9950000000000001</v>
      </c>
      <c r="AW44" s="105">
        <v>3.0750000000000002</v>
      </c>
      <c r="AX44" s="105">
        <v>2.9950000000000001</v>
      </c>
      <c r="AY44" s="105">
        <v>2.9550000000000001</v>
      </c>
      <c r="AZ44" s="887">
        <v>2.2149999999999999</v>
      </c>
      <c r="BA44" s="887">
        <v>0.03</v>
      </c>
      <c r="BB44" s="887">
        <v>0.01</v>
      </c>
      <c r="BC44" s="887">
        <v>0.03</v>
      </c>
      <c r="BD44" s="388">
        <v>0.04</v>
      </c>
      <c r="BE44" s="388">
        <v>0.04</v>
      </c>
      <c r="BF44" s="388">
        <v>0.04</v>
      </c>
      <c r="BG44" s="388">
        <v>0.04</v>
      </c>
      <c r="BH44" s="388">
        <v>0.04</v>
      </c>
      <c r="BI44" s="388">
        <v>0.04</v>
      </c>
      <c r="BJ44" s="388">
        <v>0.04</v>
      </c>
      <c r="BK44" s="388">
        <v>0.03</v>
      </c>
      <c r="BL44" s="388">
        <v>2.58</v>
      </c>
      <c r="BM44" s="388">
        <v>2.48</v>
      </c>
      <c r="BN44" s="388">
        <v>2.48</v>
      </c>
      <c r="BO44" s="388">
        <v>2.48</v>
      </c>
      <c r="BP44" s="388">
        <v>2.38</v>
      </c>
      <c r="BQ44" s="388">
        <v>2.38</v>
      </c>
      <c r="BR44" s="388">
        <v>2.38</v>
      </c>
      <c r="BS44" s="388">
        <v>2.48</v>
      </c>
      <c r="BT44" s="388">
        <v>2.48</v>
      </c>
      <c r="BU44" s="388">
        <v>2.58</v>
      </c>
      <c r="BV44" s="388">
        <v>2.58</v>
      </c>
    </row>
    <row r="45" spans="1:74" ht="11.1" customHeight="1" x14ac:dyDescent="0.2">
      <c r="A45" s="335" t="s">
        <v>273</v>
      </c>
      <c r="B45" s="404" t="s">
        <v>978</v>
      </c>
      <c r="C45" s="289">
        <v>2.12</v>
      </c>
      <c r="D45" s="289">
        <v>1.74</v>
      </c>
      <c r="E45" s="289">
        <v>2.0099999999999998</v>
      </c>
      <c r="F45" s="289">
        <v>1.59</v>
      </c>
      <c r="G45" s="289">
        <v>1.6053999999999999</v>
      </c>
      <c r="H45" s="289">
        <v>1.43</v>
      </c>
      <c r="I45" s="289">
        <v>1.08</v>
      </c>
      <c r="J45" s="289">
        <v>0.69</v>
      </c>
      <c r="K45" s="289">
        <v>0.63</v>
      </c>
      <c r="L45" s="289">
        <v>1.2</v>
      </c>
      <c r="M45" s="289">
        <v>1.4</v>
      </c>
      <c r="N45" s="289">
        <v>1.45</v>
      </c>
      <c r="O45" s="289">
        <v>2.23</v>
      </c>
      <c r="P45" s="289">
        <v>2.0499999999999998</v>
      </c>
      <c r="Q45" s="289">
        <v>1.8326</v>
      </c>
      <c r="R45" s="289">
        <v>1.355</v>
      </c>
      <c r="S45" s="289">
        <v>2.0910000000000002</v>
      </c>
      <c r="T45" s="289">
        <v>1.9119999999999999</v>
      </c>
      <c r="U45" s="289">
        <v>2.79</v>
      </c>
      <c r="V45" s="289">
        <v>3.242</v>
      </c>
      <c r="W45" s="289">
        <v>2.78</v>
      </c>
      <c r="X45" s="289">
        <v>3.0190000000000001</v>
      </c>
      <c r="Y45" s="289">
        <v>3.149</v>
      </c>
      <c r="Z45" s="289">
        <v>3.3980000000000001</v>
      </c>
      <c r="AA45" s="289">
        <v>3.347</v>
      </c>
      <c r="AB45" s="289">
        <v>3.19</v>
      </c>
      <c r="AC45" s="289">
        <v>3.0310000000000001</v>
      </c>
      <c r="AD45" s="289">
        <v>3.0489999999999999</v>
      </c>
      <c r="AE45" s="289">
        <v>3.3290000000000002</v>
      </c>
      <c r="AF45" s="289">
        <v>3.7480000000000002</v>
      </c>
      <c r="AG45" s="289">
        <v>3.419</v>
      </c>
      <c r="AH45" s="289">
        <v>3.379</v>
      </c>
      <c r="AI45" s="289">
        <v>3.7469999999999999</v>
      </c>
      <c r="AJ45" s="289">
        <v>3.6789999999999998</v>
      </c>
      <c r="AK45" s="289">
        <v>3.77</v>
      </c>
      <c r="AL45" s="289">
        <v>3.8660000000000001</v>
      </c>
      <c r="AM45" s="289">
        <v>3.9279999999999999</v>
      </c>
      <c r="AN45" s="289">
        <v>3.9460000000000002</v>
      </c>
      <c r="AO45" s="289">
        <v>3.601</v>
      </c>
      <c r="AP45" s="289">
        <v>3.8570000000000002</v>
      </c>
      <c r="AQ45" s="289">
        <v>3.6709999999999998</v>
      </c>
      <c r="AR45" s="289">
        <v>2.9670000000000001</v>
      </c>
      <c r="AS45" s="289">
        <v>3.4140000000000001</v>
      </c>
      <c r="AT45" s="289">
        <v>3.4950000000000001</v>
      </c>
      <c r="AU45" s="289">
        <v>2.5179999999999998</v>
      </c>
      <c r="AV45" s="289">
        <v>2.9350000000000001</v>
      </c>
      <c r="AW45" s="289">
        <v>3.0449999999999999</v>
      </c>
      <c r="AX45" s="289">
        <v>2.9649999999999999</v>
      </c>
      <c r="AY45" s="289">
        <v>2.915</v>
      </c>
      <c r="AZ45" s="875">
        <v>2.1949999999999998</v>
      </c>
      <c r="BA45" s="875">
        <v>0</v>
      </c>
      <c r="BB45" s="875">
        <v>0</v>
      </c>
      <c r="BC45" s="875">
        <v>0</v>
      </c>
      <c r="BD45" s="355">
        <v>0</v>
      </c>
      <c r="BE45" s="355">
        <v>0</v>
      </c>
      <c r="BF45" s="355">
        <v>0</v>
      </c>
      <c r="BG45" s="355">
        <v>0</v>
      </c>
      <c r="BH45" s="355">
        <v>0</v>
      </c>
      <c r="BI45" s="355">
        <v>0</v>
      </c>
      <c r="BJ45" s="355">
        <v>0</v>
      </c>
      <c r="BK45" s="355">
        <v>0</v>
      </c>
      <c r="BL45" s="355">
        <v>2.5499999999999998</v>
      </c>
      <c r="BM45" s="355">
        <v>2.4500000000000002</v>
      </c>
      <c r="BN45" s="355">
        <v>2.4500000000000002</v>
      </c>
      <c r="BO45" s="355">
        <v>2.4500000000000002</v>
      </c>
      <c r="BP45" s="355">
        <v>2.35</v>
      </c>
      <c r="BQ45" s="355">
        <v>2.35</v>
      </c>
      <c r="BR45" s="355">
        <v>2.35</v>
      </c>
      <c r="BS45" s="355">
        <v>2.4500000000000002</v>
      </c>
      <c r="BT45" s="355">
        <v>2.4500000000000002</v>
      </c>
      <c r="BU45" s="355">
        <v>2.5499999999999998</v>
      </c>
      <c r="BV45" s="355">
        <v>2.5499999999999998</v>
      </c>
    </row>
    <row r="46" spans="1:74" ht="11.1" customHeight="1" x14ac:dyDescent="0.2">
      <c r="A46" s="335" t="s">
        <v>550</v>
      </c>
      <c r="B46" s="404" t="s">
        <v>979</v>
      </c>
      <c r="C46" s="289">
        <v>0.19</v>
      </c>
      <c r="D46" s="289">
        <v>0.14000000000000001</v>
      </c>
      <c r="E46" s="289">
        <v>6.5000000000000002E-2</v>
      </c>
      <c r="F46" s="289">
        <v>7.0000000000000007E-2</v>
      </c>
      <c r="G46" s="289">
        <v>0.15</v>
      </c>
      <c r="H46" s="289">
        <v>0.13</v>
      </c>
      <c r="I46" s="289">
        <v>0.02</v>
      </c>
      <c r="J46" s="289">
        <v>0.01</v>
      </c>
      <c r="K46" s="289">
        <v>0.01</v>
      </c>
      <c r="L46" s="289">
        <v>0</v>
      </c>
      <c r="M46" s="289">
        <v>0.02</v>
      </c>
      <c r="N46" s="289">
        <v>0.02</v>
      </c>
      <c r="O46" s="289">
        <v>0.01</v>
      </c>
      <c r="P46" s="289">
        <v>0.01</v>
      </c>
      <c r="Q46" s="289">
        <v>0.02</v>
      </c>
      <c r="R46" s="289">
        <v>0.01</v>
      </c>
      <c r="S46" s="289">
        <v>0.04</v>
      </c>
      <c r="T46" s="289">
        <v>7.0000000000000007E-2</v>
      </c>
      <c r="U46" s="289">
        <v>0.06</v>
      </c>
      <c r="V46" s="289">
        <v>0.08</v>
      </c>
      <c r="W46" s="289">
        <v>7.0000000000000007E-2</v>
      </c>
      <c r="X46" s="289">
        <v>0.06</v>
      </c>
      <c r="Y46" s="289">
        <v>0.06</v>
      </c>
      <c r="Z46" s="289">
        <v>7.0000000000000007E-2</v>
      </c>
      <c r="AA46" s="289">
        <v>0.09</v>
      </c>
      <c r="AB46" s="289">
        <v>0.1</v>
      </c>
      <c r="AC46" s="289">
        <v>0.1</v>
      </c>
      <c r="AD46" s="289">
        <v>0.1</v>
      </c>
      <c r="AE46" s="289">
        <v>0.11</v>
      </c>
      <c r="AF46" s="289">
        <v>0.11</v>
      </c>
      <c r="AG46" s="289">
        <v>0.1</v>
      </c>
      <c r="AH46" s="289">
        <v>0.1</v>
      </c>
      <c r="AI46" s="289">
        <v>0.1</v>
      </c>
      <c r="AJ46" s="289">
        <v>0.1</v>
      </c>
      <c r="AK46" s="289">
        <v>0.105</v>
      </c>
      <c r="AL46" s="289">
        <v>0.09</v>
      </c>
      <c r="AM46" s="289">
        <v>0.09</v>
      </c>
      <c r="AN46" s="289">
        <v>0.08</v>
      </c>
      <c r="AO46" s="289">
        <v>0.09</v>
      </c>
      <c r="AP46" s="289">
        <v>8.5000000000000006E-2</v>
      </c>
      <c r="AQ46" s="289">
        <v>0.08</v>
      </c>
      <c r="AR46" s="289">
        <v>0.08</v>
      </c>
      <c r="AS46" s="289">
        <v>7.0000000000000007E-2</v>
      </c>
      <c r="AT46" s="289">
        <v>0.06</v>
      </c>
      <c r="AU46" s="289">
        <v>0.05</v>
      </c>
      <c r="AV46" s="289">
        <v>0.06</v>
      </c>
      <c r="AW46" s="289">
        <v>0.03</v>
      </c>
      <c r="AX46" s="289">
        <v>0.03</v>
      </c>
      <c r="AY46" s="289">
        <v>0.04</v>
      </c>
      <c r="AZ46" s="875">
        <v>0.02</v>
      </c>
      <c r="BA46" s="875">
        <v>0.03</v>
      </c>
      <c r="BB46" s="875">
        <v>0.01</v>
      </c>
      <c r="BC46" s="875">
        <v>0.03</v>
      </c>
      <c r="BD46" s="355">
        <v>0.04</v>
      </c>
      <c r="BE46" s="355">
        <v>0.04</v>
      </c>
      <c r="BF46" s="355">
        <v>0.04</v>
      </c>
      <c r="BG46" s="355">
        <v>0.04</v>
      </c>
      <c r="BH46" s="355">
        <v>0.04</v>
      </c>
      <c r="BI46" s="355">
        <v>0.04</v>
      </c>
      <c r="BJ46" s="355">
        <v>0.04</v>
      </c>
      <c r="BK46" s="355">
        <v>0.03</v>
      </c>
      <c r="BL46" s="355">
        <v>0.03</v>
      </c>
      <c r="BM46" s="355">
        <v>0.03</v>
      </c>
      <c r="BN46" s="355">
        <v>0.03</v>
      </c>
      <c r="BO46" s="355">
        <v>0.03</v>
      </c>
      <c r="BP46" s="355">
        <v>0.03</v>
      </c>
      <c r="BQ46" s="355">
        <v>0.03</v>
      </c>
      <c r="BR46" s="355">
        <v>0.03</v>
      </c>
      <c r="BS46" s="355">
        <v>0.03</v>
      </c>
      <c r="BT46" s="355">
        <v>0.03</v>
      </c>
      <c r="BU46" s="355">
        <v>0.03</v>
      </c>
      <c r="BV46" s="355">
        <v>0.03</v>
      </c>
    </row>
    <row r="47" spans="1:74" ht="11.1" customHeight="1" x14ac:dyDescent="0.2">
      <c r="A47" s="335"/>
      <c r="B47" s="422"/>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875"/>
      <c r="BA47" s="875"/>
      <c r="BB47" s="875"/>
      <c r="BC47" s="875"/>
      <c r="BD47" s="355"/>
      <c r="BE47" s="355"/>
      <c r="BF47" s="355"/>
      <c r="BG47" s="355"/>
      <c r="BH47" s="355"/>
      <c r="BI47" s="355"/>
      <c r="BJ47" s="355"/>
      <c r="BK47" s="355"/>
      <c r="BL47" s="355"/>
      <c r="BM47" s="355"/>
      <c r="BN47" s="355"/>
      <c r="BO47" s="355"/>
      <c r="BP47" s="355"/>
      <c r="BQ47" s="355"/>
      <c r="BR47" s="355"/>
      <c r="BS47" s="355"/>
      <c r="BT47" s="355"/>
      <c r="BU47" s="355"/>
      <c r="BV47" s="355"/>
    </row>
    <row r="48" spans="1:74" ht="11.1" customHeight="1" x14ac:dyDescent="0.2">
      <c r="A48" s="335"/>
      <c r="B48" s="421" t="s">
        <v>829</v>
      </c>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75"/>
      <c r="BA48" s="875"/>
      <c r="BB48" s="875"/>
      <c r="BC48" s="875"/>
      <c r="BD48" s="355"/>
      <c r="BE48" s="355"/>
      <c r="BF48" s="355"/>
      <c r="BG48" s="355"/>
      <c r="BH48" s="355"/>
      <c r="BI48" s="355"/>
      <c r="BJ48" s="355"/>
      <c r="BK48" s="355"/>
      <c r="BL48" s="355"/>
      <c r="BM48" s="355"/>
      <c r="BN48" s="355"/>
      <c r="BO48" s="355"/>
      <c r="BP48" s="355"/>
      <c r="BQ48" s="355"/>
      <c r="BR48" s="355"/>
      <c r="BS48" s="355"/>
      <c r="BT48" s="355"/>
      <c r="BU48" s="355"/>
      <c r="BV48" s="355"/>
    </row>
    <row r="49" spans="1:74" s="272" customFormat="1" ht="11.1" customHeight="1" x14ac:dyDescent="0.2">
      <c r="A49" s="417" t="s">
        <v>881</v>
      </c>
      <c r="B49" s="415" t="s">
        <v>879</v>
      </c>
      <c r="C49" s="106">
        <v>2.0840000000000001</v>
      </c>
      <c r="D49" s="106">
        <v>1.8640000000000001</v>
      </c>
      <c r="E49" s="106">
        <v>1.994</v>
      </c>
      <c r="F49" s="106">
        <v>2.1040000000000001</v>
      </c>
      <c r="G49" s="106">
        <v>2.5640000000000001</v>
      </c>
      <c r="H49" s="106">
        <v>2.5939999999999999</v>
      </c>
      <c r="I49" s="106">
        <v>2.8919999999999999</v>
      </c>
      <c r="J49" s="106">
        <v>2.31</v>
      </c>
      <c r="K49" s="106">
        <v>2.2999999999999998</v>
      </c>
      <c r="L49" s="106">
        <v>2.1419999999999999</v>
      </c>
      <c r="M49" s="106">
        <v>2.1579999999999999</v>
      </c>
      <c r="N49" s="106">
        <v>2.1059999999999999</v>
      </c>
      <c r="O49" s="106">
        <v>2.0099999999999998</v>
      </c>
      <c r="P49" s="106">
        <v>1.8979999999999999</v>
      </c>
      <c r="Q49" s="106">
        <v>1.8754</v>
      </c>
      <c r="R49" s="106">
        <v>2.3730000000000002</v>
      </c>
      <c r="S49" s="106">
        <v>2.0590000000000002</v>
      </c>
      <c r="T49" s="106">
        <v>2.0760000000000001</v>
      </c>
      <c r="U49" s="106">
        <v>2.12</v>
      </c>
      <c r="V49" s="106">
        <v>1.9179999999999999</v>
      </c>
      <c r="W49" s="106">
        <v>1.633</v>
      </c>
      <c r="X49" s="106">
        <v>1.526</v>
      </c>
      <c r="Y49" s="106">
        <v>1.371</v>
      </c>
      <c r="Z49" s="106">
        <v>1.222</v>
      </c>
      <c r="AA49" s="106">
        <v>1.5629999999999999</v>
      </c>
      <c r="AB49" s="106">
        <v>1.41</v>
      </c>
      <c r="AC49" s="106">
        <v>1.274</v>
      </c>
      <c r="AD49" s="106">
        <v>1.3660000000000001</v>
      </c>
      <c r="AE49" s="106">
        <v>1.276</v>
      </c>
      <c r="AF49" s="106">
        <v>1.2969999999999999</v>
      </c>
      <c r="AG49" s="106">
        <v>1.216</v>
      </c>
      <c r="AH49" s="106">
        <v>1.3759999999999999</v>
      </c>
      <c r="AI49" s="106">
        <v>1.798</v>
      </c>
      <c r="AJ49" s="106">
        <v>1.3859999999999999</v>
      </c>
      <c r="AK49" s="106">
        <v>1.1950000000000001</v>
      </c>
      <c r="AL49" s="106">
        <v>1.0189999999999999</v>
      </c>
      <c r="AM49" s="106">
        <v>1.0669999999999999</v>
      </c>
      <c r="AN49" s="106">
        <v>0.92900000000000005</v>
      </c>
      <c r="AO49" s="106">
        <v>1.0740000000000001</v>
      </c>
      <c r="AP49" s="106">
        <v>0.96799999999999997</v>
      </c>
      <c r="AQ49" s="106">
        <v>0.90400000000000003</v>
      </c>
      <c r="AR49" s="106">
        <v>1.1279999999999999</v>
      </c>
      <c r="AS49" s="106">
        <v>1.0509999999999999</v>
      </c>
      <c r="AT49" s="106">
        <v>1.02</v>
      </c>
      <c r="AU49" s="106">
        <v>0.91700000000000004</v>
      </c>
      <c r="AV49" s="106">
        <v>0.87</v>
      </c>
      <c r="AW49" s="106">
        <v>0.93</v>
      </c>
      <c r="AX49" s="106">
        <v>0.94</v>
      </c>
      <c r="AY49" s="106">
        <v>1.05</v>
      </c>
      <c r="AZ49" s="888">
        <v>0.97499999999999998</v>
      </c>
      <c r="BA49" s="888">
        <v>8.6859999999999999</v>
      </c>
      <c r="BB49" s="888">
        <v>10.786</v>
      </c>
      <c r="BC49" s="888">
        <v>11.526</v>
      </c>
      <c r="BD49" s="403" t="s">
        <v>1611</v>
      </c>
      <c r="BE49" s="403" t="s">
        <v>1611</v>
      </c>
      <c r="BF49" s="403" t="s">
        <v>1611</v>
      </c>
      <c r="BG49" s="403" t="s">
        <v>1611</v>
      </c>
      <c r="BH49" s="403" t="s">
        <v>1611</v>
      </c>
      <c r="BI49" s="403" t="s">
        <v>1611</v>
      </c>
      <c r="BJ49" s="403" t="s">
        <v>1611</v>
      </c>
      <c r="BK49" s="403" t="s">
        <v>1611</v>
      </c>
      <c r="BL49" s="403" t="s">
        <v>1611</v>
      </c>
      <c r="BM49" s="403" t="s">
        <v>1611</v>
      </c>
      <c r="BN49" s="403" t="s">
        <v>1611</v>
      </c>
      <c r="BO49" s="403" t="s">
        <v>1611</v>
      </c>
      <c r="BP49" s="403" t="s">
        <v>1611</v>
      </c>
      <c r="BQ49" s="403" t="s">
        <v>1611</v>
      </c>
      <c r="BR49" s="403" t="s">
        <v>1611</v>
      </c>
      <c r="BS49" s="403" t="s">
        <v>1611</v>
      </c>
      <c r="BT49" s="403" t="s">
        <v>1611</v>
      </c>
      <c r="BU49" s="403" t="s">
        <v>1611</v>
      </c>
      <c r="BV49" s="403" t="s">
        <v>1611</v>
      </c>
    </row>
    <row r="50" spans="1:74" ht="12" customHeight="1" x14ac:dyDescent="0.2">
      <c r="B50" s="792" t="s">
        <v>826</v>
      </c>
      <c r="C50" s="762"/>
      <c r="D50" s="762"/>
      <c r="E50" s="762"/>
      <c r="F50" s="762"/>
      <c r="G50" s="762"/>
      <c r="H50" s="762"/>
      <c r="I50" s="762"/>
      <c r="J50" s="762"/>
      <c r="K50" s="762"/>
      <c r="L50" s="762"/>
      <c r="M50" s="762"/>
      <c r="N50" s="762"/>
      <c r="O50" s="762"/>
      <c r="P50" s="762"/>
      <c r="Q50" s="762"/>
      <c r="BD50" s="637"/>
      <c r="BE50" s="637"/>
      <c r="BF50" s="637"/>
    </row>
    <row r="51" spans="1:74" ht="12" customHeight="1" x14ac:dyDescent="0.2">
      <c r="B51" s="339" t="s">
        <v>825</v>
      </c>
      <c r="C51" s="339"/>
      <c r="D51" s="339"/>
      <c r="E51" s="339"/>
      <c r="F51" s="339"/>
      <c r="G51" s="339"/>
      <c r="H51" s="339"/>
      <c r="I51" s="339"/>
      <c r="J51" s="339"/>
      <c r="K51" s="339"/>
      <c r="L51" s="339"/>
      <c r="M51" s="339"/>
      <c r="N51" s="339"/>
      <c r="O51" s="339"/>
      <c r="P51" s="339"/>
      <c r="Q51" s="339"/>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BD51" s="637"/>
      <c r="BE51" s="637"/>
      <c r="BF51" s="637"/>
    </row>
    <row r="52" spans="1:74" ht="12" customHeight="1" x14ac:dyDescent="0.2">
      <c r="B52" s="1009" t="s">
        <v>1608</v>
      </c>
      <c r="C52" s="1009"/>
      <c r="D52" s="1009"/>
      <c r="E52" s="1009"/>
      <c r="F52" s="1009"/>
      <c r="G52" s="1009"/>
      <c r="H52" s="1009"/>
      <c r="I52" s="1009"/>
      <c r="J52" s="1009"/>
      <c r="K52" s="1009"/>
      <c r="L52" s="1009"/>
      <c r="M52" s="1009"/>
      <c r="N52" s="1009"/>
      <c r="O52" s="1009"/>
      <c r="P52" s="1009"/>
      <c r="Q52" s="1009"/>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row>
    <row r="53" spans="1:74" ht="12" customHeight="1" x14ac:dyDescent="0.2">
      <c r="B53" s="793" t="s">
        <v>827</v>
      </c>
      <c r="C53" s="794"/>
      <c r="D53" s="794"/>
      <c r="E53" s="794"/>
      <c r="F53" s="794"/>
      <c r="G53" s="794"/>
      <c r="H53" s="794"/>
      <c r="I53" s="794"/>
      <c r="J53" s="794"/>
      <c r="K53" s="794"/>
      <c r="L53" s="794"/>
      <c r="M53" s="794"/>
      <c r="N53" s="794"/>
      <c r="O53" s="794"/>
      <c r="P53" s="794"/>
      <c r="Q53" s="794"/>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row>
    <row r="54" spans="1:74" ht="12" customHeight="1" x14ac:dyDescent="0.2">
      <c r="B54" s="795" t="s">
        <v>808</v>
      </c>
      <c r="C54" s="796"/>
      <c r="D54" s="796"/>
      <c r="E54" s="796"/>
      <c r="F54" s="796"/>
      <c r="G54" s="796"/>
      <c r="H54" s="796"/>
      <c r="I54" s="796"/>
      <c r="J54" s="796"/>
      <c r="K54" s="796"/>
      <c r="L54" s="796"/>
      <c r="M54" s="796"/>
      <c r="N54" s="796"/>
      <c r="O54" s="796"/>
      <c r="P54" s="796"/>
      <c r="Q54" s="796"/>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row>
    <row r="55" spans="1:74" ht="12" customHeight="1" x14ac:dyDescent="0.2">
      <c r="B55" s="797" t="str">
        <f>Dates!$G$2</f>
        <v>EIA completed modeling and analysis for this report on Thursday, June 4, 2026.</v>
      </c>
      <c r="C55" s="767"/>
      <c r="D55" s="767"/>
      <c r="E55" s="767"/>
      <c r="F55" s="767"/>
      <c r="G55" s="767"/>
      <c r="H55" s="767"/>
      <c r="I55" s="767"/>
      <c r="J55" s="767"/>
      <c r="K55" s="767"/>
      <c r="L55" s="767"/>
      <c r="M55" s="767"/>
      <c r="N55" s="767"/>
      <c r="O55" s="767"/>
      <c r="P55" s="767"/>
      <c r="Q55" s="767"/>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row>
    <row r="56" spans="1:74" ht="12" customHeight="1" x14ac:dyDescent="0.2">
      <c r="B56" s="766" t="s">
        <v>481</v>
      </c>
      <c r="C56" s="767"/>
      <c r="D56" s="767"/>
      <c r="E56" s="767"/>
      <c r="F56" s="767"/>
      <c r="G56" s="767"/>
      <c r="H56" s="767"/>
      <c r="I56" s="767"/>
      <c r="J56" s="767"/>
      <c r="K56" s="767"/>
      <c r="L56" s="767"/>
      <c r="M56" s="767"/>
      <c r="N56" s="767"/>
      <c r="O56" s="767"/>
      <c r="P56" s="767"/>
      <c r="Q56" s="767"/>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row>
    <row r="57" spans="1:74" ht="12" customHeight="1" x14ac:dyDescent="0.2">
      <c r="B57" s="967" t="s">
        <v>1402</v>
      </c>
      <c r="C57" s="968"/>
      <c r="D57" s="968"/>
      <c r="E57" s="968"/>
      <c r="F57" s="968"/>
      <c r="G57" s="968"/>
      <c r="H57" s="968"/>
      <c r="I57" s="968"/>
      <c r="J57" s="968"/>
      <c r="K57" s="968"/>
      <c r="L57" s="968"/>
      <c r="M57" s="968"/>
      <c r="N57" s="968"/>
      <c r="O57" s="968"/>
      <c r="P57" s="968"/>
      <c r="Q57" s="968"/>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row>
    <row r="58" spans="1:74" ht="12" customHeight="1" x14ac:dyDescent="0.2">
      <c r="B58" s="798" t="s">
        <v>489</v>
      </c>
      <c r="C58" s="767"/>
      <c r="D58" s="767"/>
      <c r="E58" s="767"/>
      <c r="F58" s="767"/>
      <c r="G58" s="767"/>
      <c r="H58" s="767"/>
      <c r="I58" s="767"/>
      <c r="J58" s="767"/>
      <c r="K58" s="767"/>
      <c r="L58" s="767"/>
      <c r="M58" s="767"/>
      <c r="N58" s="767"/>
      <c r="O58" s="767"/>
      <c r="P58" s="767"/>
      <c r="Q58" s="767"/>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row>
    <row r="59" spans="1:74" ht="12.6" customHeight="1" x14ac:dyDescent="0.2">
      <c r="B59" s="629" t="s">
        <v>821</v>
      </c>
      <c r="C59" s="767"/>
      <c r="D59" s="767"/>
      <c r="E59" s="767"/>
      <c r="F59" s="767"/>
      <c r="G59" s="767"/>
      <c r="H59" s="767"/>
      <c r="I59" s="767"/>
      <c r="J59" s="767"/>
      <c r="K59" s="767"/>
      <c r="L59" s="767"/>
      <c r="M59" s="767"/>
      <c r="N59" s="767"/>
      <c r="O59" s="767"/>
      <c r="P59" s="767"/>
      <c r="Q59" s="767"/>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row>
    <row r="60" spans="1:74" ht="12.6" customHeight="1" x14ac:dyDescent="0.2">
      <c r="B60" s="799" t="s">
        <v>822</v>
      </c>
      <c r="C60" s="767"/>
      <c r="D60" s="767"/>
      <c r="E60" s="767"/>
      <c r="F60" s="767"/>
      <c r="G60" s="767"/>
      <c r="H60" s="767"/>
      <c r="I60" s="767"/>
      <c r="J60" s="767"/>
      <c r="K60" s="767"/>
      <c r="L60" s="767"/>
      <c r="M60" s="767"/>
      <c r="N60" s="767"/>
      <c r="O60" s="767"/>
      <c r="P60" s="767"/>
      <c r="Q60" s="767"/>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row>
    <row r="61" spans="1:74" ht="12.6" customHeight="1" x14ac:dyDescent="0.2">
      <c r="B61" s="696" t="s">
        <v>823</v>
      </c>
      <c r="C61" s="767"/>
      <c r="D61" s="767"/>
      <c r="E61" s="767"/>
      <c r="F61" s="767"/>
      <c r="G61" s="767"/>
      <c r="H61" s="767"/>
      <c r="I61" s="767"/>
      <c r="J61" s="767"/>
      <c r="K61" s="767"/>
      <c r="L61" s="767"/>
      <c r="M61" s="767"/>
      <c r="N61" s="767"/>
      <c r="O61" s="767"/>
      <c r="P61" s="767"/>
      <c r="Q61" s="767"/>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row>
    <row r="62" spans="1:74" x14ac:dyDescent="0.2">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row>
    <row r="63" spans="1:7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row>
    <row r="64" spans="1:7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row>
    <row r="65" spans="2:50" x14ac:dyDescent="0.2">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row>
  </sheetData>
  <mergeCells count="10">
    <mergeCell ref="A1:A2"/>
    <mergeCell ref="AY3:BJ3"/>
    <mergeCell ref="B57:Q57"/>
    <mergeCell ref="BK3:BV3"/>
    <mergeCell ref="B1:BV1"/>
    <mergeCell ref="C3:N3"/>
    <mergeCell ref="O3:Z3"/>
    <mergeCell ref="AA3:AL3"/>
    <mergeCell ref="AM3:AX3"/>
    <mergeCell ref="B52:Q52"/>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15" t="s">
        <v>882</v>
      </c>
      <c r="C1" s="1016"/>
      <c r="D1" s="1016"/>
      <c r="E1" s="1016"/>
      <c r="F1" s="1016"/>
      <c r="G1" s="1016"/>
      <c r="H1" s="1016"/>
      <c r="I1" s="1016"/>
      <c r="J1" s="1016"/>
      <c r="K1" s="1016"/>
      <c r="L1" s="1016"/>
      <c r="M1" s="1016"/>
      <c r="N1" s="1016"/>
      <c r="O1" s="1016"/>
      <c r="P1" s="1016"/>
      <c r="Q1" s="1016"/>
    </row>
    <row r="2" spans="1:74" ht="12.75" x14ac:dyDescent="0.2">
      <c r="B2" s="1017" t="str">
        <f>"U.S. Energy Information Administration  |  Short-Term Energy Outlook - "&amp;Dates!D1</f>
        <v>U.S. Energy Information Administration  |  Short-Term Energy Outlook - June 2026</v>
      </c>
      <c r="C2" s="1018"/>
      <c r="D2" s="1018"/>
      <c r="E2" s="1018"/>
      <c r="F2" s="1018"/>
      <c r="G2" s="1018"/>
      <c r="H2" s="1018"/>
      <c r="I2" s="1018"/>
      <c r="J2" s="1018"/>
      <c r="K2" s="1018"/>
      <c r="L2" s="1018"/>
      <c r="M2" s="1018"/>
      <c r="N2" s="1018"/>
      <c r="O2" s="1018"/>
      <c r="P2" s="1018"/>
      <c r="Q2" s="1018"/>
    </row>
    <row r="3" spans="1:74" ht="12.75" x14ac:dyDescent="0.2">
      <c r="B3" s="193"/>
      <c r="C3" s="981">
        <f>Dates!D3</f>
        <v>2022</v>
      </c>
      <c r="D3" s="973"/>
      <c r="E3" s="973"/>
      <c r="F3" s="973"/>
      <c r="G3" s="973"/>
      <c r="H3" s="973"/>
      <c r="I3" s="973"/>
      <c r="J3" s="973"/>
      <c r="K3" s="973"/>
      <c r="L3" s="973"/>
      <c r="M3" s="973"/>
      <c r="N3" s="974"/>
      <c r="O3" s="981">
        <f>C3+1</f>
        <v>2023</v>
      </c>
      <c r="P3" s="982"/>
      <c r="Q3" s="982"/>
      <c r="R3" s="982"/>
      <c r="S3" s="982"/>
      <c r="T3" s="982"/>
      <c r="U3" s="982"/>
      <c r="V3" s="982"/>
      <c r="W3" s="982"/>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B4" s="337"/>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x14ac:dyDescent="0.2">
      <c r="B5" s="338" t="s">
        <v>891</v>
      </c>
      <c r="C5" s="424"/>
      <c r="D5" s="424"/>
      <c r="E5" s="424"/>
      <c r="F5" s="424"/>
      <c r="G5" s="424"/>
      <c r="H5" s="424"/>
      <c r="I5" s="424"/>
      <c r="J5" s="424"/>
      <c r="K5" s="424"/>
      <c r="L5" s="424"/>
      <c r="M5" s="424"/>
      <c r="N5" s="424"/>
      <c r="O5" s="424"/>
      <c r="P5" s="424"/>
      <c r="Q5" s="424"/>
      <c r="R5" s="339"/>
      <c r="AY5" s="336"/>
      <c r="BA5" s="947"/>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809</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99.741219165000004</v>
      </c>
      <c r="AB6" s="105">
        <v>101.90490412</v>
      </c>
      <c r="AC6" s="105">
        <v>101.32258548</v>
      </c>
      <c r="AD6" s="105">
        <v>102.15385436</v>
      </c>
      <c r="AE6" s="105">
        <v>103.13807822</v>
      </c>
      <c r="AF6" s="105">
        <v>103.80818554</v>
      </c>
      <c r="AG6" s="105">
        <v>103.99153504</v>
      </c>
      <c r="AH6" s="105">
        <v>103.52202978</v>
      </c>
      <c r="AI6" s="105">
        <v>103.39707464999999</v>
      </c>
      <c r="AJ6" s="105">
        <v>103.71816346999999</v>
      </c>
      <c r="AK6" s="105">
        <v>103.34333011</v>
      </c>
      <c r="AL6" s="105">
        <v>103.56513674</v>
      </c>
      <c r="AM6" s="105">
        <v>101.69824509999999</v>
      </c>
      <c r="AN6" s="105">
        <v>103.19043773</v>
      </c>
      <c r="AO6" s="105">
        <v>101.99584358</v>
      </c>
      <c r="AP6" s="105">
        <v>103.25656037</v>
      </c>
      <c r="AQ6" s="105">
        <v>103.17847992999999</v>
      </c>
      <c r="AR6" s="105">
        <v>105.39923924</v>
      </c>
      <c r="AS6" s="105">
        <v>105.09937447</v>
      </c>
      <c r="AT6" s="105">
        <v>104.16827662999999</v>
      </c>
      <c r="AU6" s="105">
        <v>105.52700014</v>
      </c>
      <c r="AV6" s="105">
        <v>104.12388364</v>
      </c>
      <c r="AW6" s="105">
        <v>103.91410679000001</v>
      </c>
      <c r="AX6" s="105">
        <v>105.88892538</v>
      </c>
      <c r="AY6" s="105">
        <v>102.42772621</v>
      </c>
      <c r="AZ6" s="887">
        <v>104.42471644</v>
      </c>
      <c r="BA6" s="887">
        <v>101.88975864</v>
      </c>
      <c r="BB6" s="887">
        <v>99.934435257999993</v>
      </c>
      <c r="BC6" s="887">
        <v>99.730376442999997</v>
      </c>
      <c r="BD6" s="388">
        <v>101.54753889</v>
      </c>
      <c r="BE6" s="388">
        <v>101.69863685999999</v>
      </c>
      <c r="BF6" s="388">
        <v>104.56616525</v>
      </c>
      <c r="BG6" s="388">
        <v>104.74701975000001</v>
      </c>
      <c r="BH6" s="388">
        <v>103.63312897</v>
      </c>
      <c r="BI6" s="388">
        <v>104.35470951000001</v>
      </c>
      <c r="BJ6" s="388">
        <v>105.47259231</v>
      </c>
      <c r="BK6" s="388">
        <v>102.84255109999999</v>
      </c>
      <c r="BL6" s="388">
        <v>105.01852258</v>
      </c>
      <c r="BM6" s="388">
        <v>103.95344233</v>
      </c>
      <c r="BN6" s="388">
        <v>104.67826032000001</v>
      </c>
      <c r="BO6" s="388">
        <v>104.96655234000001</v>
      </c>
      <c r="BP6" s="388">
        <v>106.46319554999999</v>
      </c>
      <c r="BQ6" s="388">
        <v>106.12882965999999</v>
      </c>
      <c r="BR6" s="388">
        <v>106.02070736</v>
      </c>
      <c r="BS6" s="388">
        <v>106.18604655</v>
      </c>
      <c r="BT6" s="388">
        <v>104.98765143</v>
      </c>
      <c r="BU6" s="388">
        <v>105.75871970999999</v>
      </c>
      <c r="BV6" s="388">
        <v>106.90422107000001</v>
      </c>
    </row>
    <row r="7" spans="1:74" ht="11.1" customHeight="1" x14ac:dyDescent="0.2">
      <c r="A7" s="335" t="s">
        <v>166</v>
      </c>
      <c r="B7" s="404" t="s">
        <v>980</v>
      </c>
      <c r="C7" s="289">
        <v>44.433121399999997</v>
      </c>
      <c r="D7" s="289">
        <v>46.595428472000002</v>
      </c>
      <c r="E7" s="289">
        <v>46.132115628999998</v>
      </c>
      <c r="F7" s="289">
        <v>44.477686988999999</v>
      </c>
      <c r="G7" s="289">
        <v>44.937032160999998</v>
      </c>
      <c r="H7" s="289">
        <v>46.107595271999998</v>
      </c>
      <c r="I7" s="289">
        <v>45.704959893999998</v>
      </c>
      <c r="J7" s="289">
        <v>46.527702281000003</v>
      </c>
      <c r="K7" s="289">
        <v>46.125959846000001</v>
      </c>
      <c r="L7" s="289">
        <v>45.036069765999997</v>
      </c>
      <c r="M7" s="289">
        <v>46.002472124000001</v>
      </c>
      <c r="N7" s="289">
        <v>45.947797592000001</v>
      </c>
      <c r="O7" s="289">
        <v>43.980047839999997</v>
      </c>
      <c r="P7" s="289">
        <v>46.200046428</v>
      </c>
      <c r="Q7" s="289">
        <v>45.862143048</v>
      </c>
      <c r="R7" s="289">
        <v>44.497014886000002</v>
      </c>
      <c r="S7" s="289">
        <v>45.451724699000003</v>
      </c>
      <c r="T7" s="289">
        <v>46.590597158000001</v>
      </c>
      <c r="U7" s="289">
        <v>45.678179960000001</v>
      </c>
      <c r="V7" s="289">
        <v>46.297816537999999</v>
      </c>
      <c r="W7" s="289">
        <v>45.604535411000001</v>
      </c>
      <c r="X7" s="289">
        <v>46.199643620000003</v>
      </c>
      <c r="Y7" s="289">
        <v>46.350500691999997</v>
      </c>
      <c r="Z7" s="289">
        <v>45.941006565999999</v>
      </c>
      <c r="AA7" s="289">
        <v>44.550587788000001</v>
      </c>
      <c r="AB7" s="289">
        <v>45.300775332000001</v>
      </c>
      <c r="AC7" s="289">
        <v>44.918188684</v>
      </c>
      <c r="AD7" s="289">
        <v>45.467264716000003</v>
      </c>
      <c r="AE7" s="289">
        <v>46.002422416999998</v>
      </c>
      <c r="AF7" s="289">
        <v>46.124244705999999</v>
      </c>
      <c r="AG7" s="289">
        <v>46.551937963</v>
      </c>
      <c r="AH7" s="289">
        <v>46.786167642999999</v>
      </c>
      <c r="AI7" s="289">
        <v>46.120336401000003</v>
      </c>
      <c r="AJ7" s="289">
        <v>47.24911985</v>
      </c>
      <c r="AK7" s="289">
        <v>46.044435166</v>
      </c>
      <c r="AL7" s="289">
        <v>45.850125970999997</v>
      </c>
      <c r="AM7" s="289">
        <v>45.228411547</v>
      </c>
      <c r="AN7" s="289">
        <v>45.812741260000003</v>
      </c>
      <c r="AO7" s="289">
        <v>44.866265972999997</v>
      </c>
      <c r="AP7" s="289">
        <v>45.680846254000002</v>
      </c>
      <c r="AQ7" s="289">
        <v>44.920236572</v>
      </c>
      <c r="AR7" s="289">
        <v>46.474457399999999</v>
      </c>
      <c r="AS7" s="289">
        <v>46.709460876000001</v>
      </c>
      <c r="AT7" s="289">
        <v>46.159631218999998</v>
      </c>
      <c r="AU7" s="289">
        <v>46.734438889000003</v>
      </c>
      <c r="AV7" s="289">
        <v>46.464257167</v>
      </c>
      <c r="AW7" s="289">
        <v>45.199622943000001</v>
      </c>
      <c r="AX7" s="289">
        <v>46.541258898999999</v>
      </c>
      <c r="AY7" s="289">
        <v>45.398456082999999</v>
      </c>
      <c r="AZ7" s="875">
        <v>46.500907949000002</v>
      </c>
      <c r="BA7" s="875">
        <v>44.874207703000003</v>
      </c>
      <c r="BB7" s="875">
        <v>44.935625350000002</v>
      </c>
      <c r="BC7" s="875">
        <v>44.254671281999997</v>
      </c>
      <c r="BD7" s="355">
        <v>45.309302809000002</v>
      </c>
      <c r="BE7" s="355">
        <v>45.789753417</v>
      </c>
      <c r="BF7" s="355">
        <v>46.379029998</v>
      </c>
      <c r="BG7" s="355">
        <v>45.716997769000002</v>
      </c>
      <c r="BH7" s="355">
        <v>45.866112956999999</v>
      </c>
      <c r="BI7" s="355">
        <v>45.460935556999999</v>
      </c>
      <c r="BJ7" s="355">
        <v>45.804875666999997</v>
      </c>
      <c r="BK7" s="355">
        <v>44.819982021999998</v>
      </c>
      <c r="BL7" s="355">
        <v>45.885347606000003</v>
      </c>
      <c r="BM7" s="355">
        <v>45.215538840000001</v>
      </c>
      <c r="BN7" s="355">
        <v>45.061859265000002</v>
      </c>
      <c r="BO7" s="355">
        <v>44.996621861999998</v>
      </c>
      <c r="BP7" s="355">
        <v>45.779436312000001</v>
      </c>
      <c r="BQ7" s="355">
        <v>46.020678607999997</v>
      </c>
      <c r="BR7" s="355">
        <v>46.345145631999998</v>
      </c>
      <c r="BS7" s="355">
        <v>45.663929463000002</v>
      </c>
      <c r="BT7" s="355">
        <v>45.808811460000001</v>
      </c>
      <c r="BU7" s="355">
        <v>45.445626058000002</v>
      </c>
      <c r="BV7" s="355">
        <v>45.817374870999998</v>
      </c>
    </row>
    <row r="8" spans="1:74" ht="11.1" customHeight="1" x14ac:dyDescent="0.2">
      <c r="A8" s="335" t="s">
        <v>172</v>
      </c>
      <c r="B8" s="404" t="s">
        <v>933</v>
      </c>
      <c r="C8" s="289">
        <v>52.771286023999998</v>
      </c>
      <c r="D8" s="289">
        <v>53.86062604</v>
      </c>
      <c r="E8" s="289">
        <v>53.089888443</v>
      </c>
      <c r="F8" s="289">
        <v>53.442954180999998</v>
      </c>
      <c r="G8" s="289">
        <v>54.264045148000001</v>
      </c>
      <c r="H8" s="289">
        <v>54.898355766999998</v>
      </c>
      <c r="I8" s="289">
        <v>54.526070410999999</v>
      </c>
      <c r="J8" s="289">
        <v>54.264923375000002</v>
      </c>
      <c r="K8" s="289">
        <v>54.942544394999999</v>
      </c>
      <c r="L8" s="289">
        <v>53.804241408000003</v>
      </c>
      <c r="M8" s="289">
        <v>54.371762763</v>
      </c>
      <c r="N8" s="289">
        <v>55.004188988999999</v>
      </c>
      <c r="O8" s="289">
        <v>53.950558299999997</v>
      </c>
      <c r="P8" s="289">
        <v>55.353207361000003</v>
      </c>
      <c r="Q8" s="289">
        <v>55.146460933999997</v>
      </c>
      <c r="R8" s="289">
        <v>55.532944227000002</v>
      </c>
      <c r="S8" s="289">
        <v>55.997545803000001</v>
      </c>
      <c r="T8" s="289">
        <v>56.553440276000003</v>
      </c>
      <c r="U8" s="289">
        <v>56.113760450999997</v>
      </c>
      <c r="V8" s="289">
        <v>55.757470838000003</v>
      </c>
      <c r="W8" s="289">
        <v>56.412002911999998</v>
      </c>
      <c r="X8" s="289">
        <v>55.265644303999998</v>
      </c>
      <c r="Y8" s="289">
        <v>56.020095974</v>
      </c>
      <c r="Z8" s="289">
        <v>56.617807507000002</v>
      </c>
      <c r="AA8" s="289">
        <v>55.190631375999999</v>
      </c>
      <c r="AB8" s="289">
        <v>56.604128787000001</v>
      </c>
      <c r="AC8" s="289">
        <v>56.404396798999997</v>
      </c>
      <c r="AD8" s="289">
        <v>56.686589644000001</v>
      </c>
      <c r="AE8" s="289">
        <v>57.135655804000002</v>
      </c>
      <c r="AF8" s="289">
        <v>57.683940835999998</v>
      </c>
      <c r="AG8" s="289">
        <v>57.439597081000002</v>
      </c>
      <c r="AH8" s="289">
        <v>56.735862136999998</v>
      </c>
      <c r="AI8" s="289">
        <v>57.276738246999997</v>
      </c>
      <c r="AJ8" s="289">
        <v>56.469043618000001</v>
      </c>
      <c r="AK8" s="289">
        <v>57.298894947000001</v>
      </c>
      <c r="AL8" s="289">
        <v>57.715010767000003</v>
      </c>
      <c r="AM8" s="289">
        <v>56.469833551000001</v>
      </c>
      <c r="AN8" s="289">
        <v>57.377696469999997</v>
      </c>
      <c r="AO8" s="289">
        <v>57.129577605000001</v>
      </c>
      <c r="AP8" s="289">
        <v>57.575714118</v>
      </c>
      <c r="AQ8" s="289">
        <v>58.258243360000002</v>
      </c>
      <c r="AR8" s="289">
        <v>58.924781840999998</v>
      </c>
      <c r="AS8" s="289">
        <v>58.389913595000003</v>
      </c>
      <c r="AT8" s="289">
        <v>58.008645411000003</v>
      </c>
      <c r="AU8" s="289">
        <v>58.792561247999998</v>
      </c>
      <c r="AV8" s="289">
        <v>57.659626477000003</v>
      </c>
      <c r="AW8" s="289">
        <v>58.714483844999997</v>
      </c>
      <c r="AX8" s="289">
        <v>59.347666478999997</v>
      </c>
      <c r="AY8" s="289">
        <v>57.02927013</v>
      </c>
      <c r="AZ8" s="875">
        <v>57.923808493000003</v>
      </c>
      <c r="BA8" s="875">
        <v>57.015550935</v>
      </c>
      <c r="BB8" s="875">
        <v>54.998809907999998</v>
      </c>
      <c r="BC8" s="875">
        <v>55.475705161</v>
      </c>
      <c r="BD8" s="355">
        <v>56.238236086000001</v>
      </c>
      <c r="BE8" s="355">
        <v>55.908883441</v>
      </c>
      <c r="BF8" s="355">
        <v>58.187135255999998</v>
      </c>
      <c r="BG8" s="355">
        <v>59.030021982000001</v>
      </c>
      <c r="BH8" s="355">
        <v>57.767016015999999</v>
      </c>
      <c r="BI8" s="355">
        <v>58.893773953</v>
      </c>
      <c r="BJ8" s="355">
        <v>59.667716638999998</v>
      </c>
      <c r="BK8" s="355">
        <v>58.022569075</v>
      </c>
      <c r="BL8" s="355">
        <v>59.133174975000003</v>
      </c>
      <c r="BM8" s="355">
        <v>58.737903492999997</v>
      </c>
      <c r="BN8" s="355">
        <v>59.616401054000001</v>
      </c>
      <c r="BO8" s="355">
        <v>59.969930476000002</v>
      </c>
      <c r="BP8" s="355">
        <v>60.683759236</v>
      </c>
      <c r="BQ8" s="355">
        <v>60.108151051</v>
      </c>
      <c r="BR8" s="355">
        <v>59.675561725000001</v>
      </c>
      <c r="BS8" s="355">
        <v>60.522117084999998</v>
      </c>
      <c r="BT8" s="355">
        <v>59.178839971000002</v>
      </c>
      <c r="BU8" s="355">
        <v>60.313093655999999</v>
      </c>
      <c r="BV8" s="355">
        <v>61.086846203999997</v>
      </c>
    </row>
    <row r="9" spans="1:74" ht="11.1" customHeight="1" x14ac:dyDescent="0.2">
      <c r="B9" s="413"/>
      <c r="AY9" s="336"/>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809</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99.741219165000004</v>
      </c>
      <c r="AB10" s="105">
        <v>101.90490412</v>
      </c>
      <c r="AC10" s="105">
        <v>101.32258548</v>
      </c>
      <c r="AD10" s="105">
        <v>102.15385436</v>
      </c>
      <c r="AE10" s="105">
        <v>103.13807822</v>
      </c>
      <c r="AF10" s="105">
        <v>103.80818554</v>
      </c>
      <c r="AG10" s="105">
        <v>103.99153504</v>
      </c>
      <c r="AH10" s="105">
        <v>103.52202978</v>
      </c>
      <c r="AI10" s="105">
        <v>103.39707464999999</v>
      </c>
      <c r="AJ10" s="105">
        <v>103.71816346999999</v>
      </c>
      <c r="AK10" s="105">
        <v>103.34333011</v>
      </c>
      <c r="AL10" s="105">
        <v>103.56513674</v>
      </c>
      <c r="AM10" s="105">
        <v>101.69824509999999</v>
      </c>
      <c r="AN10" s="105">
        <v>103.19043773</v>
      </c>
      <c r="AO10" s="105">
        <v>101.99584358</v>
      </c>
      <c r="AP10" s="105">
        <v>103.25656037</v>
      </c>
      <c r="AQ10" s="105">
        <v>103.17847992999999</v>
      </c>
      <c r="AR10" s="105">
        <v>105.39923924</v>
      </c>
      <c r="AS10" s="105">
        <v>105.09937447</v>
      </c>
      <c r="AT10" s="105">
        <v>104.16827662999999</v>
      </c>
      <c r="AU10" s="105">
        <v>105.52700014</v>
      </c>
      <c r="AV10" s="105">
        <v>104.12388364</v>
      </c>
      <c r="AW10" s="105">
        <v>103.91410679000001</v>
      </c>
      <c r="AX10" s="105">
        <v>105.88892538</v>
      </c>
      <c r="AY10" s="105">
        <v>102.42772621</v>
      </c>
      <c r="AZ10" s="887">
        <v>104.42471644</v>
      </c>
      <c r="BA10" s="887">
        <v>101.88975864</v>
      </c>
      <c r="BB10" s="887">
        <v>99.934435257999993</v>
      </c>
      <c r="BC10" s="887">
        <v>99.730376442999997</v>
      </c>
      <c r="BD10" s="388">
        <v>101.54753889</v>
      </c>
      <c r="BE10" s="388">
        <v>101.69863685999999</v>
      </c>
      <c r="BF10" s="388">
        <v>104.56616525</v>
      </c>
      <c r="BG10" s="388">
        <v>104.74701975000001</v>
      </c>
      <c r="BH10" s="388">
        <v>103.63312897</v>
      </c>
      <c r="BI10" s="388">
        <v>104.35470951000001</v>
      </c>
      <c r="BJ10" s="388">
        <v>105.47259231</v>
      </c>
      <c r="BK10" s="388">
        <v>102.84255109999999</v>
      </c>
      <c r="BL10" s="388">
        <v>105.01852258</v>
      </c>
      <c r="BM10" s="388">
        <v>103.95344233</v>
      </c>
      <c r="BN10" s="388">
        <v>104.67826032000001</v>
      </c>
      <c r="BO10" s="388">
        <v>104.96655234000001</v>
      </c>
      <c r="BP10" s="388">
        <v>106.46319554999999</v>
      </c>
      <c r="BQ10" s="388">
        <v>106.12882965999999</v>
      </c>
      <c r="BR10" s="388">
        <v>106.02070736</v>
      </c>
      <c r="BS10" s="388">
        <v>106.18604655</v>
      </c>
      <c r="BT10" s="388">
        <v>104.98765143</v>
      </c>
      <c r="BU10" s="388">
        <v>105.75871970999999</v>
      </c>
      <c r="BV10" s="388">
        <v>106.90422107000001</v>
      </c>
    </row>
    <row r="11" spans="1:74" s="425" customFormat="1" ht="11.1" customHeight="1" x14ac:dyDescent="0.2">
      <c r="A11" s="418" t="s">
        <v>300</v>
      </c>
      <c r="B11" s="416" t="s">
        <v>956</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23.970279000000001</v>
      </c>
      <c r="AB11" s="105">
        <v>24.253878</v>
      </c>
      <c r="AC11" s="105">
        <v>24.147687999999999</v>
      </c>
      <c r="AD11" s="105">
        <v>24.213578999999999</v>
      </c>
      <c r="AE11" s="105">
        <v>25.201733999999998</v>
      </c>
      <c r="AF11" s="105">
        <v>24.986177000000001</v>
      </c>
      <c r="AG11" s="105">
        <v>25.112378</v>
      </c>
      <c r="AH11" s="105">
        <v>25.394348999999998</v>
      </c>
      <c r="AI11" s="105">
        <v>24.657995</v>
      </c>
      <c r="AJ11" s="105">
        <v>25.501472</v>
      </c>
      <c r="AK11" s="105">
        <v>24.734103000000001</v>
      </c>
      <c r="AL11" s="105">
        <v>24.813545999999999</v>
      </c>
      <c r="AM11" s="105">
        <v>24.957364999999999</v>
      </c>
      <c r="AN11" s="105">
        <v>24.495833999999999</v>
      </c>
      <c r="AO11" s="105">
        <v>24.148306000000002</v>
      </c>
      <c r="AP11" s="105">
        <v>24.371852000000001</v>
      </c>
      <c r="AQ11" s="105">
        <v>24.532074000000001</v>
      </c>
      <c r="AR11" s="105">
        <v>25.266938</v>
      </c>
      <c r="AS11" s="105">
        <v>25.392613000000001</v>
      </c>
      <c r="AT11" s="105">
        <v>25.557967999999999</v>
      </c>
      <c r="AU11" s="105">
        <v>25.273014</v>
      </c>
      <c r="AV11" s="105">
        <v>25.184643999999999</v>
      </c>
      <c r="AW11" s="105">
        <v>24.666053999999999</v>
      </c>
      <c r="AX11" s="105">
        <v>25.212202999999999</v>
      </c>
      <c r="AY11" s="105">
        <v>24.993123000000001</v>
      </c>
      <c r="AZ11" s="887">
        <v>25.483675999999999</v>
      </c>
      <c r="BA11" s="887">
        <v>24.632012839000001</v>
      </c>
      <c r="BB11" s="887">
        <v>24.930293117000002</v>
      </c>
      <c r="BC11" s="887">
        <v>24.428737379000001</v>
      </c>
      <c r="BD11" s="388">
        <v>25.098915506000001</v>
      </c>
      <c r="BE11" s="388">
        <v>25.227121567000001</v>
      </c>
      <c r="BF11" s="388">
        <v>25.570259751999998</v>
      </c>
      <c r="BG11" s="388">
        <v>24.915854078999999</v>
      </c>
      <c r="BH11" s="388">
        <v>25.233720258999998</v>
      </c>
      <c r="BI11" s="388">
        <v>24.733734967</v>
      </c>
      <c r="BJ11" s="388">
        <v>24.872608656000001</v>
      </c>
      <c r="BK11" s="388">
        <v>24.737205942999999</v>
      </c>
      <c r="BL11" s="388">
        <v>24.72566484</v>
      </c>
      <c r="BM11" s="388">
        <v>24.652720247000001</v>
      </c>
      <c r="BN11" s="388">
        <v>24.726639015</v>
      </c>
      <c r="BO11" s="388">
        <v>24.944100462000002</v>
      </c>
      <c r="BP11" s="388">
        <v>25.382016268000001</v>
      </c>
      <c r="BQ11" s="388">
        <v>25.296686825999998</v>
      </c>
      <c r="BR11" s="388">
        <v>25.589748082</v>
      </c>
      <c r="BS11" s="388">
        <v>24.914405874</v>
      </c>
      <c r="BT11" s="388">
        <v>25.229556642999999</v>
      </c>
      <c r="BU11" s="388">
        <v>24.77836048</v>
      </c>
      <c r="BV11" s="388">
        <v>24.954135319999999</v>
      </c>
    </row>
    <row r="12" spans="1:74" ht="11.1" customHeight="1" x14ac:dyDescent="0.2">
      <c r="A12" s="335" t="s">
        <v>162</v>
      </c>
      <c r="B12" s="406" t="s">
        <v>937</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2.6114999999999999</v>
      </c>
      <c r="AX12" s="289">
        <v>2.5434000000000001</v>
      </c>
      <c r="AY12" s="289">
        <v>2.5491000000000001</v>
      </c>
      <c r="AZ12" s="875">
        <v>2.4746999999999999</v>
      </c>
      <c r="BA12" s="875">
        <v>2.4185453426999999</v>
      </c>
      <c r="BB12" s="875">
        <v>2.3704791260999998</v>
      </c>
      <c r="BC12" s="875">
        <v>2.4256035594999998</v>
      </c>
      <c r="BD12" s="355">
        <v>2.5088308991999999</v>
      </c>
      <c r="BE12" s="355">
        <v>2.5542389111000001</v>
      </c>
      <c r="BF12" s="355">
        <v>2.5571568431</v>
      </c>
      <c r="BG12" s="355">
        <v>2.5211264070000001</v>
      </c>
      <c r="BH12" s="355">
        <v>2.5178063275000002</v>
      </c>
      <c r="BI12" s="355">
        <v>2.5153338875000002</v>
      </c>
      <c r="BJ12" s="355">
        <v>2.4762201770000001</v>
      </c>
      <c r="BK12" s="355">
        <v>2.4527358510999999</v>
      </c>
      <c r="BL12" s="355">
        <v>2.4899613938999998</v>
      </c>
      <c r="BM12" s="355">
        <v>2.3712173929000002</v>
      </c>
      <c r="BN12" s="355">
        <v>2.3130853919000001</v>
      </c>
      <c r="BO12" s="355">
        <v>2.4183289231999998</v>
      </c>
      <c r="BP12" s="355">
        <v>2.5116618821999999</v>
      </c>
      <c r="BQ12" s="355">
        <v>2.5571213379</v>
      </c>
      <c r="BR12" s="355">
        <v>2.5600425755999998</v>
      </c>
      <c r="BS12" s="355">
        <v>2.5239713198999998</v>
      </c>
      <c r="BT12" s="355">
        <v>2.5206474789</v>
      </c>
      <c r="BU12" s="355">
        <v>2.5181722379</v>
      </c>
      <c r="BV12" s="355">
        <v>2.4790142145999998</v>
      </c>
    </row>
    <row r="13" spans="1:74" ht="11.1" customHeight="1" x14ac:dyDescent="0.2">
      <c r="A13" s="335" t="s">
        <v>301</v>
      </c>
      <c r="B13" s="406" t="s">
        <v>193</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1.7588999999999999</v>
      </c>
      <c r="AB13" s="289">
        <v>1.8436999999999999</v>
      </c>
      <c r="AC13" s="289">
        <v>1.8599000000000001</v>
      </c>
      <c r="AD13" s="289">
        <v>1.8506</v>
      </c>
      <c r="AE13" s="289">
        <v>1.8964000000000001</v>
      </c>
      <c r="AF13" s="289">
        <v>1.9084000000000001</v>
      </c>
      <c r="AG13" s="289">
        <v>1.9438</v>
      </c>
      <c r="AH13" s="289">
        <v>1.887</v>
      </c>
      <c r="AI13" s="289">
        <v>1.8047</v>
      </c>
      <c r="AJ13" s="289">
        <v>1.7626999999999999</v>
      </c>
      <c r="AK13" s="289">
        <v>1.8088</v>
      </c>
      <c r="AL13" s="289">
        <v>1.7702</v>
      </c>
      <c r="AM13" s="289">
        <v>1.7582</v>
      </c>
      <c r="AN13" s="289">
        <v>1.8428</v>
      </c>
      <c r="AO13" s="289">
        <v>1.7783</v>
      </c>
      <c r="AP13" s="289">
        <v>1.8479000000000001</v>
      </c>
      <c r="AQ13" s="289">
        <v>1.8640000000000001</v>
      </c>
      <c r="AR13" s="289">
        <v>1.9076</v>
      </c>
      <c r="AS13" s="289">
        <v>1.9004000000000001</v>
      </c>
      <c r="AT13" s="289">
        <v>1.8385</v>
      </c>
      <c r="AU13" s="289">
        <v>1.8218000000000001</v>
      </c>
      <c r="AV13" s="289">
        <v>1.7845</v>
      </c>
      <c r="AW13" s="289">
        <v>1.8203</v>
      </c>
      <c r="AX13" s="289">
        <v>1.8098000000000001</v>
      </c>
      <c r="AY13" s="289">
        <v>1.7867999999999999</v>
      </c>
      <c r="AZ13" s="875">
        <v>1.8635999999999999</v>
      </c>
      <c r="BA13" s="875">
        <v>1.8227254960999999</v>
      </c>
      <c r="BB13" s="875">
        <v>1.8483005640000001</v>
      </c>
      <c r="BC13" s="875">
        <v>1.8406191676999999</v>
      </c>
      <c r="BD13" s="355">
        <v>1.8854596069</v>
      </c>
      <c r="BE13" s="355">
        <v>1.8702676558</v>
      </c>
      <c r="BF13" s="355">
        <v>1.8525179086000001</v>
      </c>
      <c r="BG13" s="355">
        <v>1.8030826717999999</v>
      </c>
      <c r="BH13" s="355">
        <v>1.8037389317999999</v>
      </c>
      <c r="BI13" s="355">
        <v>1.7850160796000001</v>
      </c>
      <c r="BJ13" s="355">
        <v>1.7746634788</v>
      </c>
      <c r="BK13" s="355">
        <v>1.7249530917</v>
      </c>
      <c r="BL13" s="355">
        <v>1.7884564462000001</v>
      </c>
      <c r="BM13" s="355">
        <v>1.7782058536000001</v>
      </c>
      <c r="BN13" s="355">
        <v>1.8037166236</v>
      </c>
      <c r="BO13" s="355">
        <v>1.796054539</v>
      </c>
      <c r="BP13" s="355">
        <v>1.8308073862000001</v>
      </c>
      <c r="BQ13" s="355">
        <v>1.8256284882</v>
      </c>
      <c r="BR13" s="355">
        <v>1.7979485062</v>
      </c>
      <c r="BS13" s="355">
        <v>1.7486375541000001</v>
      </c>
      <c r="BT13" s="355">
        <v>1.7492921642000001</v>
      </c>
      <c r="BU13" s="355">
        <v>1.740591242</v>
      </c>
      <c r="BV13" s="355">
        <v>1.7701641050000001</v>
      </c>
    </row>
    <row r="14" spans="1:74" ht="11.1" customHeight="1" x14ac:dyDescent="0.2">
      <c r="A14" s="335" t="s">
        <v>160</v>
      </c>
      <c r="B14" s="406" t="s">
        <v>194</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21.007196</v>
      </c>
      <c r="AS14" s="289">
        <v>20.984271</v>
      </c>
      <c r="AT14" s="289">
        <v>21.195426000000001</v>
      </c>
      <c r="AU14" s="289">
        <v>20.720071999999998</v>
      </c>
      <c r="AV14" s="289">
        <v>20.846402000000001</v>
      </c>
      <c r="AW14" s="289">
        <v>20.226611999999999</v>
      </c>
      <c r="AX14" s="289">
        <v>20.851361000000001</v>
      </c>
      <c r="AY14" s="289">
        <v>20.649557999999999</v>
      </c>
      <c r="AZ14" s="875">
        <v>21.137710999999999</v>
      </c>
      <c r="BA14" s="875">
        <v>20.383077</v>
      </c>
      <c r="BB14" s="875">
        <v>20.703848427</v>
      </c>
      <c r="BC14" s="875">
        <v>20.154849651999999</v>
      </c>
      <c r="BD14" s="355">
        <v>20.696960000000001</v>
      </c>
      <c r="BE14" s="355">
        <v>20.79495</v>
      </c>
      <c r="BF14" s="355">
        <v>21.152920000000002</v>
      </c>
      <c r="BG14" s="355">
        <v>20.58398</v>
      </c>
      <c r="BH14" s="355">
        <v>20.904509999999998</v>
      </c>
      <c r="BI14" s="355">
        <v>20.425719999999998</v>
      </c>
      <c r="BJ14" s="355">
        <v>20.614059999999998</v>
      </c>
      <c r="BK14" s="355">
        <v>20.55181</v>
      </c>
      <c r="BL14" s="355">
        <v>20.439540000000001</v>
      </c>
      <c r="BM14" s="355">
        <v>20.49559</v>
      </c>
      <c r="BN14" s="355">
        <v>20.602129999999999</v>
      </c>
      <c r="BO14" s="355">
        <v>20.722010000000001</v>
      </c>
      <c r="BP14" s="355">
        <v>21.031839999999999</v>
      </c>
      <c r="BQ14" s="355">
        <v>20.906230000000001</v>
      </c>
      <c r="BR14" s="355">
        <v>21.224049999999998</v>
      </c>
      <c r="BS14" s="355">
        <v>20.63409</v>
      </c>
      <c r="BT14" s="355">
        <v>20.951910000000002</v>
      </c>
      <c r="BU14" s="355">
        <v>20.511890000000001</v>
      </c>
      <c r="BV14" s="355">
        <v>20.69725</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75"/>
      <c r="BA15" s="875"/>
      <c r="BB15" s="875"/>
      <c r="BC15" s="87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302</v>
      </c>
      <c r="B16" s="416" t="s">
        <v>957</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6.6128498675999996</v>
      </c>
      <c r="AN16" s="105">
        <v>6.9022539685000002</v>
      </c>
      <c r="AO16" s="105">
        <v>6.9251342075000002</v>
      </c>
      <c r="AP16" s="105">
        <v>6.9992304446000002</v>
      </c>
      <c r="AQ16" s="105">
        <v>6.8664410440000001</v>
      </c>
      <c r="AR16" s="105">
        <v>7.0291434932000003</v>
      </c>
      <c r="AS16" s="105">
        <v>7.0313221328999997</v>
      </c>
      <c r="AT16" s="105">
        <v>7.0922125500000002</v>
      </c>
      <c r="AU16" s="105">
        <v>7.1536985542</v>
      </c>
      <c r="AV16" s="105">
        <v>7.0898683122000001</v>
      </c>
      <c r="AW16" s="105">
        <v>6.9786703453000003</v>
      </c>
      <c r="AX16" s="105">
        <v>7.0274070799999997</v>
      </c>
      <c r="AY16" s="105">
        <v>6.7052271059999997</v>
      </c>
      <c r="AZ16" s="887">
        <v>7.0021445321</v>
      </c>
      <c r="BA16" s="887">
        <v>7.0293449775000001</v>
      </c>
      <c r="BB16" s="887">
        <v>7.1115413350000001</v>
      </c>
      <c r="BC16" s="887">
        <v>6.9875503350999999</v>
      </c>
      <c r="BD16" s="388">
        <v>7.1564030345000003</v>
      </c>
      <c r="BE16" s="388">
        <v>7.1695467377000002</v>
      </c>
      <c r="BF16" s="388">
        <v>7.2057669314000004</v>
      </c>
      <c r="BG16" s="388">
        <v>7.2518947311000002</v>
      </c>
      <c r="BH16" s="388">
        <v>7.1965233087999998</v>
      </c>
      <c r="BI16" s="388">
        <v>7.0971540785</v>
      </c>
      <c r="BJ16" s="388">
        <v>7.1828385853999999</v>
      </c>
      <c r="BK16" s="388">
        <v>6.8727951059999999</v>
      </c>
      <c r="BL16" s="388">
        <v>7.1663805831999996</v>
      </c>
      <c r="BM16" s="388">
        <v>7.1833067861000002</v>
      </c>
      <c r="BN16" s="388">
        <v>7.2668142364000001</v>
      </c>
      <c r="BO16" s="388">
        <v>7.1403508664000004</v>
      </c>
      <c r="BP16" s="388">
        <v>7.3124730528999997</v>
      </c>
      <c r="BQ16" s="388">
        <v>7.3243486568999998</v>
      </c>
      <c r="BR16" s="388">
        <v>7.3607845256999997</v>
      </c>
      <c r="BS16" s="388">
        <v>7.4073095248999996</v>
      </c>
      <c r="BT16" s="388">
        <v>7.3487706992000001</v>
      </c>
      <c r="BU16" s="388">
        <v>7.2486451264999996</v>
      </c>
      <c r="BV16" s="388">
        <v>7.3368688356999998</v>
      </c>
    </row>
    <row r="17" spans="1:74" ht="11.1" customHeight="1" x14ac:dyDescent="0.2">
      <c r="A17" s="335" t="s">
        <v>303</v>
      </c>
      <c r="B17" s="406" t="s">
        <v>946</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3.1323531280000001</v>
      </c>
      <c r="AN17" s="289">
        <v>3.3155936715999998</v>
      </c>
      <c r="AO17" s="289">
        <v>3.3493558487000001</v>
      </c>
      <c r="AP17" s="289">
        <v>3.3414064502</v>
      </c>
      <c r="AQ17" s="289">
        <v>3.280106129</v>
      </c>
      <c r="AR17" s="289">
        <v>3.3667220320000002</v>
      </c>
      <c r="AS17" s="289">
        <v>3.3542475035999999</v>
      </c>
      <c r="AT17" s="289">
        <v>3.4335540192999998</v>
      </c>
      <c r="AU17" s="289">
        <v>3.4819963504999998</v>
      </c>
      <c r="AV17" s="289">
        <v>3.4921855005000002</v>
      </c>
      <c r="AW17" s="289">
        <v>3.3684235884999998</v>
      </c>
      <c r="AX17" s="289">
        <v>3.3918277782000001</v>
      </c>
      <c r="AY17" s="289">
        <v>3.1578932806000002</v>
      </c>
      <c r="AZ17" s="875">
        <v>3.3426279059000001</v>
      </c>
      <c r="BA17" s="875">
        <v>3.3766653683999999</v>
      </c>
      <c r="BB17" s="875">
        <v>3.3686511532000001</v>
      </c>
      <c r="BC17" s="875">
        <v>3.3068510098999999</v>
      </c>
      <c r="BD17" s="355">
        <v>3.3941731496999998</v>
      </c>
      <c r="BE17" s="355">
        <v>3.3815969082000001</v>
      </c>
      <c r="BF17" s="355">
        <v>3.4615500626000002</v>
      </c>
      <c r="BG17" s="355">
        <v>3.5103873762000002</v>
      </c>
      <c r="BH17" s="355">
        <v>3.5206596052000001</v>
      </c>
      <c r="BI17" s="355">
        <v>3.3958885800999998</v>
      </c>
      <c r="BJ17" s="355">
        <v>3.4194835997999999</v>
      </c>
      <c r="BK17" s="355">
        <v>3.2169457914000001</v>
      </c>
      <c r="BL17" s="355">
        <v>3.4051349487999998</v>
      </c>
      <c r="BM17" s="355">
        <v>3.4398089108000001</v>
      </c>
      <c r="BN17" s="355">
        <v>3.4316448300000002</v>
      </c>
      <c r="BO17" s="355">
        <v>3.3686890258000002</v>
      </c>
      <c r="BP17" s="355">
        <v>3.4576440870999998</v>
      </c>
      <c r="BQ17" s="355">
        <v>3.4448326702999998</v>
      </c>
      <c r="BR17" s="355">
        <v>3.5262809462</v>
      </c>
      <c r="BS17" s="355">
        <v>3.5760315162</v>
      </c>
      <c r="BT17" s="355">
        <v>3.5864958355000001</v>
      </c>
      <c r="BU17" s="355">
        <v>3.4593915960000001</v>
      </c>
      <c r="BV17" s="355">
        <v>3.4834278418000002</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304</v>
      </c>
      <c r="B19" s="416" t="s">
        <v>958</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13.283341991</v>
      </c>
      <c r="AB19" s="105">
        <v>13.72581244</v>
      </c>
      <c r="AC19" s="105">
        <v>13.673085817</v>
      </c>
      <c r="AD19" s="105">
        <v>14.448394952999999</v>
      </c>
      <c r="AE19" s="105">
        <v>14.210334293000001</v>
      </c>
      <c r="AF19" s="105">
        <v>14.511908050000001</v>
      </c>
      <c r="AG19" s="105">
        <v>15.021177027</v>
      </c>
      <c r="AH19" s="105">
        <v>14.651276964999999</v>
      </c>
      <c r="AI19" s="105">
        <v>14.783659825999999</v>
      </c>
      <c r="AJ19" s="105">
        <v>14.938590297999999</v>
      </c>
      <c r="AK19" s="105">
        <v>14.235778722999999</v>
      </c>
      <c r="AL19" s="105">
        <v>13.709206676000001</v>
      </c>
      <c r="AM19" s="105">
        <v>13.229919697</v>
      </c>
      <c r="AN19" s="105">
        <v>14.067614817000001</v>
      </c>
      <c r="AO19" s="105">
        <v>13.777431567000001</v>
      </c>
      <c r="AP19" s="105">
        <v>14.521294571</v>
      </c>
      <c r="AQ19" s="105">
        <v>14.132716718999999</v>
      </c>
      <c r="AR19" s="105">
        <v>14.771187845</v>
      </c>
      <c r="AS19" s="105">
        <v>14.690720223</v>
      </c>
      <c r="AT19" s="105">
        <v>14.125697485</v>
      </c>
      <c r="AU19" s="105">
        <v>14.761869516000001</v>
      </c>
      <c r="AV19" s="105">
        <v>14.670018337</v>
      </c>
      <c r="AW19" s="105">
        <v>13.798318133</v>
      </c>
      <c r="AX19" s="105">
        <v>14.104187089</v>
      </c>
      <c r="AY19" s="105">
        <v>13.257395035</v>
      </c>
      <c r="AZ19" s="887">
        <v>13.995444745</v>
      </c>
      <c r="BA19" s="887">
        <v>13.835956177</v>
      </c>
      <c r="BB19" s="887">
        <v>14.027160887999999</v>
      </c>
      <c r="BC19" s="887">
        <v>13.923557815000001</v>
      </c>
      <c r="BD19" s="388">
        <v>14.290201544</v>
      </c>
      <c r="BE19" s="388">
        <v>14.523582996</v>
      </c>
      <c r="BF19" s="388">
        <v>14.399692891000001</v>
      </c>
      <c r="BG19" s="388">
        <v>14.564687246</v>
      </c>
      <c r="BH19" s="388">
        <v>14.387561566</v>
      </c>
      <c r="BI19" s="388">
        <v>14.002066457</v>
      </c>
      <c r="BJ19" s="388">
        <v>13.783348316</v>
      </c>
      <c r="BK19" s="388">
        <v>13.161499343999999</v>
      </c>
      <c r="BL19" s="388">
        <v>13.984692922000001</v>
      </c>
      <c r="BM19" s="388">
        <v>13.817359348</v>
      </c>
      <c r="BN19" s="388">
        <v>14.009267089</v>
      </c>
      <c r="BO19" s="388">
        <v>13.905273758</v>
      </c>
      <c r="BP19" s="388">
        <v>14.273268915999999</v>
      </c>
      <c r="BQ19" s="388">
        <v>14.507507267999999</v>
      </c>
      <c r="BR19" s="388">
        <v>14.383160715000001</v>
      </c>
      <c r="BS19" s="388">
        <v>14.548763018000001</v>
      </c>
      <c r="BT19" s="388">
        <v>14.370977087</v>
      </c>
      <c r="BU19" s="388">
        <v>13.984065340000001</v>
      </c>
      <c r="BV19" s="388">
        <v>13.764553195</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887"/>
      <c r="BA20" s="887"/>
      <c r="BB20" s="887"/>
      <c r="BC20" s="887"/>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305</v>
      </c>
      <c r="B21" s="416" t="s">
        <v>959</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4.7378432017999996</v>
      </c>
      <c r="AN21" s="105">
        <v>5.0040156938000004</v>
      </c>
      <c r="AO21" s="105">
        <v>4.8658313167999996</v>
      </c>
      <c r="AP21" s="105">
        <v>4.8381833617999996</v>
      </c>
      <c r="AQ21" s="105">
        <v>5.0036306806999997</v>
      </c>
      <c r="AR21" s="105">
        <v>5.2189923788000003</v>
      </c>
      <c r="AS21" s="105">
        <v>5.2990810611999999</v>
      </c>
      <c r="AT21" s="105">
        <v>5.4180497268999996</v>
      </c>
      <c r="AU21" s="105">
        <v>5.3033099197000002</v>
      </c>
      <c r="AV21" s="105">
        <v>5.1884771521999999</v>
      </c>
      <c r="AW21" s="105">
        <v>5.2321708998999998</v>
      </c>
      <c r="AX21" s="105">
        <v>5.2607546064999999</v>
      </c>
      <c r="AY21" s="105">
        <v>4.7322675927000004</v>
      </c>
      <c r="AZ21" s="887">
        <v>5.0009189801999998</v>
      </c>
      <c r="BA21" s="887">
        <v>4.8614482940999997</v>
      </c>
      <c r="BB21" s="887">
        <v>4.7275442619000003</v>
      </c>
      <c r="BC21" s="887">
        <v>4.8895312311000003</v>
      </c>
      <c r="BD21" s="388">
        <v>5.0998974275000002</v>
      </c>
      <c r="BE21" s="388">
        <v>5.1787318879999997</v>
      </c>
      <c r="BF21" s="388">
        <v>5.4188077294000001</v>
      </c>
      <c r="BG21" s="388">
        <v>5.3030002782999999</v>
      </c>
      <c r="BH21" s="388">
        <v>5.1871015035000001</v>
      </c>
      <c r="BI21" s="388">
        <v>5.2312012067999998</v>
      </c>
      <c r="BJ21" s="388">
        <v>5.2600496064</v>
      </c>
      <c r="BK21" s="388">
        <v>4.7450483048000001</v>
      </c>
      <c r="BL21" s="388">
        <v>5.0174488071000001</v>
      </c>
      <c r="BM21" s="388">
        <v>4.8759024008000003</v>
      </c>
      <c r="BN21" s="388">
        <v>4.8473136004999997</v>
      </c>
      <c r="BO21" s="388">
        <v>5.0168778215999996</v>
      </c>
      <c r="BP21" s="388">
        <v>5.2375265424000004</v>
      </c>
      <c r="BQ21" s="388">
        <v>5.319509418</v>
      </c>
      <c r="BR21" s="388">
        <v>5.4414269881999999</v>
      </c>
      <c r="BS21" s="388">
        <v>5.3238063975000003</v>
      </c>
      <c r="BT21" s="388">
        <v>5.2055695641000002</v>
      </c>
      <c r="BU21" s="388">
        <v>5.2504875424000002</v>
      </c>
      <c r="BV21" s="388">
        <v>5.2800546127999999</v>
      </c>
    </row>
    <row r="22" spans="1:74" ht="11.1" customHeight="1" x14ac:dyDescent="0.2">
      <c r="A22" s="335" t="s">
        <v>306</v>
      </c>
      <c r="B22" s="406" t="s">
        <v>203</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3.5214710551000001</v>
      </c>
      <c r="AN22" s="289">
        <v>3.7471844410999999</v>
      </c>
      <c r="AO22" s="289">
        <v>3.6154706158000001</v>
      </c>
      <c r="AP22" s="289">
        <v>3.5588416804</v>
      </c>
      <c r="AQ22" s="289">
        <v>3.7268792604000001</v>
      </c>
      <c r="AR22" s="289">
        <v>3.9374928656999999</v>
      </c>
      <c r="AS22" s="289">
        <v>4.0076935416000001</v>
      </c>
      <c r="AT22" s="289">
        <v>4.1272323655000003</v>
      </c>
      <c r="AU22" s="289">
        <v>4.0077992681000003</v>
      </c>
      <c r="AV22" s="289">
        <v>3.829455812</v>
      </c>
      <c r="AW22" s="289">
        <v>3.8892981566999998</v>
      </c>
      <c r="AX22" s="289">
        <v>3.9490489375000002</v>
      </c>
      <c r="AY22" s="289">
        <v>3.5045233592999998</v>
      </c>
      <c r="AZ22" s="875">
        <v>3.7323373811999998</v>
      </c>
      <c r="BA22" s="875">
        <v>3.5993977411999998</v>
      </c>
      <c r="BB22" s="875">
        <v>3.43624178</v>
      </c>
      <c r="BC22" s="875">
        <v>3.6008432271999999</v>
      </c>
      <c r="BD22" s="355">
        <v>3.8064169400000001</v>
      </c>
      <c r="BE22" s="355">
        <v>3.8752709491999999</v>
      </c>
      <c r="BF22" s="355">
        <v>4.1159222793000003</v>
      </c>
      <c r="BG22" s="355">
        <v>3.9953776595999999</v>
      </c>
      <c r="BH22" s="355">
        <v>3.8153744231000002</v>
      </c>
      <c r="BI22" s="355">
        <v>3.8757736996999999</v>
      </c>
      <c r="BJ22" s="355">
        <v>3.9360805602000002</v>
      </c>
      <c r="BK22" s="355">
        <v>3.5093514509000001</v>
      </c>
      <c r="BL22" s="355">
        <v>3.7406500667000002</v>
      </c>
      <c r="BM22" s="355">
        <v>3.6056770108</v>
      </c>
      <c r="BN22" s="355">
        <v>3.5476468043999998</v>
      </c>
      <c r="BO22" s="355">
        <v>3.7198424386000002</v>
      </c>
      <c r="BP22" s="355">
        <v>3.9356676327</v>
      </c>
      <c r="BQ22" s="355">
        <v>4.0076054095</v>
      </c>
      <c r="BR22" s="355">
        <v>4.1301021961000002</v>
      </c>
      <c r="BS22" s="355">
        <v>4.0077137520999999</v>
      </c>
      <c r="BT22" s="355">
        <v>3.8249572251999999</v>
      </c>
      <c r="BU22" s="355">
        <v>3.8862803559999999</v>
      </c>
      <c r="BV22" s="355">
        <v>3.9475096570999999</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307</v>
      </c>
      <c r="B24" s="416" t="s">
        <v>960</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9.0133361335999993</v>
      </c>
      <c r="AN24" s="105">
        <v>8.9637659940999992</v>
      </c>
      <c r="AO24" s="105">
        <v>9.0006537216000009</v>
      </c>
      <c r="AP24" s="105">
        <v>9.0696701442999998</v>
      </c>
      <c r="AQ24" s="105">
        <v>9.6821266086000008</v>
      </c>
      <c r="AR24" s="105">
        <v>10.164604531</v>
      </c>
      <c r="AS24" s="105">
        <v>10.153589395999999</v>
      </c>
      <c r="AT24" s="105">
        <v>10.225705147999999</v>
      </c>
      <c r="AU24" s="105">
        <v>9.9604294065999994</v>
      </c>
      <c r="AV24" s="105">
        <v>9.6212952473000009</v>
      </c>
      <c r="AW24" s="105">
        <v>9.2018107154000006</v>
      </c>
      <c r="AX24" s="105">
        <v>9.1930489532999999</v>
      </c>
      <c r="AY24" s="105">
        <v>8.5326299667000001</v>
      </c>
      <c r="AZ24" s="887">
        <v>8.5164500997000001</v>
      </c>
      <c r="BA24" s="887">
        <v>8.2725611822000005</v>
      </c>
      <c r="BB24" s="887">
        <v>7.8348681161</v>
      </c>
      <c r="BC24" s="887">
        <v>8.5092056082000003</v>
      </c>
      <c r="BD24" s="388">
        <v>8.9744471273999995</v>
      </c>
      <c r="BE24" s="388">
        <v>8.9705526825999993</v>
      </c>
      <c r="BF24" s="388">
        <v>9.6215195169999994</v>
      </c>
      <c r="BG24" s="388">
        <v>9.3562535895999996</v>
      </c>
      <c r="BH24" s="388">
        <v>9.1306304800000007</v>
      </c>
      <c r="BI24" s="388">
        <v>8.7081887135000002</v>
      </c>
      <c r="BJ24" s="388">
        <v>8.6890828298000002</v>
      </c>
      <c r="BK24" s="388">
        <v>8.9982364811999993</v>
      </c>
      <c r="BL24" s="388">
        <v>8.9511908724999998</v>
      </c>
      <c r="BM24" s="388">
        <v>8.9878160356999999</v>
      </c>
      <c r="BN24" s="388">
        <v>9.0565000960000006</v>
      </c>
      <c r="BO24" s="388">
        <v>9.7068901757999999</v>
      </c>
      <c r="BP24" s="388">
        <v>10.188046401999999</v>
      </c>
      <c r="BQ24" s="388">
        <v>10.070569613</v>
      </c>
      <c r="BR24" s="388">
        <v>10.152288884000001</v>
      </c>
      <c r="BS24" s="388">
        <v>9.8704119803000001</v>
      </c>
      <c r="BT24" s="388">
        <v>9.6405129679999995</v>
      </c>
      <c r="BU24" s="388">
        <v>9.1974664374999993</v>
      </c>
      <c r="BV24" s="388">
        <v>9.1810780541000003</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887"/>
      <c r="BA25" s="887"/>
      <c r="BB25" s="887"/>
      <c r="BC25" s="887"/>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310</v>
      </c>
      <c r="B26" s="416" t="s">
        <v>961</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4.8384189440999998</v>
      </c>
      <c r="AN26" s="105">
        <v>4.8293331182000001</v>
      </c>
      <c r="AO26" s="105">
        <v>4.8576487425000003</v>
      </c>
      <c r="AP26" s="105">
        <v>4.8543564253999998</v>
      </c>
      <c r="AQ26" s="105">
        <v>4.8224261702</v>
      </c>
      <c r="AR26" s="105">
        <v>4.8242290552</v>
      </c>
      <c r="AS26" s="105">
        <v>4.7029221692999998</v>
      </c>
      <c r="AT26" s="105">
        <v>4.7207555749000001</v>
      </c>
      <c r="AU26" s="105">
        <v>4.7255051996999997</v>
      </c>
      <c r="AV26" s="105">
        <v>4.7980104941999997</v>
      </c>
      <c r="AW26" s="105">
        <v>4.8859176671000002</v>
      </c>
      <c r="AX26" s="105">
        <v>4.8998844389</v>
      </c>
      <c r="AY26" s="105">
        <v>4.9868515160999998</v>
      </c>
      <c r="AZ26" s="887">
        <v>4.9775240136000001</v>
      </c>
      <c r="BA26" s="887">
        <v>5.0065928136000002</v>
      </c>
      <c r="BB26" s="887">
        <v>4.7522129232000001</v>
      </c>
      <c r="BC26" s="887">
        <v>4.7214333456000004</v>
      </c>
      <c r="BD26" s="388">
        <v>4.7232841860999999</v>
      </c>
      <c r="BE26" s="388">
        <v>4.6047506217</v>
      </c>
      <c r="BF26" s="388">
        <v>4.8660583834000004</v>
      </c>
      <c r="BG26" s="388">
        <v>4.8709343450000002</v>
      </c>
      <c r="BH26" s="388">
        <v>4.9453682296999997</v>
      </c>
      <c r="BI26" s="388">
        <v>5.0356136719000002</v>
      </c>
      <c r="BJ26" s="388">
        <v>5.0499519500999996</v>
      </c>
      <c r="BK26" s="388">
        <v>5.1654620143000001</v>
      </c>
      <c r="BL26" s="388">
        <v>5.1558925003000002</v>
      </c>
      <c r="BM26" s="388">
        <v>5.1857155196000004</v>
      </c>
      <c r="BN26" s="388">
        <v>5.1822479346000003</v>
      </c>
      <c r="BO26" s="388">
        <v>5.1486178577999997</v>
      </c>
      <c r="BP26" s="388">
        <v>5.1505167201999997</v>
      </c>
      <c r="BQ26" s="388">
        <v>5.0227520072000003</v>
      </c>
      <c r="BR26" s="388">
        <v>5.0415347823000003</v>
      </c>
      <c r="BS26" s="388">
        <v>5.0465372554999997</v>
      </c>
      <c r="BT26" s="388">
        <v>5.1229024022000003</v>
      </c>
      <c r="BU26" s="388">
        <v>5.2154893532999997</v>
      </c>
      <c r="BV26" s="388">
        <v>5.2301996524999996</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887"/>
      <c r="BA27" s="887"/>
      <c r="BB27" s="887"/>
      <c r="BC27" s="887"/>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308</v>
      </c>
      <c r="B28" s="416" t="s">
        <v>962</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38.308512254999997</v>
      </c>
      <c r="AN28" s="105">
        <v>38.927620138999998</v>
      </c>
      <c r="AO28" s="105">
        <v>38.420838023000002</v>
      </c>
      <c r="AP28" s="105">
        <v>38.601973424999997</v>
      </c>
      <c r="AQ28" s="105">
        <v>38.139064709000003</v>
      </c>
      <c r="AR28" s="105">
        <v>38.124143939</v>
      </c>
      <c r="AS28" s="105">
        <v>37.829126488</v>
      </c>
      <c r="AT28" s="105">
        <v>37.027888144999999</v>
      </c>
      <c r="AU28" s="105">
        <v>38.349173540999999</v>
      </c>
      <c r="AV28" s="105">
        <v>37.571570100999999</v>
      </c>
      <c r="AW28" s="105">
        <v>39.151165026999998</v>
      </c>
      <c r="AX28" s="105">
        <v>40.191440210000003</v>
      </c>
      <c r="AY28" s="105">
        <v>39.220231996000003</v>
      </c>
      <c r="AZ28" s="887">
        <v>39.448558071000001</v>
      </c>
      <c r="BA28" s="887">
        <v>38.251842355000001</v>
      </c>
      <c r="BB28" s="887">
        <v>36.550814617</v>
      </c>
      <c r="BC28" s="887">
        <v>36.270360728999997</v>
      </c>
      <c r="BD28" s="388">
        <v>36.204390068999999</v>
      </c>
      <c r="BE28" s="388">
        <v>36.024350364999997</v>
      </c>
      <c r="BF28" s="388">
        <v>37.484060051</v>
      </c>
      <c r="BG28" s="388">
        <v>38.484395481999996</v>
      </c>
      <c r="BH28" s="388">
        <v>37.552223626999996</v>
      </c>
      <c r="BI28" s="388">
        <v>39.546750414000002</v>
      </c>
      <c r="BJ28" s="388">
        <v>40.634712362999998</v>
      </c>
      <c r="BK28" s="388">
        <v>39.162303903999998</v>
      </c>
      <c r="BL28" s="388">
        <v>40.017252055999997</v>
      </c>
      <c r="BM28" s="388">
        <v>39.250621996</v>
      </c>
      <c r="BN28" s="388">
        <v>39.589478346999996</v>
      </c>
      <c r="BO28" s="388">
        <v>39.104441397000002</v>
      </c>
      <c r="BP28" s="388">
        <v>38.919347645999999</v>
      </c>
      <c r="BQ28" s="388">
        <v>38.587455869999999</v>
      </c>
      <c r="BR28" s="388">
        <v>38.051763379999997</v>
      </c>
      <c r="BS28" s="388">
        <v>39.074812497000003</v>
      </c>
      <c r="BT28" s="388">
        <v>38.069362067</v>
      </c>
      <c r="BU28" s="388">
        <v>40.084205433999998</v>
      </c>
      <c r="BV28" s="388">
        <v>41.157331405000001</v>
      </c>
    </row>
    <row r="29" spans="1:74" ht="11.1" customHeight="1" x14ac:dyDescent="0.2">
      <c r="A29" s="335" t="s">
        <v>169</v>
      </c>
      <c r="B29" s="406" t="s">
        <v>941</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16.235188234999999</v>
      </c>
      <c r="AN29" s="289">
        <v>16.635403153999999</v>
      </c>
      <c r="AO29" s="289">
        <v>16.384396072000001</v>
      </c>
      <c r="AP29" s="289">
        <v>16.747745567999999</v>
      </c>
      <c r="AQ29" s="289">
        <v>16.626587264000001</v>
      </c>
      <c r="AR29" s="289">
        <v>16.646159314999998</v>
      </c>
      <c r="AS29" s="289">
        <v>16.406354834999998</v>
      </c>
      <c r="AT29" s="289">
        <v>15.924281098</v>
      </c>
      <c r="AU29" s="289">
        <v>16.989508864000001</v>
      </c>
      <c r="AV29" s="289">
        <v>15.851697155</v>
      </c>
      <c r="AW29" s="289">
        <v>17.004083485999999</v>
      </c>
      <c r="AX29" s="289">
        <v>17.545446953999999</v>
      </c>
      <c r="AY29" s="289">
        <v>16.639972259</v>
      </c>
      <c r="AZ29" s="875">
        <v>16.926565075999999</v>
      </c>
      <c r="BA29" s="875">
        <v>16.487568814999999</v>
      </c>
      <c r="BB29" s="875">
        <v>16.192471848</v>
      </c>
      <c r="BC29" s="875">
        <v>15.754044849</v>
      </c>
      <c r="BD29" s="355">
        <v>15.831200410999999</v>
      </c>
      <c r="BE29" s="355">
        <v>15.69396351</v>
      </c>
      <c r="BF29" s="355">
        <v>15.962483494000001</v>
      </c>
      <c r="BG29" s="355">
        <v>17.116390553999999</v>
      </c>
      <c r="BH29" s="355">
        <v>15.861995647000001</v>
      </c>
      <c r="BI29" s="355">
        <v>17.063907026999999</v>
      </c>
      <c r="BJ29" s="355">
        <v>17.706572510000001</v>
      </c>
      <c r="BK29" s="355">
        <v>16.689427704</v>
      </c>
      <c r="BL29" s="355">
        <v>16.981476341</v>
      </c>
      <c r="BM29" s="355">
        <v>16.615645926999999</v>
      </c>
      <c r="BN29" s="355">
        <v>17.327853861000001</v>
      </c>
      <c r="BO29" s="355">
        <v>16.857642753</v>
      </c>
      <c r="BP29" s="355">
        <v>16.930152891999999</v>
      </c>
      <c r="BQ29" s="355">
        <v>16.772979807999999</v>
      </c>
      <c r="BR29" s="355">
        <v>16.204887138</v>
      </c>
      <c r="BS29" s="355">
        <v>17.380760934000001</v>
      </c>
      <c r="BT29" s="355">
        <v>16.071915215000001</v>
      </c>
      <c r="BU29" s="355">
        <v>17.286516813999999</v>
      </c>
      <c r="BV29" s="355">
        <v>17.941416613000001</v>
      </c>
    </row>
    <row r="30" spans="1:74" ht="11.1" customHeight="1" x14ac:dyDescent="0.2">
      <c r="A30" s="335" t="s">
        <v>309</v>
      </c>
      <c r="B30" s="406" t="s">
        <v>954</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5.6914580263000003</v>
      </c>
      <c r="AN30" s="289">
        <v>5.7266207767999999</v>
      </c>
      <c r="AO30" s="289">
        <v>5.7481321009000004</v>
      </c>
      <c r="AP30" s="289">
        <v>5.7073068623000003</v>
      </c>
      <c r="AQ30" s="289">
        <v>5.8962110127000003</v>
      </c>
      <c r="AR30" s="289">
        <v>5.6868771213000002</v>
      </c>
      <c r="AS30" s="289">
        <v>5.4490162108</v>
      </c>
      <c r="AT30" s="289">
        <v>5.3241489992000002</v>
      </c>
      <c r="AU30" s="289">
        <v>5.3638428878999997</v>
      </c>
      <c r="AV30" s="289">
        <v>5.6549114391000002</v>
      </c>
      <c r="AW30" s="289">
        <v>5.8876195317000004</v>
      </c>
      <c r="AX30" s="289">
        <v>5.9078870308999996</v>
      </c>
      <c r="AY30" s="289">
        <v>5.8063364325000002</v>
      </c>
      <c r="AZ30" s="875">
        <v>5.938146712</v>
      </c>
      <c r="BA30" s="875">
        <v>5.8361132536999998</v>
      </c>
      <c r="BB30" s="875">
        <v>5.6406313940999997</v>
      </c>
      <c r="BC30" s="875">
        <v>5.8143247018000004</v>
      </c>
      <c r="BD30" s="355">
        <v>5.6583993237000003</v>
      </c>
      <c r="BE30" s="355">
        <v>5.4684935965000001</v>
      </c>
      <c r="BF30" s="355">
        <v>5.5547247307000003</v>
      </c>
      <c r="BG30" s="355">
        <v>5.5398535383</v>
      </c>
      <c r="BH30" s="355">
        <v>5.7890181991</v>
      </c>
      <c r="BI30" s="355">
        <v>6.0326208819999998</v>
      </c>
      <c r="BJ30" s="355">
        <v>6.0538372355999996</v>
      </c>
      <c r="BK30" s="355">
        <v>5.8557483987000003</v>
      </c>
      <c r="BL30" s="355">
        <v>6.1920943385999996</v>
      </c>
      <c r="BM30" s="355">
        <v>6.1801270707000002</v>
      </c>
      <c r="BN30" s="355">
        <v>6.1675201604999996</v>
      </c>
      <c r="BO30" s="355">
        <v>6.3454310900999999</v>
      </c>
      <c r="BP30" s="355">
        <v>6.1557441622000004</v>
      </c>
      <c r="BQ30" s="355">
        <v>5.8874458629999999</v>
      </c>
      <c r="BR30" s="355">
        <v>5.8006688058</v>
      </c>
      <c r="BS30" s="355">
        <v>5.7850774563999998</v>
      </c>
      <c r="BT30" s="355">
        <v>6.0558239809999996</v>
      </c>
      <c r="BU30" s="355">
        <v>6.3112234448000004</v>
      </c>
      <c r="BV30" s="355">
        <v>6.3134672283000004</v>
      </c>
    </row>
    <row r="31" spans="1:74" ht="11.1" customHeight="1" x14ac:dyDescent="0.2">
      <c r="A31" s="335" t="s">
        <v>164</v>
      </c>
      <c r="B31" s="406" t="s">
        <v>939</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3.1215999999999999</v>
      </c>
      <c r="AX31" s="329">
        <v>3.5089999999999999</v>
      </c>
      <c r="AY31" s="329">
        <v>3.3714</v>
      </c>
      <c r="AZ31" s="889">
        <v>3.3534999999999999</v>
      </c>
      <c r="BA31" s="889">
        <v>3.1795176446000002</v>
      </c>
      <c r="BB31" s="889">
        <v>2.7625721996000001</v>
      </c>
      <c r="BC31" s="889">
        <v>2.5902117915999998</v>
      </c>
      <c r="BD31" s="400">
        <v>2.5957154405999998</v>
      </c>
      <c r="BE31" s="400">
        <v>2.700359234</v>
      </c>
      <c r="BF31" s="400">
        <v>2.8506452292</v>
      </c>
      <c r="BG31" s="400">
        <v>2.7804133187</v>
      </c>
      <c r="BH31" s="400">
        <v>2.8045910964999998</v>
      </c>
      <c r="BI31" s="400">
        <v>3.0848347766000002</v>
      </c>
      <c r="BJ31" s="400">
        <v>3.4357116920999999</v>
      </c>
      <c r="BK31" s="400">
        <v>3.2525087363999998</v>
      </c>
      <c r="BL31" s="400">
        <v>3.4308583710999998</v>
      </c>
      <c r="BM31" s="400">
        <v>3.1307926798999999</v>
      </c>
      <c r="BN31" s="400">
        <v>2.8166952005999999</v>
      </c>
      <c r="BO31" s="400">
        <v>2.6143895539000002</v>
      </c>
      <c r="BP31" s="400">
        <v>2.610002809</v>
      </c>
      <c r="BQ31" s="400">
        <v>2.7062419928999999</v>
      </c>
      <c r="BR31" s="400">
        <v>2.7709121546</v>
      </c>
      <c r="BS31" s="400">
        <v>2.7023922658999999</v>
      </c>
      <c r="BT31" s="400">
        <v>2.7259806695000002</v>
      </c>
      <c r="BU31" s="400">
        <v>2.9993929349999999</v>
      </c>
      <c r="BV31" s="400">
        <v>3.3417166311000002</v>
      </c>
    </row>
    <row r="32" spans="1:74" ht="28.35" customHeight="1" x14ac:dyDescent="0.2">
      <c r="B32" s="1021" t="s">
        <v>883</v>
      </c>
      <c r="C32" s="1022"/>
      <c r="D32" s="1022"/>
      <c r="E32" s="1022"/>
      <c r="F32" s="1022"/>
      <c r="G32" s="1022"/>
      <c r="H32" s="1022"/>
      <c r="I32" s="1022"/>
      <c r="J32" s="1022"/>
      <c r="K32" s="1022"/>
      <c r="L32" s="1022"/>
      <c r="M32" s="1022"/>
      <c r="N32" s="1022"/>
      <c r="O32" s="1022"/>
      <c r="P32" s="1022"/>
      <c r="Q32" s="1022"/>
    </row>
    <row r="33" spans="2:17" ht="34.5" customHeight="1" x14ac:dyDescent="0.2">
      <c r="B33" s="1022" t="s">
        <v>884</v>
      </c>
      <c r="C33" s="1022"/>
      <c r="D33" s="1022"/>
      <c r="E33" s="1022"/>
      <c r="F33" s="1022"/>
      <c r="G33" s="1022"/>
      <c r="H33" s="1022"/>
      <c r="I33" s="1022"/>
      <c r="J33" s="1022"/>
      <c r="K33" s="1022"/>
      <c r="L33" s="1022"/>
      <c r="M33" s="1022"/>
      <c r="N33" s="1022"/>
      <c r="O33" s="1022"/>
      <c r="P33" s="1022"/>
      <c r="Q33" s="1022"/>
    </row>
    <row r="34" spans="2:17" ht="12" customHeight="1" x14ac:dyDescent="0.2">
      <c r="B34" s="773" t="s">
        <v>808</v>
      </c>
      <c r="C34" s="788"/>
      <c r="D34" s="788"/>
      <c r="E34" s="788"/>
      <c r="F34" s="788"/>
      <c r="G34" s="788"/>
      <c r="H34" s="788"/>
      <c r="I34" s="788"/>
      <c r="J34" s="788"/>
      <c r="K34" s="788"/>
      <c r="L34" s="788"/>
      <c r="M34" s="788"/>
      <c r="N34" s="788"/>
      <c r="O34" s="788"/>
      <c r="P34" s="788"/>
      <c r="Q34" s="788"/>
    </row>
    <row r="35" spans="2:17" ht="12" customHeight="1" x14ac:dyDescent="0.2">
      <c r="B35" s="976" t="str">
        <f>Dates!$G$2</f>
        <v>EIA completed modeling and analysis for this report on Thursday, June 4, 2026.</v>
      </c>
      <c r="C35" s="977"/>
      <c r="D35" s="977"/>
      <c r="E35" s="977"/>
      <c r="F35" s="977"/>
      <c r="G35" s="977"/>
      <c r="H35" s="977"/>
      <c r="I35" s="977"/>
      <c r="J35" s="977"/>
      <c r="K35" s="977"/>
      <c r="L35" s="977"/>
      <c r="M35" s="977"/>
      <c r="N35" s="977"/>
      <c r="O35" s="977"/>
      <c r="P35" s="977"/>
      <c r="Q35" s="977"/>
    </row>
    <row r="36" spans="2:17" ht="12" customHeight="1" x14ac:dyDescent="0.2">
      <c r="B36" s="994" t="s">
        <v>481</v>
      </c>
      <c r="C36" s="995"/>
      <c r="D36" s="995"/>
      <c r="E36" s="995"/>
      <c r="F36" s="995"/>
      <c r="G36" s="995"/>
      <c r="H36" s="995"/>
      <c r="I36" s="995"/>
      <c r="J36" s="995"/>
      <c r="K36" s="995"/>
      <c r="L36" s="995"/>
      <c r="M36" s="995"/>
      <c r="N36" s="995"/>
      <c r="O36" s="995"/>
      <c r="P36" s="995"/>
      <c r="Q36" s="995"/>
    </row>
    <row r="37" spans="2:17" ht="12" customHeight="1" x14ac:dyDescent="0.2">
      <c r="B37" s="967" t="s">
        <v>1402</v>
      </c>
      <c r="C37" s="968"/>
      <c r="D37" s="968"/>
      <c r="E37" s="968"/>
      <c r="F37" s="968"/>
      <c r="G37" s="968"/>
      <c r="H37" s="968"/>
      <c r="I37" s="968"/>
      <c r="J37" s="968"/>
      <c r="K37" s="968"/>
      <c r="L37" s="968"/>
      <c r="M37" s="968"/>
      <c r="N37" s="968"/>
      <c r="O37" s="968"/>
      <c r="P37" s="968"/>
      <c r="Q37" s="968"/>
    </row>
    <row r="38" spans="2:17" ht="12" customHeight="1" x14ac:dyDescent="0.2">
      <c r="B38" s="962" t="s">
        <v>489</v>
      </c>
      <c r="C38" s="997"/>
      <c r="D38" s="997"/>
      <c r="E38" s="997"/>
      <c r="F38" s="997"/>
      <c r="G38" s="997"/>
      <c r="H38" s="997"/>
      <c r="I38" s="997"/>
      <c r="J38" s="997"/>
      <c r="K38" s="997"/>
      <c r="L38" s="997"/>
      <c r="M38" s="997"/>
      <c r="N38" s="997"/>
      <c r="O38" s="997"/>
      <c r="P38" s="997"/>
      <c r="Q38" s="997"/>
    </row>
    <row r="39" spans="2:17" ht="12" customHeight="1" x14ac:dyDescent="0.2">
      <c r="B39" s="790" t="s">
        <v>821</v>
      </c>
      <c r="C39" s="791"/>
      <c r="D39" s="791"/>
      <c r="E39" s="791"/>
      <c r="F39" s="791"/>
      <c r="G39" s="791"/>
      <c r="H39" s="791"/>
      <c r="I39" s="791"/>
      <c r="J39" s="791"/>
      <c r="K39" s="791"/>
      <c r="L39" s="791"/>
      <c r="M39" s="791"/>
      <c r="N39" s="791"/>
      <c r="O39" s="791"/>
      <c r="P39" s="791"/>
      <c r="Q39" s="789"/>
    </row>
    <row r="40" spans="2:17" ht="12.75" x14ac:dyDescent="0.2">
      <c r="B40" s="1019" t="s">
        <v>822</v>
      </c>
      <c r="C40" s="1020"/>
      <c r="D40" s="1020"/>
      <c r="E40" s="1020"/>
      <c r="F40" s="1020"/>
      <c r="G40" s="1020"/>
      <c r="H40" s="1020"/>
      <c r="I40" s="1020"/>
      <c r="J40" s="1020"/>
      <c r="K40" s="1020"/>
      <c r="L40" s="1020"/>
      <c r="M40" s="1020"/>
      <c r="N40" s="1020"/>
      <c r="O40" s="1020"/>
      <c r="P40" s="1020"/>
      <c r="Q40" s="1020"/>
    </row>
    <row r="41" spans="2:17" ht="12.75" x14ac:dyDescent="0.2">
      <c r="B41" s="986" t="s">
        <v>823</v>
      </c>
      <c r="C41" s="1020"/>
      <c r="D41" s="1020"/>
      <c r="E41" s="1020"/>
      <c r="F41" s="1020"/>
      <c r="G41" s="1020"/>
      <c r="H41" s="1020"/>
      <c r="I41" s="1020"/>
      <c r="J41" s="1020"/>
      <c r="K41" s="1020"/>
      <c r="L41" s="1020"/>
      <c r="M41" s="1020"/>
      <c r="N41" s="1020"/>
      <c r="O41" s="1020"/>
      <c r="P41" s="1020"/>
      <c r="Q41" s="1020"/>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2026-06-08T19:41:21Z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