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Jun18\"/>
    </mc:Choice>
  </mc:AlternateContent>
  <bookViews>
    <workbookView xWindow="825" yWindow="945" windowWidth="10485" windowHeight="6900" tabRatio="824" activeTab="1"/>
  </bookViews>
  <sheets>
    <sheet name="Dates" sheetId="33" r:id="rId1"/>
    <sheet name="Contents" sheetId="41" r:id="rId2"/>
    <sheet name="1tab" sheetId="19" r:id="rId3"/>
    <sheet name="2tab" sheetId="14" r:id="rId4"/>
    <sheet name="3atab" sheetId="39" r:id="rId5"/>
    <sheet name="3btab" sheetId="38" r:id="rId6"/>
    <sheet name="3ctab" sheetId="40" r:id="rId7"/>
    <sheet name="3dtab" sheetId="42" r:id="rId8"/>
    <sheet name="4atab" sheetId="13" r:id="rId9"/>
    <sheet name="4btab" sheetId="35" r:id="rId10"/>
    <sheet name="4ctab" sheetId="30" r:id="rId11"/>
    <sheet name="5atab" sheetId="15" r:id="rId12"/>
    <sheet name="5btab" sheetId="26" r:id="rId13"/>
    <sheet name="6tab" sheetId="20" r:id="rId14"/>
    <sheet name="7atab" sheetId="18" r:id="rId15"/>
    <sheet name="7btab" sheetId="25" r:id="rId16"/>
    <sheet name="7ctab" sheetId="24" r:id="rId17"/>
    <sheet name="7dtab" sheetId="43" r:id="rId18"/>
    <sheet name="7etab" sheetId="44" r:id="rId19"/>
    <sheet name="8atab" sheetId="45" r:id="rId20"/>
    <sheet name="8btab" sheetId="46" r:id="rId21"/>
    <sheet name="9atab" sheetId="17" r:id="rId22"/>
    <sheet name="9btab" sheetId="31" r:id="rId23"/>
    <sheet name="9ctab" sheetId="37" r:id="rId24"/>
  </sheets>
  <definedNames>
    <definedName name="_Order1" hidden="1">255</definedName>
    <definedName name="_Order2" hidden="1">255</definedName>
    <definedName name="_Regression_Int" localSheetId="2" hidden="1">1</definedName>
    <definedName name="_Regression_Int" localSheetId="3" hidden="1">1</definedName>
    <definedName name="_Regression_Int" localSheetId="8"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21" hidden="1">1</definedName>
    <definedName name="_Regression_Int" localSheetId="22" hidden="1">1</definedName>
    <definedName name="HTML_CodePage" hidden="1">1252</definedName>
    <definedName name="HTML_Description" hidden="1">""</definedName>
    <definedName name="HTML_Email" hidden="1">""</definedName>
    <definedName name="HTML_Header" localSheetId="3" hidden="1">"US_PRICE"</definedName>
    <definedName name="HTML_Header" localSheetId="13" hidden="1">"US_COAL"</definedName>
    <definedName name="HTML_Header" hidden="1">""</definedName>
    <definedName name="HTML_LastUpdate" localSheetId="3" hidden="1">"5/28/98"</definedName>
    <definedName name="HTML_LastUpdate" localSheetId="13" hidden="1">"5/15/98"</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localSheetId="3" hidden="1">"H:\PRJ\STEO_NEW\MyHTML.htm"</definedName>
    <definedName name="HTML_PathFile" localSheetId="13" hidden="1">"H:\PRJ\STEO_NEW\9tabb.htm"</definedName>
    <definedName name="HTML_PathFile" hidden="1">"H:\PRJ\STEO_NEW\5TABB.htm"</definedName>
    <definedName name="HTML_Title" localSheetId="3" hidden="1">"us_price"</definedName>
    <definedName name="HTML_Title" localSheetId="13" hidden="1">"Us_coal"</definedName>
    <definedName name="HTML_Title" hidden="1">""</definedName>
    <definedName name="_xlnm.Print_Area" localSheetId="2">'1tab'!$B$1:$AL$70</definedName>
    <definedName name="_xlnm.Print_Area" localSheetId="3">'2tab'!$B$1:$AL$40</definedName>
    <definedName name="_xlnm.Print_Area" localSheetId="4">'3atab'!$B$1:$AL$47</definedName>
    <definedName name="_xlnm.Print_Area" localSheetId="5">'3btab'!$B$1:$AL$50</definedName>
    <definedName name="_xlnm.Print_Area" localSheetId="6">'3ctab'!$B$1:$AL$39</definedName>
    <definedName name="_xlnm.Print_Area" localSheetId="7">'3dtab'!$B$1:$BV$43</definedName>
    <definedName name="_xlnm.Print_Area" localSheetId="8">'4atab'!$B$1:$AL$63</definedName>
    <definedName name="_xlnm.Print_Area" localSheetId="9">'4btab'!$B$1:$AL$66</definedName>
    <definedName name="_xlnm.Print_Area" localSheetId="10">'4ctab'!$B$1:$AL$28</definedName>
    <definedName name="_xlnm.Print_Area" localSheetId="11">'5atab'!$B$1:$AL$39</definedName>
    <definedName name="_xlnm.Print_Area" localSheetId="12">'5btab'!$B$1:$AL$40</definedName>
    <definedName name="_xlnm.Print_Area" localSheetId="13">'6tab'!$B$1:$AL$46</definedName>
    <definedName name="_xlnm.Print_Area" localSheetId="14">'7atab'!$B$1:$AL$39</definedName>
    <definedName name="_xlnm.Print_Area" localSheetId="15">'7btab'!$B$1:$AL$53</definedName>
    <definedName name="_xlnm.Print_Area" localSheetId="16">'7ctab'!$B$1:$AL$49</definedName>
    <definedName name="_xlnm.Print_Area" localSheetId="17">'7dtab'!$B$1:$N$68</definedName>
    <definedName name="_xlnm.Print_Area" localSheetId="18">'7etab'!$B$1:$N$43</definedName>
    <definedName name="_xlnm.Print_Area" localSheetId="19">'8atab'!$B$1:$N$57</definedName>
    <definedName name="_xlnm.Print_Area" localSheetId="21">'9atab'!$B$1:$AL$63</definedName>
    <definedName name="_xlnm.Print_Area" localSheetId="22">'9btab'!$B$1:$AL$55</definedName>
    <definedName name="_xlnm.Print_Area" localSheetId="23">'9ctab'!$B$1:$AL$48</definedName>
    <definedName name="_xlnm.Print_Area" localSheetId="1">Contents!$A$3:$B$30</definedName>
  </definedNames>
  <calcPr calcId="152511"/>
</workbook>
</file>

<file path=xl/calcChain.xml><?xml version="1.0" encoding="utf-8"?>
<calcChain xmlns="http://schemas.openxmlformats.org/spreadsheetml/2006/main">
  <c r="B2" i="46" l="1"/>
  <c r="D7" i="33" l="1"/>
  <c r="D3" i="33"/>
  <c r="C3" i="46" s="1"/>
  <c r="O3" i="46" s="1"/>
  <c r="AA3" i="46" s="1"/>
  <c r="AM3" i="46" s="1"/>
  <c r="AY3" i="46" s="1"/>
  <c r="BK3" i="46" s="1"/>
  <c r="B2" i="37" l="1"/>
  <c r="B2" i="31"/>
  <c r="B2" i="17"/>
  <c r="B2" i="45"/>
  <c r="B2" i="44"/>
  <c r="B2" i="43"/>
  <c r="B2" i="24"/>
  <c r="B2" i="25"/>
  <c r="B2" i="18"/>
  <c r="B2" i="20"/>
  <c r="B2" i="26"/>
  <c r="B2" i="15"/>
  <c r="B2" i="30"/>
  <c r="B2" i="35"/>
  <c r="B2" i="13"/>
  <c r="B2" i="42"/>
  <c r="B2" i="40"/>
  <c r="B2" i="38"/>
  <c r="B2" i="39"/>
  <c r="B2" i="14"/>
  <c r="B2" i="19"/>
  <c r="D5" i="33"/>
  <c r="C11" i="33" s="1"/>
  <c r="C3" i="45"/>
  <c r="O3" i="45" s="1"/>
  <c r="AA3" i="45" s="1"/>
  <c r="AM3" i="45" s="1"/>
  <c r="AY3" i="45" s="1"/>
  <c r="BK3" i="45" s="1"/>
  <c r="C3" i="44"/>
  <c r="O3" i="44" s="1"/>
  <c r="AA3" i="44" s="1"/>
  <c r="AM3" i="44" s="1"/>
  <c r="AY3" i="44" s="1"/>
  <c r="BK3" i="44" s="1"/>
  <c r="C3" i="43"/>
  <c r="O3" i="43" s="1"/>
  <c r="AA3" i="43" s="1"/>
  <c r="AM3" i="43" s="1"/>
  <c r="AY3" i="43" s="1"/>
  <c r="BK3" i="43" s="1"/>
  <c r="C3" i="42"/>
  <c r="O3" i="42" s="1"/>
  <c r="AA3" i="42" s="1"/>
  <c r="AM3" i="42" s="1"/>
  <c r="AY3" i="42" s="1"/>
  <c r="BK3" i="42" s="1"/>
  <c r="C3" i="19"/>
  <c r="O3" i="19" s="1"/>
  <c r="AA3" i="19" s="1"/>
  <c r="AM3" i="19" s="1"/>
  <c r="AY3" i="19" s="1"/>
  <c r="BK3" i="19" s="1"/>
  <c r="C3" i="14"/>
  <c r="O3" i="14" s="1"/>
  <c r="AA3" i="14" s="1"/>
  <c r="AM3" i="14" s="1"/>
  <c r="AY3" i="14" s="1"/>
  <c r="BK3" i="14" s="1"/>
  <c r="C3" i="39"/>
  <c r="O3" i="39" s="1"/>
  <c r="AA3" i="39" s="1"/>
  <c r="AM3" i="39" s="1"/>
  <c r="AY3" i="39" s="1"/>
  <c r="BK3" i="39" s="1"/>
  <c r="C3" i="38"/>
  <c r="O3" i="38" s="1"/>
  <c r="AA3" i="38" s="1"/>
  <c r="AM3" i="38" s="1"/>
  <c r="AY3" i="38" s="1"/>
  <c r="BK3" i="38" s="1"/>
  <c r="C3" i="40"/>
  <c r="O3" i="40" s="1"/>
  <c r="AA3" i="40" s="1"/>
  <c r="AM3" i="40" s="1"/>
  <c r="AY3" i="40" s="1"/>
  <c r="BK3" i="40" s="1"/>
  <c r="C3" i="13"/>
  <c r="O3" i="13" s="1"/>
  <c r="AA3" i="13" s="1"/>
  <c r="AM3" i="13" s="1"/>
  <c r="AY3" i="13" s="1"/>
  <c r="BK3" i="13" s="1"/>
  <c r="C3" i="35"/>
  <c r="O3" i="35" s="1"/>
  <c r="AA3" i="35" s="1"/>
  <c r="AM3" i="35" s="1"/>
  <c r="AY3" i="35" s="1"/>
  <c r="BK3" i="35" s="1"/>
  <c r="C3" i="30"/>
  <c r="O3" i="30" s="1"/>
  <c r="AA3" i="30" s="1"/>
  <c r="AM3" i="30" s="1"/>
  <c r="AY3" i="30" s="1"/>
  <c r="BK3" i="30" s="1"/>
  <c r="C3" i="15"/>
  <c r="O3" i="15" s="1"/>
  <c r="AA3" i="15" s="1"/>
  <c r="AM3" i="15" s="1"/>
  <c r="AY3" i="15" s="1"/>
  <c r="BK3" i="15" s="1"/>
  <c r="C3" i="26"/>
  <c r="O3" i="26" s="1"/>
  <c r="AA3" i="26" s="1"/>
  <c r="AM3" i="26" s="1"/>
  <c r="AY3" i="26" s="1"/>
  <c r="BK3" i="26" s="1"/>
  <c r="C3" i="20"/>
  <c r="O3" i="20" s="1"/>
  <c r="AA3" i="20" s="1"/>
  <c r="AM3" i="20" s="1"/>
  <c r="AY3" i="20" s="1"/>
  <c r="BK3" i="20" s="1"/>
  <c r="C3" i="18"/>
  <c r="O3" i="18" s="1"/>
  <c r="AA3" i="18" s="1"/>
  <c r="AM3" i="18" s="1"/>
  <c r="AY3" i="18" s="1"/>
  <c r="BK3" i="18" s="1"/>
  <c r="C3" i="25"/>
  <c r="O3" i="25" s="1"/>
  <c r="AA3" i="25" s="1"/>
  <c r="AM3" i="25" s="1"/>
  <c r="AY3" i="25" s="1"/>
  <c r="BK3" i="25" s="1"/>
  <c r="C3" i="24"/>
  <c r="O3" i="24" s="1"/>
  <c r="AA3" i="24" s="1"/>
  <c r="AM3" i="24" s="1"/>
  <c r="AY3" i="24" s="1"/>
  <c r="BK3" i="24" s="1"/>
  <c r="C3" i="17"/>
  <c r="O3" i="17" s="1"/>
  <c r="AA3" i="17" s="1"/>
  <c r="AM3" i="17" s="1"/>
  <c r="AY3" i="17" s="1"/>
  <c r="BK3" i="17" s="1"/>
  <c r="C3" i="31"/>
  <c r="O3" i="31" s="1"/>
  <c r="AA3" i="31" s="1"/>
  <c r="AM3" i="31" s="1"/>
  <c r="AY3" i="31" s="1"/>
  <c r="BK3" i="31" s="1"/>
  <c r="C3" i="37"/>
  <c r="O3" i="37" s="1"/>
  <c r="AA3" i="37" s="1"/>
  <c r="AM3" i="37" s="1"/>
  <c r="AY3" i="37" s="1"/>
  <c r="BK3" i="37" s="1"/>
  <c r="B6" i="41"/>
  <c r="C13" i="33" l="1"/>
  <c r="D11" i="33"/>
  <c r="E11" i="33" s="1"/>
  <c r="O11" i="33"/>
  <c r="AA11" i="33" l="1"/>
  <c r="E13" i="33"/>
  <c r="D13" i="33"/>
  <c r="AA13" i="33"/>
  <c r="O13" i="33"/>
  <c r="P11" i="33"/>
  <c r="F11" i="33"/>
  <c r="AB11" i="33"/>
  <c r="AM11" i="33"/>
  <c r="F13" i="33" l="1"/>
  <c r="C74" i="43"/>
  <c r="P13" i="33"/>
  <c r="Q11" i="33"/>
  <c r="AB13" i="33"/>
  <c r="AM13" i="33"/>
  <c r="G11" i="33"/>
  <c r="AY11" i="33"/>
  <c r="AN11" i="33"/>
  <c r="AC11" i="33"/>
  <c r="D74" i="43" l="1"/>
  <c r="R11" i="33"/>
  <c r="G13" i="33"/>
  <c r="R13" i="33"/>
  <c r="AY13" i="33"/>
  <c r="AC13" i="33"/>
  <c r="AN13" i="33"/>
  <c r="O74" i="43"/>
  <c r="Q13" i="33"/>
  <c r="E74" i="43"/>
  <c r="H11" i="33"/>
  <c r="AA74" i="43"/>
  <c r="AZ11" i="33"/>
  <c r="BK11" i="33"/>
  <c r="AD11" i="33"/>
  <c r="S11" i="33"/>
  <c r="AO11" i="33"/>
  <c r="H13" i="33" l="1"/>
  <c r="P74" i="43"/>
  <c r="BK13" i="33"/>
  <c r="AZ13" i="33"/>
  <c r="AO13" i="33"/>
  <c r="S13" i="33"/>
  <c r="AD13" i="33"/>
  <c r="F74" i="43"/>
  <c r="I11" i="33"/>
  <c r="AM74" i="43"/>
  <c r="AB74" i="43"/>
  <c r="AE11" i="33"/>
  <c r="AP11" i="33"/>
  <c r="T11" i="33"/>
  <c r="BL11" i="33"/>
  <c r="BA11" i="33"/>
  <c r="I13" i="33" l="1"/>
  <c r="Q74" i="43"/>
  <c r="BL13" i="33"/>
  <c r="T13" i="33"/>
  <c r="AE13" i="33"/>
  <c r="AP13" i="33"/>
  <c r="BA13" i="33"/>
  <c r="J11" i="33"/>
  <c r="G74" i="43"/>
  <c r="AF11" i="33"/>
  <c r="BB11" i="33"/>
  <c r="AC74" i="43"/>
  <c r="U11" i="33"/>
  <c r="BM11" i="33"/>
  <c r="AN74" i="43"/>
  <c r="AQ11" i="33"/>
  <c r="AY74" i="43"/>
  <c r="R74" i="43"/>
  <c r="J13" i="33" l="1"/>
  <c r="AF13" i="33"/>
  <c r="BB13" i="33"/>
  <c r="BM13" i="33"/>
  <c r="AQ13" i="33"/>
  <c r="U13" i="33"/>
  <c r="H74" i="43"/>
  <c r="K11" i="33"/>
  <c r="AD74" i="43"/>
  <c r="AO74" i="43"/>
  <c r="AZ74" i="43"/>
  <c r="BC11" i="33"/>
  <c r="AG11" i="33"/>
  <c r="BN11" i="33"/>
  <c r="AR11" i="33"/>
  <c r="S74" i="43"/>
  <c r="V11" i="33"/>
  <c r="BK74" i="43"/>
  <c r="K13" i="33" l="1"/>
  <c r="V13" i="33"/>
  <c r="AR13" i="33"/>
  <c r="AG13" i="33"/>
  <c r="BN13" i="33"/>
  <c r="BC13" i="33"/>
  <c r="I74" i="43"/>
  <c r="L11" i="33"/>
  <c r="AP74" i="43"/>
  <c r="AS11" i="33"/>
  <c r="BO11" i="33"/>
  <c r="BL74" i="43"/>
  <c r="BA74" i="43"/>
  <c r="T74" i="43"/>
  <c r="AH11" i="33"/>
  <c r="W11" i="33"/>
  <c r="AE74" i="43"/>
  <c r="BD11" i="33"/>
  <c r="L13" i="33" l="1"/>
  <c r="BB74" i="43"/>
  <c r="BO13" i="33"/>
  <c r="BD13" i="33"/>
  <c r="AS13" i="33"/>
  <c r="W13" i="33"/>
  <c r="AH13" i="33"/>
  <c r="M11" i="33"/>
  <c r="J74" i="43"/>
  <c r="AI11" i="33"/>
  <c r="BP11" i="33"/>
  <c r="AF74" i="43"/>
  <c r="U74" i="43"/>
  <c r="X11" i="33"/>
  <c r="BE11" i="33"/>
  <c r="BM74" i="43"/>
  <c r="AQ74" i="43"/>
  <c r="AT11" i="33"/>
  <c r="M13" i="33" l="1"/>
  <c r="AT13" i="33"/>
  <c r="AI13" i="33"/>
  <c r="X13" i="33"/>
  <c r="BP13" i="33"/>
  <c r="BE13" i="33"/>
  <c r="K74" i="43"/>
  <c r="N11" i="33"/>
  <c r="AG74" i="43"/>
  <c r="BQ11" i="33"/>
  <c r="BN74" i="43"/>
  <c r="BF11" i="33"/>
  <c r="AR74" i="43"/>
  <c r="V74" i="43"/>
  <c r="AU11" i="33"/>
  <c r="BC74" i="43"/>
  <c r="Y11" i="33"/>
  <c r="AJ11" i="33"/>
  <c r="AJ13" i="33" l="1"/>
  <c r="BQ13" i="33"/>
  <c r="BF13" i="33"/>
  <c r="AU13" i="33"/>
  <c r="Y13" i="33"/>
  <c r="N13" i="33"/>
  <c r="L74" i="43"/>
  <c r="AV11" i="33"/>
  <c r="AS74" i="43"/>
  <c r="AK11" i="33"/>
  <c r="BR11" i="33"/>
  <c r="AH74" i="43"/>
  <c r="BD74" i="43"/>
  <c r="BO74" i="43"/>
  <c r="Z11" i="33"/>
  <c r="W74" i="43"/>
  <c r="BG11" i="33"/>
  <c r="BR13" i="33" l="1"/>
  <c r="AV13" i="33"/>
  <c r="Z13" i="33"/>
  <c r="AK13" i="33"/>
  <c r="BG13" i="33"/>
  <c r="M74" i="43"/>
  <c r="AT74" i="43"/>
  <c r="BE74" i="43"/>
  <c r="BP74" i="43"/>
  <c r="X74" i="43"/>
  <c r="AI74" i="43"/>
  <c r="BH11" i="33"/>
  <c r="BS11" i="33"/>
  <c r="AL11" i="33"/>
  <c r="AW11" i="33"/>
  <c r="N74" i="43" l="1"/>
  <c r="AW13" i="33"/>
  <c r="BS13" i="33"/>
  <c r="BH13" i="33"/>
  <c r="AL13" i="33"/>
  <c r="BQ74" i="43"/>
  <c r="BF74" i="43"/>
  <c r="AU74" i="43"/>
  <c r="AJ74" i="43"/>
  <c r="Y74" i="43"/>
  <c r="AX11" i="33"/>
  <c r="BT11" i="33"/>
  <c r="BI11" i="33"/>
  <c r="Z74" i="43" l="1"/>
  <c r="BT13" i="33"/>
  <c r="BI13" i="33"/>
  <c r="AX13" i="33"/>
  <c r="AV74" i="43"/>
  <c r="BG74" i="43"/>
  <c r="BR74" i="43"/>
  <c r="AK74" i="43"/>
  <c r="BJ11" i="33"/>
  <c r="BU11" i="33"/>
  <c r="AL74" i="43" l="1"/>
  <c r="BU13" i="33"/>
  <c r="BJ13" i="33"/>
  <c r="AW74" i="43"/>
  <c r="BH74" i="43"/>
  <c r="BS74" i="43"/>
  <c r="BV11" i="33"/>
  <c r="AX74" i="43" l="1"/>
  <c r="BV13" i="33"/>
  <c r="BT74" i="43"/>
  <c r="BI74" i="43"/>
  <c r="BJ74" i="43" l="1"/>
  <c r="BU74" i="43"/>
  <c r="BV74" i="43" l="1"/>
</calcChain>
</file>

<file path=xl/sharedStrings.xml><?xml version="1.0" encoding="utf-8"?>
<sst xmlns="http://schemas.openxmlformats.org/spreadsheetml/2006/main" count="3899" uniqueCount="1372">
  <si>
    <t>(a) Conventional hydroelectric power only.  Hydroelectricity generated by pumped storage is not included in renewable energy.</t>
  </si>
  <si>
    <t>(b) Total highway travel includes gasoline and diesel fuel vehicles.</t>
  </si>
  <si>
    <r>
      <t>Historical data</t>
    </r>
    <r>
      <rPr>
        <sz val="8"/>
        <rFont val="Arial"/>
        <family val="2"/>
      </rPr>
      <t>: Latest data available from U.S. Department of Commerce, Bureau of Economic Analysis; Federal Reserve System, Statistical release G17; Federal Highway Administration;</t>
    </r>
  </si>
  <si>
    <t>and Federal Aviation Administration.</t>
  </si>
  <si>
    <r>
      <t>Historical data</t>
    </r>
    <r>
      <rPr>
        <sz val="8"/>
        <rFont val="Arial"/>
        <family val="2"/>
      </rPr>
      <t>: Latest data available from U.S. Department of Commerce, Bureau of Economic Analysis; Federal Reserve System, Statistical release G17.</t>
    </r>
  </si>
  <si>
    <t>U.S. Cooling Degree-Days</t>
  </si>
  <si>
    <t>ESICUUS</t>
  </si>
  <si>
    <t>ESCMUUS</t>
  </si>
  <si>
    <t xml:space="preserve">   Henry Hub Spot Price</t>
  </si>
  <si>
    <t>TDLOPUS</t>
  </si>
  <si>
    <t>Residential Sector</t>
  </si>
  <si>
    <t>Commercial Sector</t>
  </si>
  <si>
    <t>Percent change from prior year</t>
  </si>
  <si>
    <t xml:space="preserve">   Refiner Prices to End Users</t>
  </si>
  <si>
    <t xml:space="preserve">   Refiner Wholesale Price</t>
  </si>
  <si>
    <t xml:space="preserve">   Gasoline Regular Grade Retail Prices Including Taxes</t>
  </si>
  <si>
    <t xml:space="preserve">   Gasoline All Grades Including Taxes</t>
  </si>
  <si>
    <t>Surplus Crude Oil Production Capacity</t>
  </si>
  <si>
    <t>NGNWPUS</t>
  </si>
  <si>
    <t>DKEUDUS</t>
  </si>
  <si>
    <t>Price Indexes</t>
  </si>
  <si>
    <t>Producer Price Index: All Commodities</t>
  </si>
  <si>
    <t>REICBUS</t>
  </si>
  <si>
    <t>OWICBUS</t>
  </si>
  <si>
    <t>WWCCBUS</t>
  </si>
  <si>
    <t>SORCBUS</t>
  </si>
  <si>
    <t>RERCBUS</t>
  </si>
  <si>
    <t>RETCBUS</t>
  </si>
  <si>
    <t>GDPQXUS_PCT</t>
  </si>
  <si>
    <t>GDPDIUS_PCT</t>
  </si>
  <si>
    <t>YD87OUS_PCT</t>
  </si>
  <si>
    <t>ZOMNIUS_PCT</t>
  </si>
  <si>
    <t>Industrial Sector</t>
  </si>
  <si>
    <t>HVTCBUS</t>
  </si>
  <si>
    <t>GETCBUS</t>
  </si>
  <si>
    <t>SOTCBUS</t>
  </si>
  <si>
    <t xml:space="preserve">   Power Generation Fuel Costs (dollars per million Btu)</t>
  </si>
  <si>
    <t>WWTCBUS</t>
  </si>
  <si>
    <t>OWTCBUS</t>
  </si>
  <si>
    <t>Households (Thousands)</t>
  </si>
  <si>
    <t>ZWCD_NEC</t>
  </si>
  <si>
    <t>ZWCD_MAC</t>
  </si>
  <si>
    <t>ZWCD_ENC</t>
  </si>
  <si>
    <t>ZWCD_WNC</t>
  </si>
  <si>
    <t>ZWCD_ESC</t>
  </si>
  <si>
    <t>ZWCD_WSC</t>
  </si>
  <si>
    <t>EOTCBUS</t>
  </si>
  <si>
    <t>BDTCBUS</t>
  </si>
  <si>
    <t>ZWCD_MTN</t>
  </si>
  <si>
    <t>ZWCD_PAC</t>
  </si>
  <si>
    <t>Dry Natural Gas Production</t>
  </si>
  <si>
    <t>Coal Market Indicators</t>
  </si>
  <si>
    <t xml:space="preserve">   Coal Miner Productivity</t>
  </si>
  <si>
    <t xml:space="preserve">   Hydroelectric Power (a) </t>
  </si>
  <si>
    <t>Vehicle Miles Traveled (a)</t>
  </si>
  <si>
    <t>WWICBUS</t>
  </si>
  <si>
    <t xml:space="preserve">   Total Raw Steel Production</t>
  </si>
  <si>
    <t xml:space="preserve">   Cost of Coal to Electric Utilities</t>
  </si>
  <si>
    <t>CLMRHUS</t>
  </si>
  <si>
    <t xml:space="preserve">      (Dollars per million Btu)</t>
  </si>
  <si>
    <t xml:space="preserve">      (Tons per hour)</t>
  </si>
  <si>
    <t xml:space="preserve">      (Million short tons per day)</t>
  </si>
  <si>
    <t>CLSOPUS</t>
  </si>
  <si>
    <t>CLSKPUS</t>
  </si>
  <si>
    <t>CLPS_EP</t>
  </si>
  <si>
    <t xml:space="preserve">      Electric Power Sector</t>
  </si>
  <si>
    <t xml:space="preserve">      Retail and General Industry</t>
  </si>
  <si>
    <t>GECCBUS</t>
  </si>
  <si>
    <t>GEECBUS</t>
  </si>
  <si>
    <t>ZWHD_NEC</t>
  </si>
  <si>
    <t>Table 5b. U.S. Regional Natural Gas Prices</t>
  </si>
  <si>
    <t>ZWHD_MAC</t>
  </si>
  <si>
    <t>ZWHD_ENC</t>
  </si>
  <si>
    <t>ZWHD_WNC</t>
  </si>
  <si>
    <t>ZWHD_ESC</t>
  </si>
  <si>
    <t>ZWHD_WSC</t>
  </si>
  <si>
    <t>ZWHD_MTN</t>
  </si>
  <si>
    <t>ZWHD_PAC</t>
  </si>
  <si>
    <t>Electricity Supply (billion kilowatthours per day)</t>
  </si>
  <si>
    <t>Electricity Consumption (billion kilowatthours per day)</t>
  </si>
  <si>
    <t>RFPS_EP</t>
  </si>
  <si>
    <t>DKPS_EP</t>
  </si>
  <si>
    <t xml:space="preserve">   Residual Fuel (mmb)</t>
  </si>
  <si>
    <t xml:space="preserve">   Distillate Fuel (mmb)</t>
  </si>
  <si>
    <t xml:space="preserve">   Coal (mmst)</t>
  </si>
  <si>
    <t>Total non-OPEC liquids</t>
  </si>
  <si>
    <t xml:space="preserve">   Ecuador</t>
  </si>
  <si>
    <t>copr_ec</t>
  </si>
  <si>
    <t xml:space="preserve">      OPEC Total</t>
  </si>
  <si>
    <t>Total OPEC Supply</t>
  </si>
  <si>
    <t xml:space="preserve">   Coal</t>
  </si>
  <si>
    <t xml:space="preserve">   Natural Gas</t>
  </si>
  <si>
    <t xml:space="preserve">   Other Gases</t>
  </si>
  <si>
    <t xml:space="preserve">   Nuclear</t>
  </si>
  <si>
    <t xml:space="preserve">      Geothermal</t>
  </si>
  <si>
    <t xml:space="preserve">      Solar</t>
  </si>
  <si>
    <t xml:space="preserve">      Wind</t>
  </si>
  <si>
    <t>(million barrels per day)</t>
  </si>
  <si>
    <t>Wholesale/Spot</t>
  </si>
  <si>
    <t>End-of-period Fuel Inventories Held by Electric Power Sector</t>
  </si>
  <si>
    <t>(d) Primary stocks are held at the mines and distribution points.</t>
  </si>
  <si>
    <t xml:space="preserve">   Secondary Inventories</t>
  </si>
  <si>
    <t>(billion cubic feet per day)</t>
  </si>
  <si>
    <t xml:space="preserve">   Brent Spot Average</t>
  </si>
  <si>
    <t>BREPUUS</t>
  </si>
  <si>
    <t>(billion kilowatt hours per day)</t>
  </si>
  <si>
    <t>(quadrillion Btu)</t>
  </si>
  <si>
    <t>WNTCBUS</t>
  </si>
  <si>
    <t>WNECBUS</t>
  </si>
  <si>
    <r>
      <t>Table 9a.  U.S. Macroeconomic Indicators and CO</t>
    </r>
    <r>
      <rPr>
        <b/>
        <vertAlign val="subscript"/>
        <sz val="10"/>
        <color indexed="8"/>
        <rFont val="Arial"/>
        <family val="2"/>
      </rPr>
      <t>2</t>
    </r>
    <r>
      <rPr>
        <b/>
        <sz val="10"/>
        <color indexed="8"/>
        <rFont val="Arial"/>
        <family val="2"/>
      </rPr>
      <t xml:space="preserve"> Emissions</t>
    </r>
  </si>
  <si>
    <r>
      <t>Table 9a.  U.S. Macroeconomic Indicators and CO</t>
    </r>
    <r>
      <rPr>
        <u/>
        <vertAlign val="subscript"/>
        <sz val="10"/>
        <color indexed="12"/>
        <rFont val="Arial"/>
        <family val="2"/>
      </rPr>
      <t>2</t>
    </r>
    <r>
      <rPr>
        <u/>
        <sz val="10"/>
        <color indexed="12"/>
        <rFont val="Arial"/>
        <family val="2"/>
      </rPr>
      <t xml:space="preserve"> Emissions </t>
    </r>
  </si>
  <si>
    <t>(dollars per barrel)</t>
  </si>
  <si>
    <t>(dollars per million Btu)</t>
  </si>
  <si>
    <t xml:space="preserve">Table Beginning Year--- </t>
  </si>
  <si>
    <t>Crude Oil Production (a)</t>
  </si>
  <si>
    <t>Coal (b)</t>
  </si>
  <si>
    <r>
      <t xml:space="preserve">Crude Oil </t>
    </r>
    <r>
      <rPr>
        <sz val="8"/>
        <color indexed="8"/>
        <rFont val="Arial"/>
        <family val="2"/>
      </rPr>
      <t>(dollars per barrel)</t>
    </r>
  </si>
  <si>
    <r>
      <t xml:space="preserve">   Power Generation Fuel Costs </t>
    </r>
    <r>
      <rPr>
        <sz val="8"/>
        <color indexed="8"/>
        <rFont val="Arial"/>
        <family val="2"/>
      </rPr>
      <t>(dollars per million Btu)</t>
    </r>
  </si>
  <si>
    <t xml:space="preserve">      No. 6 Residual Fuel Oil (a)</t>
  </si>
  <si>
    <t xml:space="preserve">         Fuel Ethanol Production</t>
  </si>
  <si>
    <t xml:space="preserve">   Total Commercial Inventory</t>
  </si>
  <si>
    <t xml:space="preserve">   Commercial Inventory</t>
  </si>
  <si>
    <t xml:space="preserve">         U.S. Total</t>
  </si>
  <si>
    <t xml:space="preserve">   Total Gasoline Inventories</t>
  </si>
  <si>
    <t xml:space="preserve">   Finished Gasoline Inventories</t>
  </si>
  <si>
    <t xml:space="preserve">   Gasoline Blending Components Inventories</t>
  </si>
  <si>
    <t xml:space="preserve">      Lower 48 States (excl GOM)</t>
  </si>
  <si>
    <t xml:space="preserve">         Lower 48 States (excl GOM)</t>
  </si>
  <si>
    <t xml:space="preserve">      Domestic Production (a)</t>
  </si>
  <si>
    <t xml:space="preserve">      Crude Oil Net Imports (c)</t>
  </si>
  <si>
    <t xml:space="preserve">      Crude Oil Adjustment (d)</t>
  </si>
  <si>
    <t xml:space="preserve">      Product Net Imports (c)</t>
  </si>
  <si>
    <t xml:space="preserve">      Product Inventory Net Withdrawals</t>
  </si>
  <si>
    <t xml:space="preserve">      SPR Net Withdrawals</t>
  </si>
  <si>
    <t xml:space="preserve">      Federal GOM (a)</t>
  </si>
  <si>
    <t xml:space="preserve">   Henry Hub Spot (dollars per million Btu) </t>
  </si>
  <si>
    <t>Energy Prices</t>
  </si>
  <si>
    <t>Prices (cents per gallon)</t>
  </si>
  <si>
    <t>Prices are not adjusted for inflation.</t>
  </si>
  <si>
    <t>Table 5c. U.S. Regional Natural Gas Prices  (dollars per thousand cubic feet)</t>
  </si>
  <si>
    <t>Prices</t>
  </si>
  <si>
    <t xml:space="preserve">   Henry Hub Spot (dollars per thousand cubic feet)</t>
  </si>
  <si>
    <r>
      <t>Natural Gas</t>
    </r>
    <r>
      <rPr>
        <sz val="8"/>
        <color indexed="8"/>
        <rFont val="Arial"/>
        <family val="2"/>
      </rPr>
      <t/>
    </r>
  </si>
  <si>
    <t>NGHHUUS</t>
  </si>
  <si>
    <t>Balancing Item (b)</t>
  </si>
  <si>
    <t xml:space="preserve">   Electric Power (c)</t>
  </si>
  <si>
    <t xml:space="preserve">   Waste Coal (a)</t>
  </si>
  <si>
    <t>ZWHD_NEC_10YR</t>
  </si>
  <si>
    <t>ZWHD_MAC_10YR</t>
  </si>
  <si>
    <t>ZWHD_ENC_10YR</t>
  </si>
  <si>
    <t>ZWHD_WNC_10YR</t>
  </si>
  <si>
    <t>ZWHD_SAC_10YR</t>
  </si>
  <si>
    <t>ZWHD_ESC_10YR</t>
  </si>
  <si>
    <t>ZWHD_WSC_10YR</t>
  </si>
  <si>
    <t>ZWHD_MTN_10YR</t>
  </si>
  <si>
    <t>ZWHD_PAC_10YR</t>
  </si>
  <si>
    <t>ZWHD_US_10YR</t>
  </si>
  <si>
    <t>ZWCD_NEC_10YR</t>
  </si>
  <si>
    <t>ZWCD_MAC_10YR</t>
  </si>
  <si>
    <t>ZWCD_ENC_10YR</t>
  </si>
  <si>
    <t>ZWCD_WNC_10YR</t>
  </si>
  <si>
    <t>ZWCD_SAC_10YR</t>
  </si>
  <si>
    <t>ZWCD_ESC_10YR</t>
  </si>
  <si>
    <t>ZWCD_WSC_10YR</t>
  </si>
  <si>
    <t>ZWCD_MTN_10YR</t>
  </si>
  <si>
    <t>ZWCD_PAC_10YR</t>
  </si>
  <si>
    <t>ZWCD_US_10YR</t>
  </si>
  <si>
    <t>Heating Degree Days</t>
  </si>
  <si>
    <t>Heating Degree Days, Prior 10-year Average</t>
  </si>
  <si>
    <t>Cooling Degree Days</t>
  </si>
  <si>
    <t>Cooling Degree Days, Prior 10-year Average</t>
  </si>
  <si>
    <r>
      <t xml:space="preserve">See </t>
    </r>
    <r>
      <rPr>
        <i/>
        <sz val="8"/>
        <rFont val="Arial"/>
        <family val="2"/>
      </rPr>
      <t>Change in Regional and U.S. Degree-Day Calculations</t>
    </r>
    <r>
      <rPr>
        <sz val="8"/>
        <rFont val="Arial"/>
        <family val="2"/>
      </rPr>
      <t xml:space="preserve"> (http://www.eia.gov/forecasts/steo/special/pdf/2012_sp_04.pdf) for more information.</t>
    </r>
  </si>
  <si>
    <t>Regions refer to U.S. Census divisions.  See "Census division" in EIA’s Energy Glossary (http://www.eia.gov/tools/glossary/) for a list of states in each region.</t>
  </si>
  <si>
    <r>
      <t>Historical data</t>
    </r>
    <r>
      <rPr>
        <sz val="8"/>
        <rFont val="Arial"/>
        <family val="2"/>
      </rPr>
      <t>: Latest data available from U.S. Department of Commerce, National Oceanic and Atmospheric Association (NOAA).</t>
    </r>
  </si>
  <si>
    <r>
      <t xml:space="preserve">Projections: </t>
    </r>
    <r>
      <rPr>
        <sz val="8"/>
        <rFont val="Arial"/>
        <family val="2"/>
      </rPr>
      <t>Based on forecasts by the NOAA Climate Prediction Center (http://www.cpc.ncep.noaa.gov/pacdir/DDdir/NHOME3.shtml).</t>
    </r>
  </si>
  <si>
    <r>
      <t>Notes:</t>
    </r>
    <r>
      <rPr>
        <sz val="8"/>
        <rFont val="Arial"/>
        <family val="2"/>
      </rPr>
      <t xml:space="preserve"> Regional degree days for each period are calculated by EIA as contemporaneous period population-weighted averages of</t>
    </r>
  </si>
  <si>
    <t>state degree day data published by the National Oceanic and Atmospheric Administration (NOAA).</t>
  </si>
  <si>
    <t xml:space="preserve">   Electric Power Sector (b)</t>
  </si>
  <si>
    <t>Discrepancy (c)</t>
  </si>
  <si>
    <t xml:space="preserve">   Total Crude Oil Input to Refineries</t>
  </si>
  <si>
    <t xml:space="preserve">         Distillate Fuel Oil</t>
  </si>
  <si>
    <t xml:space="preserve">         Jet Fuel</t>
  </si>
  <si>
    <t xml:space="preserve">         Residual Fuel Oil</t>
  </si>
  <si>
    <t>MGNIPUS</t>
  </si>
  <si>
    <t>MBNIPUS</t>
  </si>
  <si>
    <t>JFNIPUS</t>
  </si>
  <si>
    <t>DFNIPUS</t>
  </si>
  <si>
    <t>RFNIPUS</t>
  </si>
  <si>
    <t>UONIPUS</t>
  </si>
  <si>
    <t xml:space="preserve">         Unfinished Oils</t>
  </si>
  <si>
    <t>PPNIPUS</t>
  </si>
  <si>
    <t>Natural gas Henry Hub spot price from Reuter's News Service (http://www.reuters.com).</t>
  </si>
  <si>
    <t xml:space="preserve">         Other HC/Oxygenates</t>
  </si>
  <si>
    <t>OHNIPUS</t>
  </si>
  <si>
    <t>PSNIPUS</t>
  </si>
  <si>
    <t xml:space="preserve">   Average residential electricity</t>
  </si>
  <si>
    <t>EXRCH_US</t>
  </si>
  <si>
    <t xml:space="preserve">   usage per customer (kWh)</t>
  </si>
  <si>
    <t xml:space="preserve">   Total Consumption</t>
  </si>
  <si>
    <t xml:space="preserve">   Primary Inventories (d)</t>
  </si>
  <si>
    <t xml:space="preserve">   Retail and Other Industry</t>
  </si>
  <si>
    <t xml:space="preserve">      Electric Power Sector (a)</t>
  </si>
  <si>
    <t>ESTCU_NEC</t>
  </si>
  <si>
    <t>ESTCU_MAC</t>
  </si>
  <si>
    <t>ESTCU_ENC</t>
  </si>
  <si>
    <t>ESTCU_WNC</t>
  </si>
  <si>
    <t>ESTCU_SAC</t>
  </si>
  <si>
    <t>ESTCU_ESC</t>
  </si>
  <si>
    <t>ESTCU_WSC</t>
  </si>
  <si>
    <t>ESTCU_MTN</t>
  </si>
  <si>
    <t>ESTCU_PAC</t>
  </si>
  <si>
    <t>ESTCU_US</t>
  </si>
  <si>
    <t>CLSHPUS</t>
  </si>
  <si>
    <t xml:space="preserve">      Commercial &amp; Institutional …………</t>
  </si>
  <si>
    <t>CLPRPUS_TON</t>
  </si>
  <si>
    <t>CLPRPAR_TON</t>
  </si>
  <si>
    <t>CLPRPIR_TON</t>
  </si>
  <si>
    <t>CLPRPWR_TON</t>
  </si>
  <si>
    <t>CLSD_DRAW_TON</t>
  </si>
  <si>
    <t>CLIMPUS_TON</t>
  </si>
  <si>
    <t>CLEXPUS_TON</t>
  </si>
  <si>
    <t>CLEXPMC_TON</t>
  </si>
  <si>
    <t>CLEXPSC_TON</t>
  </si>
  <si>
    <t>CLNSPUS_TON</t>
  </si>
  <si>
    <t>CLST_DRAW_TON</t>
  </si>
  <si>
    <t>CLWCPUS_TON</t>
  </si>
  <si>
    <t>CLTSPUS_TON</t>
  </si>
  <si>
    <t>CLKCPUS_TON</t>
  </si>
  <si>
    <t>CLEPCON_TON</t>
  </si>
  <si>
    <t>CLZCPUS_TON</t>
  </si>
  <si>
    <t>CLHCPUS_TON</t>
  </si>
  <si>
    <t>CLYCPUS_TON</t>
  </si>
  <si>
    <t>CLTCPUS_TON</t>
  </si>
  <si>
    <t>CLAJPUS_TON</t>
  </si>
  <si>
    <t>Supply (million short tons)</t>
  </si>
  <si>
    <t>Consumption (million short tons)</t>
  </si>
  <si>
    <t xml:space="preserve">   Total World Consumption</t>
  </si>
  <si>
    <t>REECBUS</t>
  </si>
  <si>
    <t>RECCBUS</t>
  </si>
  <si>
    <t>Forecast Month -</t>
  </si>
  <si>
    <t>Domestic Tables:</t>
  </si>
  <si>
    <t>Renewables (c)</t>
  </si>
  <si>
    <t>Total Energy Consumption (d)</t>
  </si>
  <si>
    <t xml:space="preserve">   Retail Prices Including Taxes</t>
  </si>
  <si>
    <t xml:space="preserve">      Gasoline Regular Grade (b)</t>
  </si>
  <si>
    <t xml:space="preserve">      Gasoline All Grades (b)</t>
  </si>
  <si>
    <t>Column</t>
  </si>
  <si>
    <t xml:space="preserve">         Federal Gulf of Mexico (b)</t>
  </si>
  <si>
    <t>North America</t>
  </si>
  <si>
    <t xml:space="preserve">Table 1.  U.S. Energy Markets Summary </t>
  </si>
  <si>
    <t>Table 4c. U.S. Regional Gasoline Prices and Inventories</t>
  </si>
  <si>
    <t>Table 5a.  U.S. Natural Gas Supply, Consumption, and Inventories</t>
  </si>
  <si>
    <t>Table 6.  U.S. Coal Supply, Consumption, and Inventories</t>
  </si>
  <si>
    <t>Table 9b. U.S. Regional Macroeconomic Data</t>
  </si>
  <si>
    <t>Table 9c. U.S. Regional Weather Data</t>
  </si>
  <si>
    <t xml:space="preserve">      Coke Plants</t>
  </si>
  <si>
    <r>
      <t>Total All Sectors</t>
    </r>
    <r>
      <rPr>
        <sz val="8"/>
        <rFont val="Arial"/>
        <family val="2"/>
      </rPr>
      <t xml:space="preserve"> (a)</t>
    </r>
  </si>
  <si>
    <t xml:space="preserve">   Pacific contiguous</t>
  </si>
  <si>
    <t xml:space="preserve">   AK and HI</t>
  </si>
  <si>
    <r>
      <t>All Sectors</t>
    </r>
    <r>
      <rPr>
        <sz val="8"/>
        <rFont val="Arial"/>
        <family val="2"/>
      </rPr>
      <t xml:space="preserve"> (a)</t>
    </r>
  </si>
  <si>
    <t xml:space="preserve">   OECD</t>
  </si>
  <si>
    <t xml:space="preserve">      U.S. (50 States)</t>
  </si>
  <si>
    <t>papr_CA</t>
  </si>
  <si>
    <t>papr_MX</t>
  </si>
  <si>
    <t>papr_US</t>
  </si>
  <si>
    <t>papr_AR</t>
  </si>
  <si>
    <t>papr_BR</t>
  </si>
  <si>
    <t>papr_CO</t>
  </si>
  <si>
    <t>papr_OLA</t>
  </si>
  <si>
    <t>papr_NO</t>
  </si>
  <si>
    <t>papr_AJ</t>
  </si>
  <si>
    <t>papr_KZ</t>
  </si>
  <si>
    <t>papr_RS</t>
  </si>
  <si>
    <t>papr_MU</t>
  </si>
  <si>
    <t>papr_AS</t>
  </si>
  <si>
    <t>papr_CH</t>
  </si>
  <si>
    <t>papr_IN</t>
  </si>
  <si>
    <t>papr_MY</t>
  </si>
  <si>
    <t>papr_VM</t>
  </si>
  <si>
    <t>papr_EG</t>
  </si>
  <si>
    <t>CXTCCO2</t>
  </si>
  <si>
    <t xml:space="preserve">      U.S. Territories</t>
  </si>
  <si>
    <t xml:space="preserve">      Canada</t>
  </si>
  <si>
    <t xml:space="preserve">      Europe</t>
  </si>
  <si>
    <t xml:space="preserve">      Japan</t>
  </si>
  <si>
    <t xml:space="preserve">      Other OECD</t>
  </si>
  <si>
    <t xml:space="preserve">   Non-OECD</t>
  </si>
  <si>
    <t xml:space="preserve">      Former Soviet Union</t>
  </si>
  <si>
    <t xml:space="preserve">      China</t>
  </si>
  <si>
    <t xml:space="preserve">      Other Asia</t>
  </si>
  <si>
    <t xml:space="preserve">      Other Non-OECD</t>
  </si>
  <si>
    <t xml:space="preserve">      Mexico</t>
  </si>
  <si>
    <t xml:space="preserve">         Crude Oil Portion</t>
  </si>
  <si>
    <t>patc_us</t>
  </si>
  <si>
    <t>patc_ust</t>
  </si>
  <si>
    <t>patc_ca</t>
  </si>
  <si>
    <t>patc_oecd_europe</t>
  </si>
  <si>
    <t>patc_ja</t>
  </si>
  <si>
    <t>patc_other_oecd</t>
  </si>
  <si>
    <t>patc_oecd</t>
  </si>
  <si>
    <t>patc_fsu</t>
  </si>
  <si>
    <t>patc_nonoecd_europe</t>
  </si>
  <si>
    <t>patc_ch</t>
  </si>
  <si>
    <t>patc_other_asia</t>
  </si>
  <si>
    <t>patc_other_nonoecd</t>
  </si>
  <si>
    <t>patc_non_oecd</t>
  </si>
  <si>
    <t>patc_world</t>
  </si>
  <si>
    <t>papr_us</t>
  </si>
  <si>
    <t>papr_ca</t>
  </si>
  <si>
    <t>papr_mx</t>
  </si>
  <si>
    <t>papr_otheroecd</t>
  </si>
  <si>
    <t>papr_oecd</t>
  </si>
  <si>
    <t>papr_opec</t>
  </si>
  <si>
    <t>copr_opec</t>
  </si>
  <si>
    <t>papr_fsu</t>
  </si>
  <si>
    <t>papr_ch</t>
  </si>
  <si>
    <t>papr_other_nonoecd</t>
  </si>
  <si>
    <t>papr_nonoecd</t>
  </si>
  <si>
    <t>papr_world</t>
  </si>
  <si>
    <t xml:space="preserve">   U.S. Commercial Inventory</t>
  </si>
  <si>
    <t>World Real Gross Domestic Product (a)</t>
  </si>
  <si>
    <t xml:space="preserve">   OECD Commercial Inventory</t>
  </si>
  <si>
    <t>pasc_oecd_t3</t>
  </si>
  <si>
    <t>t3_stchange_us</t>
  </si>
  <si>
    <t>t3_stchange_ooecd</t>
  </si>
  <si>
    <t>t3_stchange_noecd</t>
  </si>
  <si>
    <t>t3_stchange_world</t>
  </si>
  <si>
    <t>Crude Oil</t>
  </si>
  <si>
    <t xml:space="preserve">   Algeria</t>
  </si>
  <si>
    <t xml:space="preserve">   Iran</t>
  </si>
  <si>
    <t xml:space="preserve">   Kuwait</t>
  </si>
  <si>
    <t xml:space="preserve">   Libya</t>
  </si>
  <si>
    <t xml:space="preserve">   Nigeria</t>
  </si>
  <si>
    <t xml:space="preserve">   Qatar</t>
  </si>
  <si>
    <t xml:space="preserve">   Saudi Arabia</t>
  </si>
  <si>
    <t xml:space="preserve">   United Arab Emirates</t>
  </si>
  <si>
    <t xml:space="preserve">   Venezuela</t>
  </si>
  <si>
    <t xml:space="preserve">   Angola</t>
  </si>
  <si>
    <t xml:space="preserve">   Iraq</t>
  </si>
  <si>
    <t>Crude Oil Production Capacity</t>
  </si>
  <si>
    <t>copr_ku</t>
  </si>
  <si>
    <t>copr_ly</t>
  </si>
  <si>
    <t>copr_ni</t>
  </si>
  <si>
    <t>copr_qa</t>
  </si>
  <si>
    <t>copr_sa</t>
  </si>
  <si>
    <t>copr_tc</t>
  </si>
  <si>
    <t>copr_ve</t>
  </si>
  <si>
    <t>copr_ao</t>
  </si>
  <si>
    <t>copr_iz</t>
  </si>
  <si>
    <t>ZWCD_SAC</t>
  </si>
  <si>
    <t>ZWHD_SAC</t>
  </si>
  <si>
    <t>Australia</t>
  </si>
  <si>
    <t>China</t>
  </si>
  <si>
    <t>India</t>
  </si>
  <si>
    <t>Malaysia</t>
  </si>
  <si>
    <t>Vietnam</t>
  </si>
  <si>
    <t>Canada</t>
  </si>
  <si>
    <t>Mexico</t>
  </si>
  <si>
    <t>United States</t>
  </si>
  <si>
    <t>Argentina</t>
  </si>
  <si>
    <t>Brazil</t>
  </si>
  <si>
    <t>Colombia</t>
  </si>
  <si>
    <t>Other Central and S. America</t>
  </si>
  <si>
    <t>Norway</t>
  </si>
  <si>
    <t>t3b_papr_r03</t>
  </si>
  <si>
    <t>CHEOPUS</t>
  </si>
  <si>
    <t xml:space="preserve">      Industrial Sector (b)</t>
  </si>
  <si>
    <t xml:space="preserve">   Losses and Unaccounted for (c) </t>
  </si>
  <si>
    <t xml:space="preserve">   Direct Use (d)</t>
  </si>
  <si>
    <t>(c) Includes transmission and distribution losses, data collection time-frame differences, and estimation error.</t>
  </si>
  <si>
    <t xml:space="preserve">(d) Direct Use represents commercial and industrial facility use of onsite net electricity generation; and electrical sales or transfers to adjacent or colocated facilities </t>
  </si>
  <si>
    <t>(a) Generation supplied by electricity-only and combined-heat-and-power (CHP) plants operated by electric utilities, independent power producers.</t>
  </si>
  <si>
    <t>(b) Generation supplied by CHP and electricity-only plants operated by businesses in the commercial and industrial sectors, primarily for onsite use.</t>
  </si>
  <si>
    <t>CLTO_US</t>
  </si>
  <si>
    <t>NGTO_US</t>
  </si>
  <si>
    <t>PATO_US</t>
  </si>
  <si>
    <t xml:space="preserve">   Petroleum (a)</t>
  </si>
  <si>
    <t>OGTO_US</t>
  </si>
  <si>
    <t>NUTO_US</t>
  </si>
  <si>
    <t>HVTO_US</t>
  </si>
  <si>
    <t>HPTO_US</t>
  </si>
  <si>
    <t xml:space="preserve">   Renewable Energy Sources:</t>
  </si>
  <si>
    <t>WNTO_US</t>
  </si>
  <si>
    <t>WWTO_US</t>
  </si>
  <si>
    <t xml:space="preserve">      Wood Biomass</t>
  </si>
  <si>
    <t>OWTO_US</t>
  </si>
  <si>
    <t xml:space="preserve">      Other Waste Biomass</t>
  </si>
  <si>
    <t>GETO_US</t>
  </si>
  <si>
    <t>SOTO_US</t>
  </si>
  <si>
    <t>OTTO_US</t>
  </si>
  <si>
    <t xml:space="preserve">   Other Nonrenewable Fuels (b)</t>
  </si>
  <si>
    <t>TSEO_US</t>
  </si>
  <si>
    <t xml:space="preserve">   Total Generation</t>
  </si>
  <si>
    <t>Northeast Census Region</t>
  </si>
  <si>
    <t>CLTO_NE</t>
  </si>
  <si>
    <t>NGTO_NE</t>
  </si>
  <si>
    <t>PATO_NE</t>
  </si>
  <si>
    <t>OGTO_NE</t>
  </si>
  <si>
    <t>NUTO_NE</t>
  </si>
  <si>
    <t>HYTO_NE</t>
  </si>
  <si>
    <t xml:space="preserve">   Hydropower (c)</t>
  </si>
  <si>
    <t>RNTO_NE</t>
  </si>
  <si>
    <t>OTTO_NE</t>
  </si>
  <si>
    <t>TSEO_NE</t>
  </si>
  <si>
    <t>South Census Region</t>
  </si>
  <si>
    <t>CLTO_SO</t>
  </si>
  <si>
    <t>NGTO_SO</t>
  </si>
  <si>
    <t>PATO_SO</t>
  </si>
  <si>
    <t>OGTO_SO</t>
  </si>
  <si>
    <t>NUTO_SO</t>
  </si>
  <si>
    <t>HYTO_SO</t>
  </si>
  <si>
    <t>RNTO_SO</t>
  </si>
  <si>
    <t>OTTO_SO</t>
  </si>
  <si>
    <t>TSEO_SO</t>
  </si>
  <si>
    <t>Midwest Census Region</t>
  </si>
  <si>
    <t>CLTO_MW</t>
  </si>
  <si>
    <t>NGTO_MW</t>
  </si>
  <si>
    <t>PATO_MW</t>
  </si>
  <si>
    <t>OGTO_MW</t>
  </si>
  <si>
    <t>NUTO_MW</t>
  </si>
  <si>
    <t>HYTO_MW</t>
  </si>
  <si>
    <t>RNTO_MW</t>
  </si>
  <si>
    <t>OTTO_MW</t>
  </si>
  <si>
    <t>TSEO_MW</t>
  </si>
  <si>
    <t>West Census Region</t>
  </si>
  <si>
    <t>CLTO_WE</t>
  </si>
  <si>
    <t>NGTO_WE</t>
  </si>
  <si>
    <t>PATO_WE</t>
  </si>
  <si>
    <t>OGTO_WE</t>
  </si>
  <si>
    <t>NUTO_WE</t>
  </si>
  <si>
    <t>HYTO_WE</t>
  </si>
  <si>
    <t>RNTO_WE</t>
  </si>
  <si>
    <t>OTTO_WE</t>
  </si>
  <si>
    <t>TSEO_WE</t>
  </si>
  <si>
    <t>(a) Residual fuel oil, distillate fuel oil, petroleum coke, and other petroleum liquids</t>
  </si>
  <si>
    <t>(b) Batteries, chemicals, hydrogen, pitch, purchased steam, sulfur, nonrenewable waste, and miscellaneous technologies</t>
  </si>
  <si>
    <t>(c) Conventional hydroelectric and pumped storage generation</t>
  </si>
  <si>
    <t>(d) Wind, biomass, geothermal, and solar generation</t>
  </si>
  <si>
    <r>
      <t xml:space="preserve">Notes: </t>
    </r>
    <r>
      <rPr>
        <sz val="8"/>
        <color indexed="8"/>
        <rFont val="Arial"/>
        <family val="2"/>
      </rPr>
      <t xml:space="preserve"> Data reflects generation supplied by electricity-only and combined-heat-and-power (CHP) plants operated by electric utilities, independent power producers, and</t>
    </r>
  </si>
  <si>
    <t>the commercial and industrial sectors. The approximate break between historical and forecast values is shown with historical data printed in bold; estimates and forecasts in italics.</t>
  </si>
  <si>
    <r>
      <rPr>
        <b/>
        <sz val="8"/>
        <color indexed="8"/>
        <rFont val="Arial"/>
        <family val="2"/>
      </rPr>
      <t>Historical data</t>
    </r>
    <r>
      <rPr>
        <sz val="8"/>
        <color indexed="8"/>
        <rFont val="Arial"/>
        <family val="2"/>
      </rPr>
      <t xml:space="preserve">: </t>
    </r>
    <r>
      <rPr>
        <sz val="8"/>
        <rFont val="Arial"/>
        <family val="2"/>
      </rPr>
      <t xml:space="preserve">Latest data available from EIA </t>
    </r>
    <r>
      <rPr>
        <i/>
        <sz val="8"/>
        <rFont val="Arial"/>
        <family val="2"/>
      </rPr>
      <t>Electric Power Monthly</t>
    </r>
    <r>
      <rPr>
        <sz val="8"/>
        <rFont val="Arial"/>
        <family val="2"/>
      </rPr>
      <t xml:space="preserve"> and </t>
    </r>
    <r>
      <rPr>
        <i/>
        <sz val="8"/>
        <rFont val="Arial"/>
        <family val="2"/>
      </rPr>
      <t>Electric Power Annual</t>
    </r>
  </si>
  <si>
    <t xml:space="preserve">      Conventional Hydropower</t>
  </si>
  <si>
    <t xml:space="preserve">   Pumped Storage Hydropower</t>
  </si>
  <si>
    <t xml:space="preserve">   Other Renewables (d)</t>
  </si>
  <si>
    <t>Table 7d.  U.S. Regional Electricity Generation, All Sectors</t>
  </si>
  <si>
    <t>Table 7e. U.S. Regional Fuel Consumption for Electricity Generation, All Sectors</t>
  </si>
  <si>
    <t>Fuel Consumption for Electricity Generation, All Sectors</t>
  </si>
  <si>
    <t xml:space="preserve">   United States</t>
  </si>
  <si>
    <t>CLTOCON_EL_US</t>
  </si>
  <si>
    <t xml:space="preserve">      Coal (thousand st/d)</t>
  </si>
  <si>
    <t>NGTOCON_EL_US</t>
  </si>
  <si>
    <t xml:space="preserve">      Natural Gas (million cf/d)</t>
  </si>
  <si>
    <t>PATOCON_EL_US</t>
  </si>
  <si>
    <t xml:space="preserve">      Petroleum (thousand b/d)</t>
  </si>
  <si>
    <t>RFTOCON_EL_US</t>
  </si>
  <si>
    <t>DKTOCON_EL_US</t>
  </si>
  <si>
    <t>PCTOCON_EL_US</t>
  </si>
  <si>
    <t xml:space="preserve">      Petroleum Coke (a)</t>
  </si>
  <si>
    <t>OPTOCON_EL_US</t>
  </si>
  <si>
    <t xml:space="preserve">      Other Petroleum Liquids (b)</t>
  </si>
  <si>
    <t xml:space="preserve">   Northeast Census Region</t>
  </si>
  <si>
    <t>CLTOCON_EL_NE</t>
  </si>
  <si>
    <t>NGTOCON_EL_NE</t>
  </si>
  <si>
    <t>PATOCON_EL_NE</t>
  </si>
  <si>
    <t xml:space="preserve">   South Census Region</t>
  </si>
  <si>
    <t>CLTOCON_EL_SO</t>
  </si>
  <si>
    <t>NGTOCON_EL_SO</t>
  </si>
  <si>
    <t>PATOCON_EL_SO</t>
  </si>
  <si>
    <t xml:space="preserve">   Midwest Census Region</t>
  </si>
  <si>
    <t>CLTOCON_EL_MW</t>
  </si>
  <si>
    <t>NGTOCON_EL_MW</t>
  </si>
  <si>
    <t>PATOCON_EL_MW</t>
  </si>
  <si>
    <t xml:space="preserve">   West Census Region</t>
  </si>
  <si>
    <t>CLTOCON_EL_WE</t>
  </si>
  <si>
    <t>NGTOCON_EL_WE</t>
  </si>
  <si>
    <t>PATOCON_EL_WE</t>
  </si>
  <si>
    <t>End-of-period U.S. Fuel Inventories Held by Electric Power Sector</t>
  </si>
  <si>
    <t xml:space="preserve">   Coal (million short tons)</t>
  </si>
  <si>
    <t>(a) Petroleum coke consumption converted from short tons to barrels by multiplying by 5</t>
  </si>
  <si>
    <t>(b) Other petroleum liquids include jet fuel, kerosene, and waste oil</t>
  </si>
  <si>
    <t>the commercial and industrial sectors. Data includes fuel consumed only for generation of electricity. It does not include consumption by CHP plants for useful thermal output.</t>
  </si>
  <si>
    <t>The approximate break between historical and forecast values is shown with historical data printed in bold; estimates and forecasts in italics.</t>
  </si>
  <si>
    <t>Physical Units: st/d = short tons per day; b/d = barrels per day; cf/d = cubic feet per day; mmb = million barrels.</t>
  </si>
  <si>
    <t xml:space="preserve">Table 7d.  U.S. Regional Electricity Generation, All Sectors (Thousand megawatthours per day)  </t>
  </si>
  <si>
    <t>Table 7e.  U.S. Regional Fuel Consumption for Electricity Generation, All Sectors</t>
  </si>
  <si>
    <t xml:space="preserve">Electric Power Sector </t>
  </si>
  <si>
    <t xml:space="preserve">      Subtotal </t>
  </si>
  <si>
    <t xml:space="preserve">Industrial Sector </t>
  </si>
  <si>
    <t xml:space="preserve">Commercial Sector </t>
  </si>
  <si>
    <t xml:space="preserve">Residential Sector </t>
  </si>
  <si>
    <t xml:space="preserve">Transportation Sector </t>
  </si>
  <si>
    <t>EOACBUS</t>
  </si>
  <si>
    <t>BFACBUS</t>
  </si>
  <si>
    <t>All Sectors Total</t>
  </si>
  <si>
    <r>
      <t>Notes:</t>
    </r>
    <r>
      <rPr>
        <sz val="8"/>
        <rFont val="Arial"/>
        <family val="2"/>
      </rPr>
      <t xml:space="preserve"> The approximate break between historical and forecast values is shown with historical data printed in bold; estimates and forecasts in italics.</t>
    </r>
  </si>
  <si>
    <r>
      <t>Historical data</t>
    </r>
    <r>
      <rPr>
        <sz val="8"/>
        <rFont val="Arial"/>
        <family val="2"/>
      </rPr>
      <t xml:space="preserve">:  Latest data available from EIA databases supporting the following reports: </t>
    </r>
    <r>
      <rPr>
        <i/>
        <sz val="8"/>
        <rFont val="Arial"/>
        <family val="2"/>
      </rPr>
      <t>Electric Power Monthly</t>
    </r>
    <r>
      <rPr>
        <sz val="8"/>
        <rFont val="Arial"/>
        <family val="2"/>
      </rPr>
      <t xml:space="preserve">, DOE/EIA-0226 and </t>
    </r>
    <r>
      <rPr>
        <i/>
        <sz val="8"/>
        <rFont val="Arial"/>
        <family val="2"/>
      </rPr>
      <t>Renewable Energy Annual</t>
    </r>
    <r>
      <rPr>
        <sz val="8"/>
        <rFont val="Arial"/>
        <family val="2"/>
      </rPr>
      <t xml:space="preserve">, DOE/EIA-0603; </t>
    </r>
    <r>
      <rPr>
        <i/>
        <sz val="8"/>
        <rFont val="Arial"/>
        <family val="2"/>
      </rPr>
      <t>Petroleum Supply Monthly</t>
    </r>
    <r>
      <rPr>
        <sz val="8"/>
        <rFont val="Arial"/>
        <family val="2"/>
      </rPr>
      <t xml:space="preserve">, DOE/EIA-0109. </t>
    </r>
  </si>
  <si>
    <t>Table 8.  U.S. Renewable Energy Consumption (Quadrillion Btu)</t>
  </si>
  <si>
    <t>t3b_papr_r02</t>
  </si>
  <si>
    <t>t3b_papr_r01</t>
  </si>
  <si>
    <t>Azerbaijan</t>
  </si>
  <si>
    <t>Kazakhstan</t>
  </si>
  <si>
    <t>Russia</t>
  </si>
  <si>
    <t>papr_ofsu</t>
  </si>
  <si>
    <t>t3b_papr_r04</t>
  </si>
  <si>
    <t>Oman</t>
  </si>
  <si>
    <t>t3b_papr_r05</t>
  </si>
  <si>
    <t>t3b_papr_r07</t>
  </si>
  <si>
    <t>Egypt</t>
  </si>
  <si>
    <t>t3b_papr_r06</t>
  </si>
  <si>
    <t>opec_nc</t>
  </si>
  <si>
    <t>papr_nonopec</t>
  </si>
  <si>
    <t>papr_nonopec_i_opecnc</t>
  </si>
  <si>
    <t xml:space="preserve">North America </t>
  </si>
  <si>
    <t xml:space="preserve">Central and South America  </t>
  </si>
  <si>
    <t xml:space="preserve">Europe </t>
  </si>
  <si>
    <t xml:space="preserve">Middle East </t>
  </si>
  <si>
    <t xml:space="preserve">Asia and Oceania  </t>
  </si>
  <si>
    <t xml:space="preserve">Africa </t>
  </si>
  <si>
    <t xml:space="preserve">OPEC non-crude liquids  </t>
  </si>
  <si>
    <t xml:space="preserve">Non-OPEC + OPEC non-crude  </t>
  </si>
  <si>
    <t xml:space="preserve">      Jet Fuel</t>
  </si>
  <si>
    <t xml:space="preserve">      Industrial Sector</t>
  </si>
  <si>
    <t xml:space="preserve">      Commercial Sector</t>
  </si>
  <si>
    <t xml:space="preserve">      Residential Sector</t>
  </si>
  <si>
    <t xml:space="preserve">      Coal</t>
  </si>
  <si>
    <t xml:space="preserve">      Natural Gas </t>
  </si>
  <si>
    <t xml:space="preserve">         Alaska</t>
  </si>
  <si>
    <t xml:space="preserve">      Commercial Inventory Net Withdrawals</t>
  </si>
  <si>
    <t xml:space="preserve">      Refinery Processing Gain</t>
  </si>
  <si>
    <t xml:space="preserve">   Total Supply</t>
  </si>
  <si>
    <t xml:space="preserve">      Unfinished Oils</t>
  </si>
  <si>
    <t xml:space="preserve">      Motor Gasoline</t>
  </si>
  <si>
    <t xml:space="preserve">      Distillate Fuel Oil</t>
  </si>
  <si>
    <t xml:space="preserve">      Residual Fuel Oil</t>
  </si>
  <si>
    <t xml:space="preserve">      Crude Oil (excluding SPR)</t>
  </si>
  <si>
    <t xml:space="preserve">      Other HC/Oxygenates</t>
  </si>
  <si>
    <t xml:space="preserve">      Total Motor Gasoline</t>
  </si>
  <si>
    <t xml:space="preserve">         Finished Motor Gasoline</t>
  </si>
  <si>
    <t xml:space="preserve">   Crude Oil in SPR</t>
  </si>
  <si>
    <t xml:space="preserve">   Crude OIl</t>
  </si>
  <si>
    <t xml:space="preserve">   Other Hydrocarbons/Oxygenates</t>
  </si>
  <si>
    <t xml:space="preserve">   Unfinished Oils</t>
  </si>
  <si>
    <t xml:space="preserve">Refinery Processing Gain  </t>
  </si>
  <si>
    <t xml:space="preserve">   Finished Motor Gasoline</t>
  </si>
  <si>
    <t xml:space="preserve">   Jet Fuel</t>
  </si>
  <si>
    <t xml:space="preserve">   Distillate Fuel</t>
  </si>
  <si>
    <t xml:space="preserve">   Residual Fuel</t>
  </si>
  <si>
    <t xml:space="preserve">Refinery Operable Distillation Capacity  </t>
  </si>
  <si>
    <t xml:space="preserve">Refinery Distillation Inputs  </t>
  </si>
  <si>
    <t xml:space="preserve">      U.S. Average</t>
  </si>
  <si>
    <t xml:space="preserve">      PADD 1</t>
  </si>
  <si>
    <t xml:space="preserve">      PADD 2</t>
  </si>
  <si>
    <t xml:space="preserve">      PADD 3</t>
  </si>
  <si>
    <t xml:space="preserve">      PADD 4</t>
  </si>
  <si>
    <t xml:space="preserve">      PADD 5</t>
  </si>
  <si>
    <t xml:space="preserve">  Total Marketed Production</t>
  </si>
  <si>
    <t xml:space="preserve">      Alaska</t>
  </si>
  <si>
    <t xml:space="preserve">   Total Dry Gas Production</t>
  </si>
  <si>
    <t xml:space="preserve">   Supplemental Gaseous Fuels</t>
  </si>
  <si>
    <t xml:space="preserve">   Net Inventory Withdrawals</t>
  </si>
  <si>
    <t>Total Primary Supply</t>
  </si>
  <si>
    <t>Total Supply</t>
  </si>
  <si>
    <t xml:space="preserve">   Residential</t>
  </si>
  <si>
    <t xml:space="preserve">   Commercial</t>
  </si>
  <si>
    <t xml:space="preserve">   Industrial</t>
  </si>
  <si>
    <t xml:space="preserve">   Lease and Plant Fuel</t>
  </si>
  <si>
    <t xml:space="preserve">   Vehicle Use</t>
  </si>
  <si>
    <t xml:space="preserve">   Working Gas Inventory</t>
  </si>
  <si>
    <t xml:space="preserve">   New England</t>
  </si>
  <si>
    <t xml:space="preserve">   E. N. Central</t>
  </si>
  <si>
    <t xml:space="preserve">   W. N. Central</t>
  </si>
  <si>
    <t xml:space="preserve">   S. Atlantic</t>
  </si>
  <si>
    <t xml:space="preserve">   E. S. Central</t>
  </si>
  <si>
    <t xml:space="preserve">   W. S. Central</t>
  </si>
  <si>
    <t xml:space="preserve">   Mountain</t>
  </si>
  <si>
    <t xml:space="preserve">   Pacific</t>
  </si>
  <si>
    <t xml:space="preserve">      Total</t>
  </si>
  <si>
    <t xml:space="preserve">   Production</t>
  </si>
  <si>
    <t xml:space="preserve">      Appalachia</t>
  </si>
  <si>
    <t xml:space="preserve">      Interior</t>
  </si>
  <si>
    <t xml:space="preserve">      Western</t>
  </si>
  <si>
    <t xml:space="preserve">   Primary Inventory Withdrawals</t>
  </si>
  <si>
    <t xml:space="preserve">   Imports</t>
  </si>
  <si>
    <t xml:space="preserve">   Exports</t>
  </si>
  <si>
    <t xml:space="preserve">   Secondary Inventory Withdrawals</t>
  </si>
  <si>
    <t xml:space="preserve">   Coke Plants</t>
  </si>
  <si>
    <t xml:space="preserve">Total Consumption </t>
  </si>
  <si>
    <t xml:space="preserve">   Electricity Generation</t>
  </si>
  <si>
    <t xml:space="preserve">   Net Imports  </t>
  </si>
  <si>
    <t xml:space="preserve">   Retail Sales</t>
  </si>
  <si>
    <t xml:space="preserve">   Total Consumption </t>
  </si>
  <si>
    <t xml:space="preserve">      Natural Gas</t>
  </si>
  <si>
    <t xml:space="preserve">         U.S. Average</t>
  </si>
  <si>
    <t xml:space="preserve">   Geothermal  </t>
  </si>
  <si>
    <t xml:space="preserve">   Wind </t>
  </si>
  <si>
    <t xml:space="preserve">   (millions)</t>
  </si>
  <si>
    <t xml:space="preserve">  (index, 1982-1984=1.00)</t>
  </si>
  <si>
    <t xml:space="preserve">  (index, 1982=1.00)</t>
  </si>
  <si>
    <t xml:space="preserve">  (million miles/day)</t>
  </si>
  <si>
    <t xml:space="preserve">  (index, 1982-1984=100)</t>
  </si>
  <si>
    <t xml:space="preserve">  (million short tons per day)</t>
  </si>
  <si>
    <t xml:space="preserve">   Middle Atlantic</t>
  </si>
  <si>
    <t xml:space="preserve">   South Atlantic</t>
  </si>
  <si>
    <t xml:space="preserve">      U.S. Average </t>
  </si>
  <si>
    <t xml:space="preserve">   West Texas Intermediate Spot Average</t>
  </si>
  <si>
    <t>DFPSPUS</t>
  </si>
  <si>
    <t>Jan</t>
  </si>
  <si>
    <t>Feb</t>
  </si>
  <si>
    <t>Mar</t>
  </si>
  <si>
    <t>Apr</t>
  </si>
  <si>
    <t>May</t>
  </si>
  <si>
    <t>Jun</t>
  </si>
  <si>
    <t>Jul</t>
  </si>
  <si>
    <t>Aug</t>
  </si>
  <si>
    <t>Sep</t>
  </si>
  <si>
    <t>Oct</t>
  </si>
  <si>
    <t>Nov</t>
  </si>
  <si>
    <t>Dec</t>
  </si>
  <si>
    <t>D2RCAUS</t>
  </si>
  <si>
    <t>MGTSPP1</t>
  </si>
  <si>
    <t>MGTSPP2</t>
  </si>
  <si>
    <t>MGTSPP3</t>
  </si>
  <si>
    <t>MGTSPP4</t>
  </si>
  <si>
    <t>MGTSPP5</t>
  </si>
  <si>
    <t>MGTSPUS</t>
  </si>
  <si>
    <t>MGPSPUS</t>
  </si>
  <si>
    <t>MBPSPUS</t>
  </si>
  <si>
    <t xml:space="preserve">   Total World Supply</t>
  </si>
  <si>
    <t xml:space="preserve">   Non-OPEC Supply</t>
  </si>
  <si>
    <t>MGRARP1</t>
  </si>
  <si>
    <t>MGRARP2</t>
  </si>
  <si>
    <t>MGRARP3</t>
  </si>
  <si>
    <t>MGRARP4</t>
  </si>
  <si>
    <t>MGRARP5</t>
  </si>
  <si>
    <t>MGRARUS</t>
  </si>
  <si>
    <t>COPRPUS</t>
  </si>
  <si>
    <t>PAPRPAK</t>
  </si>
  <si>
    <t>PAPRPGLF</t>
  </si>
  <si>
    <t>PAPR48NGOM</t>
  </si>
  <si>
    <t xml:space="preserve"> </t>
  </si>
  <si>
    <t>COUNPUS</t>
  </si>
  <si>
    <t>CORIPUS</t>
  </si>
  <si>
    <t>NLPRPUS</t>
  </si>
  <si>
    <t>PAGLPUS</t>
  </si>
  <si>
    <t>PANIPUS</t>
  </si>
  <si>
    <t>MGTCPUSX</t>
  </si>
  <si>
    <t>JFTCPUS</t>
  </si>
  <si>
    <t>DFTCPUS</t>
  </si>
  <si>
    <t>RFTCPUS</t>
  </si>
  <si>
    <t>PATCPUSX</t>
  </si>
  <si>
    <t>COSXPUS</t>
  </si>
  <si>
    <t>JFPSPUS</t>
  </si>
  <si>
    <t>RFPSPUS</t>
  </si>
  <si>
    <t>PASXPUS</t>
  </si>
  <si>
    <t>COSQPUS</t>
  </si>
  <si>
    <t>RAIMUUS</t>
  </si>
  <si>
    <t>WTIPUUS</t>
  </si>
  <si>
    <t>MGEIAUS</t>
  </si>
  <si>
    <t>DSRTUUS</t>
  </si>
  <si>
    <t>D2WHUUS</t>
  </si>
  <si>
    <t>RFTCUUS</t>
  </si>
  <si>
    <t>CLEUDUS</t>
  </si>
  <si>
    <t>RFEUDUS</t>
  </si>
  <si>
    <t>NGEUDUS</t>
  </si>
  <si>
    <t>NGRCUUS</t>
  </si>
  <si>
    <t>ESRCUUS</t>
  </si>
  <si>
    <t>NGPRPUS</t>
  </si>
  <si>
    <t>Liquid Fuels</t>
  </si>
  <si>
    <t>Total OECD Liquid Fuels Consumption</t>
  </si>
  <si>
    <t>Total non-OECD Liquid Fuels Consumption</t>
  </si>
  <si>
    <t>Total World Liquid Fuels Consumption</t>
  </si>
  <si>
    <t>NGIMPUS_PIPE</t>
  </si>
  <si>
    <t>NGIMPUS_LNG</t>
  </si>
  <si>
    <t>NGSFPUS</t>
  </si>
  <si>
    <t>NGWGPUS</t>
  </si>
  <si>
    <t>BALIT</t>
  </si>
  <si>
    <t>NGRCPUS</t>
  </si>
  <si>
    <t>NGCCPUS</t>
  </si>
  <si>
    <t>NGLPPUS</t>
  </si>
  <si>
    <t>NGINX</t>
  </si>
  <si>
    <t>NGEPCON</t>
  </si>
  <si>
    <t>NGTCPUS</t>
  </si>
  <si>
    <t>NGACPUS</t>
  </si>
  <si>
    <t xml:space="preserve">   Refiner Prices for Resale</t>
  </si>
  <si>
    <t xml:space="preserve">      Gasoline</t>
  </si>
  <si>
    <t xml:space="preserve">      Heating Oil</t>
  </si>
  <si>
    <t>copc_opec_r06</t>
  </si>
  <si>
    <t xml:space="preserve">   Africa</t>
  </si>
  <si>
    <t>copc_opec_r05</t>
  </si>
  <si>
    <t xml:space="preserve">   Middle East</t>
  </si>
  <si>
    <t>cops_opec_r06</t>
  </si>
  <si>
    <t>cops_opec_r05</t>
  </si>
  <si>
    <t xml:space="preserve">      Diesel Fuel</t>
  </si>
  <si>
    <t>NGVHPUS</t>
  </si>
  <si>
    <t>Real Gross Domestic Product</t>
  </si>
  <si>
    <t>GDPQXUS</t>
  </si>
  <si>
    <t>GDP Implicit Price Deflator</t>
  </si>
  <si>
    <t>GDPDIUS</t>
  </si>
  <si>
    <t>Real Disposable Personal Income</t>
  </si>
  <si>
    <t>YD87OUS</t>
  </si>
  <si>
    <t>ZOMNIUS</t>
  </si>
  <si>
    <t>ZWHDPUS</t>
  </si>
  <si>
    <t>copc_opec</t>
  </si>
  <si>
    <t>pasc_us</t>
  </si>
  <si>
    <t xml:space="preserve">   U.S. (50 States)</t>
  </si>
  <si>
    <t xml:space="preserve">   Other OECD</t>
  </si>
  <si>
    <t xml:space="preserve">   Other Stock Draws and Balance</t>
  </si>
  <si>
    <t xml:space="preserve">      Total Stock Draw</t>
  </si>
  <si>
    <t>ZWCDPUS</t>
  </si>
  <si>
    <t>Real Fixed Investment</t>
  </si>
  <si>
    <t>I87RXUS</t>
  </si>
  <si>
    <t>Refinery and Blender Net Inputs</t>
  </si>
  <si>
    <t>Total Refinery and Blender Net Inputs</t>
  </si>
  <si>
    <t>Refinery and Blender Net Production</t>
  </si>
  <si>
    <t>Total Refinery and Blender Net Production</t>
  </si>
  <si>
    <t>Business Inventory Change</t>
  </si>
  <si>
    <t>KRDRXUS</t>
  </si>
  <si>
    <t>WPCPIUS</t>
  </si>
  <si>
    <t>CICPIUS</t>
  </si>
  <si>
    <t>WP57IUS</t>
  </si>
  <si>
    <t>Non-Farm Employment</t>
  </si>
  <si>
    <t>EMNFPUS</t>
  </si>
  <si>
    <t>Total Industrial Production</t>
  </si>
  <si>
    <t>ZOTOIUS</t>
  </si>
  <si>
    <t>Miscellaneous</t>
  </si>
  <si>
    <t>MVVMPUS</t>
  </si>
  <si>
    <t>Air Travel Capacity</t>
  </si>
  <si>
    <t>RMZTPUS</t>
  </si>
  <si>
    <t>Aircraft Utilization</t>
  </si>
  <si>
    <t>RMZZPUS</t>
  </si>
  <si>
    <t>Airline Ticket Price Index</t>
  </si>
  <si>
    <t>ACTKFUS</t>
  </si>
  <si>
    <t>Raw Steel Production</t>
  </si>
  <si>
    <t>RSPRPUS</t>
  </si>
  <si>
    <t>patc_r01</t>
  </si>
  <si>
    <t>patc_mx</t>
  </si>
  <si>
    <t>patc_r02</t>
  </si>
  <si>
    <t>patc_br</t>
  </si>
  <si>
    <t>patc_r03</t>
  </si>
  <si>
    <t>patc_r04</t>
  </si>
  <si>
    <t>patc_rs</t>
  </si>
  <si>
    <t>patc_r05</t>
  </si>
  <si>
    <t>patc_r07</t>
  </si>
  <si>
    <t>Japan</t>
  </si>
  <si>
    <t>patc_in</t>
  </si>
  <si>
    <t>patc_r06</t>
  </si>
  <si>
    <t>rgdpq_world</t>
  </si>
  <si>
    <t>rgdpq_world_pct</t>
  </si>
  <si>
    <t>EPEOPUS</t>
  </si>
  <si>
    <t>TSEOPUS</t>
  </si>
  <si>
    <t>ELNIPUS</t>
  </si>
  <si>
    <t>ETXXSUP</t>
  </si>
  <si>
    <t>EXRCPUS</t>
  </si>
  <si>
    <t>EXCCPUS</t>
  </si>
  <si>
    <t>EXICPUS</t>
  </si>
  <si>
    <t>EXACPUS</t>
  </si>
  <si>
    <t>EXTCPUS</t>
  </si>
  <si>
    <t>ESTXPUS</t>
  </si>
  <si>
    <t>Petroleum</t>
  </si>
  <si>
    <t>Natural Gas</t>
  </si>
  <si>
    <t>TETCFUEL</t>
  </si>
  <si>
    <t>GERCBUS</t>
  </si>
  <si>
    <t>GEICBUS</t>
  </si>
  <si>
    <t>HVICBUS</t>
  </si>
  <si>
    <t>WWEPCONB</t>
  </si>
  <si>
    <t>OWEPCONB</t>
  </si>
  <si>
    <t>CLSDPUS</t>
  </si>
  <si>
    <t>CLSTPUS</t>
  </si>
  <si>
    <t>ESRCU_NEC</t>
  </si>
  <si>
    <t>ESRCU_MAC</t>
  </si>
  <si>
    <t>ESRCU_ENC</t>
  </si>
  <si>
    <t>ESRCU_WNC</t>
  </si>
  <si>
    <t>ESRCU_SAC</t>
  </si>
  <si>
    <t>ESRCU_ESC</t>
  </si>
  <si>
    <t>ESRCU_WSC</t>
  </si>
  <si>
    <t>ESRCU_MTN</t>
  </si>
  <si>
    <t>ESRCU_PAC</t>
  </si>
  <si>
    <t>ESRCU_US</t>
  </si>
  <si>
    <t>ESCMU_NEC</t>
  </si>
  <si>
    <t>ESCMU_MAC</t>
  </si>
  <si>
    <t>ESCMU_ENC</t>
  </si>
  <si>
    <t>ESCMU_WNC</t>
  </si>
  <si>
    <t>ESCMU_SAC</t>
  </si>
  <si>
    <t>ESCMU_ESC</t>
  </si>
  <si>
    <t>ESCMU_WSC</t>
  </si>
  <si>
    <t>ESCMU_MTN</t>
  </si>
  <si>
    <t>ESCMU_PAC</t>
  </si>
  <si>
    <t>ESCMU_US</t>
  </si>
  <si>
    <t>ESICU_NEC</t>
  </si>
  <si>
    <t>ESICU_MAC</t>
  </si>
  <si>
    <t>ESICU_ENC</t>
  </si>
  <si>
    <t>ESICU_WNC</t>
  </si>
  <si>
    <t>ESICU_SAC</t>
  </si>
  <si>
    <t>ESICU_ESC</t>
  </si>
  <si>
    <t>ESICU_WSC</t>
  </si>
  <si>
    <t>ESICU_MTN</t>
  </si>
  <si>
    <t>ESICU_PAC</t>
  </si>
  <si>
    <t>ESICU_US</t>
  </si>
  <si>
    <t>EXRCP_NEC</t>
  </si>
  <si>
    <t>EXRCP_MAC</t>
  </si>
  <si>
    <t>EXRCP_ENC</t>
  </si>
  <si>
    <t>EXRCP_WNC</t>
  </si>
  <si>
    <t>EXRCP_SAC</t>
  </si>
  <si>
    <t>EXRCP_ESC</t>
  </si>
  <si>
    <t>EXRCP_WSC</t>
  </si>
  <si>
    <t>EXRCP_MTN</t>
  </si>
  <si>
    <t>EXRCP_PAC</t>
  </si>
  <si>
    <t>EXCCP_NEC</t>
  </si>
  <si>
    <t>EXCCP_MAC</t>
  </si>
  <si>
    <t xml:space="preserve">OECD = Organization for Economic Cooperation and Development: Australia, Austria, Belgium, Canada, Chile, the Czech Republic, Denmark, Estonia, Finland, </t>
  </si>
  <si>
    <t>EXCCP_ENC</t>
  </si>
  <si>
    <t>EXCCP_WNC</t>
  </si>
  <si>
    <t>EXCCP_SAC</t>
  </si>
  <si>
    <t>EXCCP_ESC</t>
  </si>
  <si>
    <t>EXCCP_WSC</t>
  </si>
  <si>
    <t>EXCCP_MTN</t>
  </si>
  <si>
    <t>EXCCP_PAC</t>
  </si>
  <si>
    <t>EXICP_NEC</t>
  </si>
  <si>
    <t>EXICP_MAC</t>
  </si>
  <si>
    <t>EXICP_ENC</t>
  </si>
  <si>
    <t>EXICP_WNC</t>
  </si>
  <si>
    <t>EXICP_SAC</t>
  </si>
  <si>
    <t>EXICP_ESC</t>
  </si>
  <si>
    <t>EXICP_WSC</t>
  </si>
  <si>
    <t>EXICP_MTN</t>
  </si>
  <si>
    <t>EXICP_PAC</t>
  </si>
  <si>
    <t>EXRCP_HAK</t>
  </si>
  <si>
    <t>EXRCP_US</t>
  </si>
  <si>
    <t>EXCCP_HAK</t>
  </si>
  <si>
    <t>EXCCP_US</t>
  </si>
  <si>
    <t>EXICP_HAK</t>
  </si>
  <si>
    <t>EXICP_US</t>
  </si>
  <si>
    <t>EXTCP_NEC</t>
  </si>
  <si>
    <t>EXTCP_MAC</t>
  </si>
  <si>
    <t>EXTCP_ENC</t>
  </si>
  <si>
    <t>EXTCP_WNC</t>
  </si>
  <si>
    <t>EXTCP_SAC</t>
  </si>
  <si>
    <t>EXTCP_ESC</t>
  </si>
  <si>
    <t>EXTCP_WSC</t>
  </si>
  <si>
    <t>EXTCP_MTN</t>
  </si>
  <si>
    <t>EXTCP_PAC</t>
  </si>
  <si>
    <t>EXTCP_HAK</t>
  </si>
  <si>
    <t>EXTCP_US</t>
  </si>
  <si>
    <t>NGRCU_NEC</t>
  </si>
  <si>
    <t>NGRCU_MAC</t>
  </si>
  <si>
    <t>NGRCU_ENC</t>
  </si>
  <si>
    <t>NGRCU_WNC</t>
  </si>
  <si>
    <t>NGRCU_SAC</t>
  </si>
  <si>
    <t>NGRCU_ESC</t>
  </si>
  <si>
    <t>NGRCU_WSC</t>
  </si>
  <si>
    <t>NGRCU_MTN</t>
  </si>
  <si>
    <t>NGRCU_PAC</t>
  </si>
  <si>
    <t>NGCCU_NEC</t>
  </si>
  <si>
    <t>NGCCU_MAC</t>
  </si>
  <si>
    <t>NGCCU_ENC</t>
  </si>
  <si>
    <t>NGCCU_WNC</t>
  </si>
  <si>
    <t>NGCCU_SAC</t>
  </si>
  <si>
    <t>NGCCU_ESC</t>
  </si>
  <si>
    <t>NGCCU_WSC</t>
  </si>
  <si>
    <t>NGCCU_MTN</t>
  </si>
  <si>
    <t>NGCCU_PAC</t>
  </si>
  <si>
    <t>NGCCUUS</t>
  </si>
  <si>
    <t>NGICU_NEC</t>
  </si>
  <si>
    <t>NGICU_MAC</t>
  </si>
  <si>
    <t>NGICU_ENC</t>
  </si>
  <si>
    <t>NGICU_WNC</t>
  </si>
  <si>
    <t>NGICU_SAC</t>
  </si>
  <si>
    <t>NGICU_ESC</t>
  </si>
  <si>
    <t>NGICU_WSC</t>
  </si>
  <si>
    <t>NGICU_MTN</t>
  </si>
  <si>
    <t>NGICU_PAC</t>
  </si>
  <si>
    <t>NGICUUS</t>
  </si>
  <si>
    <t>Natural gas Henry Hub and WTI crude oil spot prices from Reuter's News Service (http://www.reuters.com).</t>
  </si>
  <si>
    <t xml:space="preserve">         Motor Gasoline Blend Comp.</t>
  </si>
  <si>
    <t xml:space="preserve">Refinery Distillation Utilization Factor </t>
  </si>
  <si>
    <t>End-of-period Inventories (million short tons)</t>
  </si>
  <si>
    <t>Producer Price Index: Petroleum</t>
  </si>
  <si>
    <t xml:space="preserve">      Metallurgical Coal</t>
  </si>
  <si>
    <t xml:space="preserve">      Steam Coal</t>
  </si>
  <si>
    <t xml:space="preserve">      Residential and Commercial</t>
  </si>
  <si>
    <t xml:space="preserve">      Other Industrial</t>
  </si>
  <si>
    <r>
      <t>Carbon Dioxide (CO</t>
    </r>
    <r>
      <rPr>
        <b/>
        <vertAlign val="subscript"/>
        <sz val="8"/>
        <color indexed="8"/>
        <rFont val="Arial"/>
        <family val="2"/>
      </rPr>
      <t>2</t>
    </r>
    <r>
      <rPr>
        <b/>
        <sz val="8"/>
        <color indexed="8"/>
        <rFont val="Arial"/>
        <family val="2"/>
      </rPr>
      <t>) Emissions (million metric tons)</t>
    </r>
  </si>
  <si>
    <t>Table 3c. OPEC Crude Oil (excluding Condensates) Supply  (million barrels per day)</t>
  </si>
  <si>
    <t>Table 3c. OPEC Crude Oil (excluding Condensates) Supply</t>
  </si>
  <si>
    <t>CGSP_NEC</t>
  </si>
  <si>
    <t>CGSP_MAC</t>
  </si>
  <si>
    <t>CGSP_ENC</t>
  </si>
  <si>
    <t>CGSP_WNC</t>
  </si>
  <si>
    <t>CGSP_SAC</t>
  </si>
  <si>
    <t>CGSP_ESC</t>
  </si>
  <si>
    <t>CGSP_WSC</t>
  </si>
  <si>
    <t>CGSP_MTN</t>
  </si>
  <si>
    <t>CGSP_PAC</t>
  </si>
  <si>
    <t>IPMFG_NEC</t>
  </si>
  <si>
    <t>IPMFG_MAC</t>
  </si>
  <si>
    <t>IPMFG_ENC</t>
  </si>
  <si>
    <t>IPMFG_WNC</t>
  </si>
  <si>
    <t>IPMFG_SAC</t>
  </si>
  <si>
    <t>IPMFG_ESC</t>
  </si>
  <si>
    <t>IPMFG_WSC</t>
  </si>
  <si>
    <t>IPMFG_MTN</t>
  </si>
  <si>
    <t>IPMFG_PAC</t>
  </si>
  <si>
    <t>CYRPIC_NEC</t>
  </si>
  <si>
    <t>CYRPIC_MAC</t>
  </si>
  <si>
    <t>CYRPIC_ENC</t>
  </si>
  <si>
    <t>CYRPIC_WNC</t>
  </si>
  <si>
    <t>CYRPIC_SAC</t>
  </si>
  <si>
    <t>CYRPIC_ESC</t>
  </si>
  <si>
    <t>CYRPIC_WSC</t>
  </si>
  <si>
    <t>CYRPIC_MTN</t>
  </si>
  <si>
    <t>CYRPIC_PAC</t>
  </si>
  <si>
    <t>QHALLC_NEC</t>
  </si>
  <si>
    <t>QHALLC_MAC</t>
  </si>
  <si>
    <t>QHALLC_ENC</t>
  </si>
  <si>
    <t>QHALLC_WNC</t>
  </si>
  <si>
    <t>QHALLC_SAC</t>
  </si>
  <si>
    <t>QHALLC_ESC</t>
  </si>
  <si>
    <t>QHALLC_WSC</t>
  </si>
  <si>
    <t>QHALLC_MTN</t>
  </si>
  <si>
    <t>QHALLC_PAC</t>
  </si>
  <si>
    <t>Total Non-farm Employment (Millions)</t>
  </si>
  <si>
    <t>EE_NEC</t>
  </si>
  <si>
    <t>EE_MAC</t>
  </si>
  <si>
    <t>EE_ENC</t>
  </si>
  <si>
    <t>EE_WNC</t>
  </si>
  <si>
    <t>EE_SAC</t>
  </si>
  <si>
    <t>EE_ESC</t>
  </si>
  <si>
    <t>EE_WSC</t>
  </si>
  <si>
    <t>EE_MTN</t>
  </si>
  <si>
    <t>EE_PAC</t>
  </si>
  <si>
    <t>WWRCBUS</t>
  </si>
  <si>
    <t>NGHHMCF</t>
  </si>
  <si>
    <t>ELDUPUS</t>
  </si>
  <si>
    <t>CONIPUS</t>
  </si>
  <si>
    <t>COSX_DRAW</t>
  </si>
  <si>
    <t>COSQ_DRAW</t>
  </si>
  <si>
    <t xml:space="preserve">   Crude Oil Supply</t>
  </si>
  <si>
    <t xml:space="preserve">   Other Supply</t>
  </si>
  <si>
    <t>PROD_DRAW</t>
  </si>
  <si>
    <t>PPTCPUS</t>
  </si>
  <si>
    <t>UOTCPUS</t>
  </si>
  <si>
    <t>PSTCPUS</t>
  </si>
  <si>
    <t>PAIMPORT</t>
  </si>
  <si>
    <t>PASUPPLY</t>
  </si>
  <si>
    <t>End-of-period Inventories (million barrels)</t>
  </si>
  <si>
    <t>UOPSPUS</t>
  </si>
  <si>
    <t>PPPSPUS</t>
  </si>
  <si>
    <t>OHPSPUS</t>
  </si>
  <si>
    <t>PSPSPUS</t>
  </si>
  <si>
    <t>AAAA_DATEX or AAAA_YEAR</t>
  </si>
  <si>
    <t>HVECBUS</t>
  </si>
  <si>
    <t>SOECBUS</t>
  </si>
  <si>
    <t>PPRIPUS</t>
  </si>
  <si>
    <t>UORIPUS</t>
  </si>
  <si>
    <t>MBRIPUS</t>
  </si>
  <si>
    <t>ABRIPUS</t>
  </si>
  <si>
    <t>PARIPUS</t>
  </si>
  <si>
    <t>MGROPUS</t>
  </si>
  <si>
    <t>JFROPUS</t>
  </si>
  <si>
    <t>DFROPUS</t>
  </si>
  <si>
    <t>RFROPUS</t>
  </si>
  <si>
    <t>PSROPUS</t>
  </si>
  <si>
    <t>PAROPUS</t>
  </si>
  <si>
    <t>ORCAPUS</t>
  </si>
  <si>
    <t>ORUTCUS</t>
  </si>
  <si>
    <t>CODIPUS</t>
  </si>
  <si>
    <t>MGWHUUS</t>
  </si>
  <si>
    <t>Supply (million barrels per day)</t>
  </si>
  <si>
    <t>Consumption (million barrels per day)</t>
  </si>
  <si>
    <t>NGPSUPP</t>
  </si>
  <si>
    <t>NGSUPP</t>
  </si>
  <si>
    <t>NGMPPUS</t>
  </si>
  <si>
    <t>NGMPPAK</t>
  </si>
  <si>
    <t>PATCCO2</t>
  </si>
  <si>
    <t>NGTCCO2</t>
  </si>
  <si>
    <t>NGMPPGLF</t>
  </si>
  <si>
    <t>NGMP48NGOM</t>
  </si>
  <si>
    <t>Supply (billion cubic feet per day)</t>
  </si>
  <si>
    <t>Consumption (billion cubic feet per day)</t>
  </si>
  <si>
    <t>End-of-period Inventories (billion cubic feet)</t>
  </si>
  <si>
    <t>Total Consumption</t>
  </si>
  <si>
    <t>RACPUUS</t>
  </si>
  <si>
    <t>DSWHUUS</t>
  </si>
  <si>
    <t>JKTCUUS</t>
  </si>
  <si>
    <t>EOPRPUS</t>
  </si>
  <si>
    <t>Electricity</t>
  </si>
  <si>
    <t>Coal Production</t>
  </si>
  <si>
    <t xml:space="preserve">Energy Consumption  </t>
  </si>
  <si>
    <t>Energy Supply</t>
  </si>
  <si>
    <t>Coal</t>
  </si>
  <si>
    <t>Macroeconomic</t>
  </si>
  <si>
    <t>Manufacturing Production Index</t>
  </si>
  <si>
    <t>Weather</t>
  </si>
  <si>
    <t>U.S. Heating Degree-Days</t>
  </si>
  <si>
    <t>PCPS_EP</t>
  </si>
  <si>
    <t>Table of Contents</t>
  </si>
  <si>
    <t>Table 4c. U.S. Regional Motor Gasoline Prices and Inventories</t>
  </si>
  <si>
    <t>Table 7b. U.S. Regional Electricity Retail Sales</t>
  </si>
  <si>
    <t>Table 7c. U.S. Regional Electricity Prices</t>
  </si>
  <si>
    <t>Supply includes production of crude oil (including lease condensates), natural gas plant liquids, biofuels, other liquids, and refinery processing gains.</t>
  </si>
  <si>
    <t>(a) Supply includes production of crude oil (including lease condensates), natural gas plant liquids, biofuels, other liquids, and refinery processing gains.</t>
  </si>
  <si>
    <t xml:space="preserve">   Petroleum Coke (mmb)</t>
  </si>
  <si>
    <t xml:space="preserve">  (Available ton-miles/day, thousands)</t>
  </si>
  <si>
    <t xml:space="preserve">  (Revenue ton-miles/day, thousands)</t>
  </si>
  <si>
    <t>(million short tons)</t>
  </si>
  <si>
    <t>Supply (million barrels per day) (a)</t>
  </si>
  <si>
    <t xml:space="preserve">   Motor Gasoline Blend Components</t>
  </si>
  <si>
    <t xml:space="preserve">   Aviation Gasoline Blend Components</t>
  </si>
  <si>
    <t xml:space="preserve">      On-highway Diesel Fuel</t>
  </si>
  <si>
    <t xml:space="preserve">      Transportation Sector</t>
  </si>
  <si>
    <t>Table 7a.  U.S. Electricity Industry Overview</t>
  </si>
  <si>
    <t>Table 7b. U.S. Regional Electricity Retail Sales  (Million Kilowatthours per Day)</t>
  </si>
  <si>
    <t xml:space="preserve">   Residual Fuel Oil (mmb)</t>
  </si>
  <si>
    <t xml:space="preserve">   Distillate Fuel Oil (mmb)</t>
  </si>
  <si>
    <t>cops_opec</t>
  </si>
  <si>
    <t xml:space="preserve">   Pipeline and Distribution Use</t>
  </si>
  <si>
    <t>- = no data available</t>
  </si>
  <si>
    <t>(a) Includes lease condensate.</t>
  </si>
  <si>
    <t>(b) Total consumption includes Independent Power Producer (IPP) consumption.</t>
  </si>
  <si>
    <t>(c) Renewable energy includes minor components of non-marketed renewable energy that is neither bought nor sold, either directly or indirectly, as inputs to marketed energy.</t>
  </si>
  <si>
    <t>Natural Gas Henry Hub Spot</t>
  </si>
  <si>
    <t>Real Personal Consumption Expend.</t>
  </si>
  <si>
    <t>CONSRUS</t>
  </si>
  <si>
    <t>Civilian Unemployment Rate</t>
  </si>
  <si>
    <t xml:space="preserve">   (percent)</t>
  </si>
  <si>
    <t>XRUNR</t>
  </si>
  <si>
    <t>Housing Starts</t>
  </si>
  <si>
    <t>HSTCXUS</t>
  </si>
  <si>
    <t xml:space="preserve">   (millions - SAAR)</t>
  </si>
  <si>
    <t>SAAR = Seasonally-adjusted annual rate</t>
  </si>
  <si>
    <t>EIA does not estimate or project end-use consumption of non-marketed renewable energy.</t>
  </si>
  <si>
    <t xml:space="preserve">   Waste Biomass (c)</t>
  </si>
  <si>
    <t>(c) Municipal solid waste from biogenic sources, landfill gas, sludge waste, agricultural byproducts, and other biomass.</t>
  </si>
  <si>
    <t xml:space="preserve">(d) The conversion from physical units to Btu is calculated using a subset of conversion factors used in the calculations of gross energy consumption in EIA’s Monthly Energy Review (MER). </t>
  </si>
  <si>
    <t>Consequently, the historical data may not precisely match those published in the MER or the Annual Energy Review (AER).</t>
  </si>
  <si>
    <t xml:space="preserve">   Percent change from prior year</t>
  </si>
  <si>
    <t>rgdpq_oecd</t>
  </si>
  <si>
    <t>rgdpq_oecd_pct</t>
  </si>
  <si>
    <t>rgdpq_nonoecd</t>
  </si>
  <si>
    <t>rgdpq_nonoecd_pct</t>
  </si>
  <si>
    <t>(e) Refers to the refiner average acquisition cost (RAC) of crude oil.</t>
  </si>
  <si>
    <r>
      <t>Notes:</t>
    </r>
    <r>
      <rPr>
        <sz val="8"/>
        <rFont val="Arial"/>
        <family val="2"/>
      </rPr>
      <t xml:space="preserve"> The approximate break between historical and forecast values is shown with historical data printed in bold; estimates and forecasts in italics.</t>
    </r>
  </si>
  <si>
    <r>
      <t>Historical data:</t>
    </r>
    <r>
      <rPr>
        <sz val="8"/>
        <rFont val="Arial"/>
        <family val="2"/>
      </rPr>
      <t xml:space="preserve"> Latest data available from Energy Information Administration databases supporting the following reports: </t>
    </r>
    <r>
      <rPr>
        <i/>
        <sz val="8"/>
        <rFont val="Arial"/>
        <family val="2"/>
      </rPr>
      <t>Petroleum Supply Monthly</t>
    </r>
    <r>
      <rPr>
        <sz val="8"/>
        <rFont val="Arial"/>
        <family val="2"/>
      </rPr>
      <t>, DOE/EIA-0109;</t>
    </r>
  </si>
  <si>
    <r>
      <t>Petroleum Supply Annual</t>
    </r>
    <r>
      <rPr>
        <sz val="8"/>
        <rFont val="Arial"/>
        <family val="2"/>
      </rPr>
      <t xml:space="preserve">, DOE/EIA-0340/2; </t>
    </r>
    <r>
      <rPr>
        <i/>
        <sz val="8"/>
        <rFont val="Arial"/>
        <family val="2"/>
      </rPr>
      <t>Weekly Petroleum Status Report</t>
    </r>
    <r>
      <rPr>
        <sz val="8"/>
        <rFont val="Arial"/>
        <family val="2"/>
      </rPr>
      <t xml:space="preserve">, DOE/EIA-0208; </t>
    </r>
    <r>
      <rPr>
        <i/>
        <sz val="8"/>
        <rFont val="Arial"/>
        <family val="2"/>
      </rPr>
      <t>Petroleum Marketing Monthly</t>
    </r>
    <r>
      <rPr>
        <sz val="8"/>
        <rFont val="Arial"/>
        <family val="2"/>
      </rPr>
      <t xml:space="preserve">, DOE/EIA-0380; </t>
    </r>
    <r>
      <rPr>
        <i/>
        <sz val="8"/>
        <rFont val="Arial"/>
        <family val="2"/>
      </rPr>
      <t>Natural Gas Monthly</t>
    </r>
    <r>
      <rPr>
        <sz val="8"/>
        <rFont val="Arial"/>
        <family val="2"/>
      </rPr>
      <t xml:space="preserve">, DOE/EIA-0130; </t>
    </r>
  </si>
  <si>
    <r>
      <t>Electric Power Monthly</t>
    </r>
    <r>
      <rPr>
        <sz val="8"/>
        <rFont val="Arial"/>
        <family val="2"/>
      </rPr>
      <t xml:space="preserve">, DOE/EIA-0226; </t>
    </r>
    <r>
      <rPr>
        <i/>
        <sz val="8"/>
        <rFont val="Arial"/>
        <family val="2"/>
      </rPr>
      <t>Quarterly Coal Report</t>
    </r>
    <r>
      <rPr>
        <sz val="8"/>
        <rFont val="Arial"/>
        <family val="2"/>
      </rPr>
      <t xml:space="preserve">, DOE/EIA-0121; and </t>
    </r>
    <r>
      <rPr>
        <i/>
        <sz val="8"/>
        <rFont val="Arial"/>
        <family val="2"/>
      </rPr>
      <t>International Petroleum Monthly</t>
    </r>
    <r>
      <rPr>
        <sz val="8"/>
        <rFont val="Arial"/>
        <family val="2"/>
      </rPr>
      <t>, DOE/EIA-0520.</t>
    </r>
  </si>
  <si>
    <t xml:space="preserve">Minor discrepancies with published historical data are due to independent rounding. </t>
  </si>
  <si>
    <t>Weather projections from National Oceanic and Atmospheric Administration.</t>
  </si>
  <si>
    <t>(a) Average for all sulfur contents.</t>
  </si>
  <si>
    <t>(b) Average self-service cash price.</t>
  </si>
  <si>
    <t>Prices exclude taxes unless otherwise noted</t>
  </si>
  <si>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</si>
  <si>
    <r>
      <t>Weekly Petroleum Status Report</t>
    </r>
    <r>
      <rPr>
        <sz val="8"/>
        <rFont val="Arial"/>
        <family val="2"/>
      </rPr>
      <t xml:space="preserve">, DOE/EIA-0208; </t>
    </r>
    <r>
      <rPr>
        <i/>
        <sz val="8"/>
        <rFont val="Arial"/>
        <family val="2"/>
      </rPr>
      <t>Natural Gas Monthly</t>
    </r>
    <r>
      <rPr>
        <sz val="8"/>
        <rFont val="Arial"/>
        <family val="2"/>
      </rPr>
      <t xml:space="preserve">, DOE/EIA-0130; </t>
    </r>
    <r>
      <rPr>
        <i/>
        <sz val="8"/>
        <rFont val="Arial"/>
        <family val="2"/>
      </rPr>
      <t>Electric Power Monthly</t>
    </r>
    <r>
      <rPr>
        <sz val="8"/>
        <rFont val="Arial"/>
        <family val="2"/>
      </rPr>
      <t xml:space="preserve">, DOE/EIA-0226; and </t>
    </r>
    <r>
      <rPr>
        <i/>
        <sz val="8"/>
        <rFont val="Arial"/>
        <family val="2"/>
      </rPr>
      <t>Monthly Energy Review</t>
    </r>
    <r>
      <rPr>
        <sz val="8"/>
        <rFont val="Arial"/>
        <family val="2"/>
      </rPr>
      <t>, DOE/EIA-0035.</t>
    </r>
  </si>
  <si>
    <t>OWCCBUS</t>
  </si>
  <si>
    <t>Consumption of petroleum by the non-OECD countries is "apparent consumption," which includes internal consumption, refinery fuel and loss, and bunkering.</t>
  </si>
  <si>
    <t>(b) Crude oil production from U.S. Federal leases in the Gulf of Mexico (GOM).</t>
  </si>
  <si>
    <t>(c) Net imports equals gross imports minus gross exports.</t>
  </si>
  <si>
    <t>(d) Crude oil adjustment balances supply and consumption and was previously referred to as "Unaccounted for Crude Oil."</t>
  </si>
  <si>
    <t>SPR: Strategic Petroleum Reserve</t>
  </si>
  <si>
    <t>HC: Hydrocarbons</t>
  </si>
  <si>
    <r>
      <t>Historical data</t>
    </r>
    <r>
      <rPr>
        <sz val="8"/>
        <rFont val="Arial"/>
        <family val="2"/>
      </rPr>
      <t xml:space="preserve">: Latest data available from Energy Information Administration databases supporting the following reports: </t>
    </r>
    <r>
      <rPr>
        <i/>
        <sz val="8"/>
        <rFont val="Arial"/>
        <family val="2"/>
      </rPr>
      <t xml:space="preserve"> Petroleum Supply Monthly</t>
    </r>
    <r>
      <rPr>
        <sz val="8"/>
        <rFont val="Arial"/>
        <family val="2"/>
      </rPr>
      <t xml:space="preserve">, DOE/EIA-0109; </t>
    </r>
  </si>
  <si>
    <r>
      <t>Petroleum Supply Annual</t>
    </r>
    <r>
      <rPr>
        <sz val="8"/>
        <rFont val="Arial"/>
        <family val="2"/>
      </rPr>
      <t xml:space="preserve">, DOE/EIA-0340/2; and </t>
    </r>
    <r>
      <rPr>
        <i/>
        <sz val="8"/>
        <rFont val="Arial"/>
        <family val="2"/>
      </rPr>
      <t>Weekly Petroleum Status Report</t>
    </r>
    <r>
      <rPr>
        <sz val="8"/>
        <rFont val="Arial"/>
        <family val="2"/>
      </rPr>
      <t xml:space="preserve">, DOE/EIA-0208. </t>
    </r>
  </si>
  <si>
    <r>
      <t>Petroleum Supply Annual</t>
    </r>
    <r>
      <rPr>
        <sz val="8"/>
        <rFont val="Arial"/>
        <family val="2"/>
      </rPr>
      <t xml:space="preserve">, DOE/EIA-0340/2; </t>
    </r>
    <r>
      <rPr>
        <i/>
        <sz val="8"/>
        <rFont val="Arial"/>
        <family val="2"/>
      </rPr>
      <t>Weekly Petroleum Status Report</t>
    </r>
    <r>
      <rPr>
        <sz val="8"/>
        <rFont val="Arial"/>
        <family val="2"/>
      </rPr>
      <t>, DOE/EIA-0208.</t>
    </r>
  </si>
  <si>
    <t>Regions refer to Petroleum Administration for Defense Districts (PADD).</t>
  </si>
  <si>
    <t>See “Petroleum for Administration Defense District” in EIA’s Energy Glossary (http://www.eia.doe.gov/glossary/index.html) for a list of States in each region.</t>
  </si>
  <si>
    <r>
      <t>Historical data:</t>
    </r>
    <r>
      <rPr>
        <sz val="8"/>
        <rFont val="Arial"/>
        <family val="2"/>
      </rPr>
      <t xml:space="preserve"> Latest data available from Energy Information Administration international energy statistics.</t>
    </r>
  </si>
  <si>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r>
      <rPr>
        <i/>
        <sz val="8"/>
        <rFont val="Arial"/>
        <family val="2"/>
      </rPr>
      <t xml:space="preserve"> </t>
    </r>
  </si>
  <si>
    <r>
      <t>Petroleum Supply Monthly</t>
    </r>
    <r>
      <rPr>
        <sz val="8"/>
        <rFont val="Arial"/>
        <family val="2"/>
      </rPr>
      <t xml:space="preserve">, DOE/EIA-0109; </t>
    </r>
    <r>
      <rPr>
        <i/>
        <sz val="8"/>
        <rFont val="Arial"/>
        <family val="2"/>
      </rPr>
      <t>Petroleum Supply Annual</t>
    </r>
    <r>
      <rPr>
        <sz val="8"/>
        <rFont val="Arial"/>
        <family val="2"/>
      </rPr>
      <t xml:space="preserve">, DOE/EIA-0340/2; and </t>
    </r>
    <r>
      <rPr>
        <i/>
        <sz val="8"/>
        <rFont val="Arial"/>
        <family val="2"/>
      </rPr>
      <t>Weekly Petroleum Status Report</t>
    </r>
    <r>
      <rPr>
        <sz val="8"/>
        <rFont val="Arial"/>
        <family val="2"/>
      </rPr>
      <t>, DOE/EIA-0208.</t>
    </r>
  </si>
  <si>
    <t>(a) Marketed production from U.S. Federal leases in the Gulf of Mexico.</t>
  </si>
  <si>
    <t>Real U.S. Dollar Exchange Rate (a)</t>
  </si>
  <si>
    <t>forex_world</t>
  </si>
  <si>
    <t>forex_world_pct</t>
  </si>
  <si>
    <t>(b) The balancing item represents the difference between the sum of the components of natural gas supply and the sum of components of natural gas demand.</t>
  </si>
  <si>
    <t>(c) Natural gas used for electricity generation and (a limited amount of) useful thermal output by electric utilities and independent power producers.</t>
  </si>
  <si>
    <t>papr_TX</t>
  </si>
  <si>
    <t>Turkmenistan</t>
  </si>
  <si>
    <t>Not all countries are shown in each region and sum of reported country volumes may not equal regional volumes.</t>
  </si>
  <si>
    <t>LNG: liquefied natural gas.</t>
  </si>
  <si>
    <r>
      <t>Historical data</t>
    </r>
    <r>
      <rPr>
        <sz val="8"/>
        <rFont val="Arial"/>
        <family val="2"/>
      </rPr>
      <t xml:space="preserve">: Latest data available from Energy Information Administration databases supporting the following reports: </t>
    </r>
    <r>
      <rPr>
        <i/>
        <sz val="8"/>
        <rFont val="Arial"/>
        <family val="2"/>
      </rPr>
      <t>Natural Gas Monthly</t>
    </r>
    <r>
      <rPr>
        <sz val="8"/>
        <rFont val="Arial"/>
        <family val="2"/>
      </rPr>
      <t xml:space="preserve">, DOE/EIA-0130; and </t>
    </r>
    <r>
      <rPr>
        <i/>
        <sz val="8"/>
        <rFont val="Arial"/>
        <family val="2"/>
      </rPr>
      <t>Electric Power Monthly</t>
    </r>
    <r>
      <rPr>
        <sz val="8"/>
        <rFont val="Arial"/>
        <family val="2"/>
      </rPr>
      <t>, DOE/EIA-0226.</t>
    </r>
  </si>
  <si>
    <t xml:space="preserve">Regions refer to U.S. Census divisions.  </t>
  </si>
  <si>
    <t>See "Census division" in EIA’s Energy Glossary (http://www.eia.doe.gov/glossary/index.html) for a list of States in each region.</t>
  </si>
  <si>
    <r>
      <t>Historical data</t>
    </r>
    <r>
      <rPr>
        <sz val="8"/>
        <rFont val="Arial"/>
        <family val="2"/>
      </rPr>
      <t xml:space="preserve">: Latest data available from Energy Information Administration databases supporting the </t>
    </r>
    <r>
      <rPr>
        <i/>
        <sz val="8"/>
        <rFont val="Arial"/>
        <family val="2"/>
      </rPr>
      <t>Natural Gas Monthly</t>
    </r>
    <r>
      <rPr>
        <sz val="8"/>
        <rFont val="Arial"/>
        <family val="2"/>
      </rPr>
      <t>, DOE/EIA-0130.</t>
    </r>
  </si>
  <si>
    <t>(a) Waste coal includes waste coal and cloal slurry reprocessed into briquettes.</t>
  </si>
  <si>
    <t>(b) Coal used for electricity generation and (a limited amount of) useful thermal output by electric utilities and independent power producers.</t>
  </si>
  <si>
    <t>(c) The discrepancy reflects an unaccounted-for shipper and receiver reporting difference, assumed to be zero in the forecast period.</t>
  </si>
  <si>
    <r>
      <t>Historical data</t>
    </r>
    <r>
      <rPr>
        <sz val="8"/>
        <rFont val="Arial"/>
        <family val="2"/>
      </rPr>
      <t xml:space="preserve">: Latest data available from Energy Information Administration databases supporting the following reports: </t>
    </r>
    <r>
      <rPr>
        <i/>
        <sz val="8"/>
        <rFont val="Arial"/>
        <family val="2"/>
      </rPr>
      <t>Quarterly Coal Report</t>
    </r>
    <r>
      <rPr>
        <sz val="8"/>
        <rFont val="Arial"/>
        <family val="2"/>
      </rPr>
      <t xml:space="preserve">, DOE/EIA-0121; and </t>
    </r>
    <r>
      <rPr>
        <i/>
        <sz val="8"/>
        <rFont val="Arial"/>
        <family val="2"/>
      </rPr>
      <t>Electric Power Monthly</t>
    </r>
    <r>
      <rPr>
        <sz val="8"/>
        <rFont val="Arial"/>
        <family val="2"/>
      </rPr>
      <t>, DOE/EIA-0226.</t>
    </r>
  </si>
  <si>
    <r>
      <t xml:space="preserve">for which revenue information is not available. See Table 7.6 of the EIA </t>
    </r>
    <r>
      <rPr>
        <i/>
        <sz val="8"/>
        <rFont val="Arial"/>
        <family val="2"/>
      </rPr>
      <t>Monthly Energy Review</t>
    </r>
    <r>
      <rPr>
        <sz val="8"/>
        <rFont val="Arial"/>
        <family val="2"/>
      </rPr>
      <t>.</t>
    </r>
  </si>
  <si>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DOE/EIA-0348.</t>
    </r>
  </si>
  <si>
    <t>(a) Total retail sales to all sectors includes residential, commercial, industrial, and transportation sector sales.</t>
  </si>
  <si>
    <t xml:space="preserve">Retail Sales represents total retail electricity sales by electric utilities and power marketers.    </t>
  </si>
  <si>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xml:space="preserve">, DOE/EIA-0348. </t>
    </r>
  </si>
  <si>
    <t>(a) Volume-weighted average of retail prices to residential, commercial, industrial, and transportation sectors.</t>
  </si>
  <si>
    <t>PARNPUS</t>
  </si>
  <si>
    <t xml:space="preserve">      Renewables and Oxygenate Production (e)</t>
  </si>
  <si>
    <t>PAFPPUS</t>
  </si>
  <si>
    <t xml:space="preserve">      Petroleum Products Adjustment (f)</t>
  </si>
  <si>
    <t>(e) Renewables and oxygenate production includes pentanes plus, oxygenates (excluding fuel ethanol), and renewable fuels.</t>
  </si>
  <si>
    <t>(f) Petroleum products adjustment includes hydrogen/oxygenates/renewables/other hydrocarbons, motor gasoline blend components, and finished motor gasoline.</t>
  </si>
  <si>
    <t>OHRIPUS</t>
  </si>
  <si>
    <t xml:space="preserve">      OPEC</t>
  </si>
  <si>
    <t>Consumer Price Index (all urban consumers)</t>
  </si>
  <si>
    <t>Forecasts are not published for individual OPEC countries.</t>
  </si>
  <si>
    <t>QSIC_CL</t>
  </si>
  <si>
    <t>QSIC_DF</t>
  </si>
  <si>
    <t>QSIC_EL</t>
  </si>
  <si>
    <t>QSIC_NG</t>
  </si>
  <si>
    <r>
      <t xml:space="preserve">(a) Fuel share weights of individual sector indices based on EIA </t>
    </r>
    <r>
      <rPr>
        <i/>
        <sz val="8"/>
        <rFont val="Arial"/>
        <family val="2"/>
      </rPr>
      <t>Manufacturing Energy Consumption Survey</t>
    </r>
    <r>
      <rPr>
        <sz val="8"/>
        <rFont val="Arial"/>
        <family val="2"/>
      </rPr>
      <t>.</t>
    </r>
  </si>
  <si>
    <t>ZO311IUS</t>
  </si>
  <si>
    <t>ZO322IUS</t>
  </si>
  <si>
    <t>ZO324IUS</t>
  </si>
  <si>
    <t>ZO325IUS</t>
  </si>
  <si>
    <t>ZO327IUS</t>
  </si>
  <si>
    <t>ZO331IUS</t>
  </si>
  <si>
    <t>(billion chained 2009 dollars - SAAR)</t>
  </si>
  <si>
    <t>(Index, 2009=100)</t>
  </si>
  <si>
    <t xml:space="preserve">   (billion chained 2009 dollars - SAAR)</t>
  </si>
  <si>
    <t xml:space="preserve">  (index, 2009=100)</t>
  </si>
  <si>
    <t>EOTCPUS</t>
  </si>
  <si>
    <t xml:space="preserve">         Fuel Ethanol blended into Motor Gasoline</t>
  </si>
  <si>
    <t xml:space="preserve">      Natural Gas Plant Liquids Production</t>
  </si>
  <si>
    <t>Table 3a. International Petroleum and Other Liquids Production, Consumption, and Inventories</t>
  </si>
  <si>
    <t>Table 3b. Non-OPEC Petroleum and Other Liquids Supply</t>
  </si>
  <si>
    <t>Table 4a.  U.S. Petroleum and Other Liquids Supply, Consumption, and Inventories</t>
  </si>
  <si>
    <t>Table 3b. Non-OPEC Petroleum and Other Liquids Supply  (million barrels per day)</t>
  </si>
  <si>
    <t>padi_opec</t>
  </si>
  <si>
    <t>Unplanned OPEC Production Outages</t>
  </si>
  <si>
    <t>padi_nonopec</t>
  </si>
  <si>
    <t>Unplanned non-OPEC Production Outages</t>
  </si>
  <si>
    <t xml:space="preserve">   Manufacturing</t>
  </si>
  <si>
    <t xml:space="preserve">      Food </t>
  </si>
  <si>
    <t xml:space="preserve">      Paper </t>
  </si>
  <si>
    <t xml:space="preserve">      Petroleum and Coal Products</t>
  </si>
  <si>
    <t xml:space="preserve">      Chemicals</t>
  </si>
  <si>
    <t xml:space="preserve">      Nonmetallic Mineral Products </t>
  </si>
  <si>
    <t xml:space="preserve">      Primary Metals</t>
  </si>
  <si>
    <t xml:space="preserve">   Coal-weighted Manufacturing (a)</t>
  </si>
  <si>
    <t xml:space="preserve">   Distillate-weighted Manufacturing (a)</t>
  </si>
  <si>
    <t xml:space="preserve">   Electricity-weighted Manufacturing (a)</t>
  </si>
  <si>
    <t xml:space="preserve">   Natural Gas-weighted Manufacturing (a)</t>
  </si>
  <si>
    <t>Real Government Expenditures</t>
  </si>
  <si>
    <t>Real Exports of Goods &amp; Services</t>
  </si>
  <si>
    <t>GOVXRUS</t>
  </si>
  <si>
    <t>TREXRUS</t>
  </si>
  <si>
    <t>TRIMRUS</t>
  </si>
  <si>
    <t>Real Imports of Goods &amp; Services</t>
  </si>
  <si>
    <t xml:space="preserve">      Eurasia</t>
  </si>
  <si>
    <t>Eurasia</t>
  </si>
  <si>
    <t>Other Eurasia</t>
  </si>
  <si>
    <r>
      <t xml:space="preserve">Projections: </t>
    </r>
    <r>
      <rPr>
        <sz val="8"/>
        <rFont val="Arial"/>
        <family val="2"/>
      </rPr>
      <t>EIA Regional Short-Term Energy Model.</t>
    </r>
  </si>
  <si>
    <t>Real Gross State Product (Billion $2009)</t>
  </si>
  <si>
    <t>Real Personal Income (Billion $2009)</t>
  </si>
  <si>
    <t>Table 3d. World Petroleum and Other Liquids Consumption (million barrels per day)</t>
  </si>
  <si>
    <t>Table 3d. World Petroleum and Other Liquids Consumption</t>
  </si>
  <si>
    <t xml:space="preserve">   Pipeline Gross Imports</t>
  </si>
  <si>
    <t xml:space="preserve">   Pipeline Gross Exports</t>
  </si>
  <si>
    <t>HGL Production</t>
  </si>
  <si>
    <t xml:space="preserve">   Natural Gas Processing Plants</t>
  </si>
  <si>
    <t>ETFPPUS</t>
  </si>
  <si>
    <t xml:space="preserve">      Ethane</t>
  </si>
  <si>
    <t>PRFPPUS</t>
  </si>
  <si>
    <t xml:space="preserve">      Propane</t>
  </si>
  <si>
    <t>C4FPPUS</t>
  </si>
  <si>
    <t xml:space="preserve">      Butanes/Butylenes</t>
  </si>
  <si>
    <t>PPFPPUS</t>
  </si>
  <si>
    <t xml:space="preserve">      Natural Gasoline (Pentanes Plus)</t>
  </si>
  <si>
    <t xml:space="preserve">   Refinery and Blender Net Production</t>
  </si>
  <si>
    <t>ETROPUS</t>
  </si>
  <si>
    <t xml:space="preserve">      Ethane/Ethylene</t>
  </si>
  <si>
    <t>C4ROPUS</t>
  </si>
  <si>
    <t xml:space="preserve">   Renewable Fuels and Oxygenate Plant Net Production</t>
  </si>
  <si>
    <t>PPPRPUS</t>
  </si>
  <si>
    <t>HGL Net Imports</t>
  </si>
  <si>
    <t>ETNIPUS</t>
  </si>
  <si>
    <t xml:space="preserve">   Ethane</t>
  </si>
  <si>
    <t>PRNIPUS</t>
  </si>
  <si>
    <t>C4NIPUS</t>
  </si>
  <si>
    <t xml:space="preserve">   Butanes/Butylenes</t>
  </si>
  <si>
    <t xml:space="preserve">   Natural Gasoline (Pentanes Plus)</t>
  </si>
  <si>
    <t>HGL Refinery and Blender Net Inputs</t>
  </si>
  <si>
    <t>C4RIPUS</t>
  </si>
  <si>
    <t>HGL Consumption</t>
  </si>
  <si>
    <t>ETTCPUS</t>
  </si>
  <si>
    <t xml:space="preserve">   Ethane/Ethylene</t>
  </si>
  <si>
    <t xml:space="preserve">   Propane/Propylene</t>
  </si>
  <si>
    <t>C4TCPUS</t>
  </si>
  <si>
    <t>HGL Inventories (million barrels)</t>
  </si>
  <si>
    <t>ETPSPUS</t>
  </si>
  <si>
    <t>C4PSPUS</t>
  </si>
  <si>
    <t xml:space="preserve">      Butanes</t>
  </si>
  <si>
    <t xml:space="preserve">   LNG Gross Imports</t>
  </si>
  <si>
    <t>NGEXPUS_LNG</t>
  </si>
  <si>
    <t xml:space="preserve">   LNG Gross Exports</t>
  </si>
  <si>
    <t>NGEXPUS_PIPE</t>
  </si>
  <si>
    <t>NLTCPUS</t>
  </si>
  <si>
    <t xml:space="preserve">   Hydrocarbon Gas Liquids</t>
  </si>
  <si>
    <t>NLPSPUS</t>
  </si>
  <si>
    <t xml:space="preserve">      Hydrocarbon Gas Liquids</t>
  </si>
  <si>
    <t xml:space="preserve">      Other Oils (g)</t>
  </si>
  <si>
    <t xml:space="preserve">         Other Oils (g)</t>
  </si>
  <si>
    <t>NLNIPUS</t>
  </si>
  <si>
    <t xml:space="preserve">         Hydrocarbon Gas Liquids</t>
  </si>
  <si>
    <t>NLRIPUS</t>
  </si>
  <si>
    <t>NLROPUS</t>
  </si>
  <si>
    <t xml:space="preserve">   Other Oils (a)</t>
  </si>
  <si>
    <t>(g) "Other Oils" inludes aviation gasoline blend components, finished aviation gasoline, kerosene, petrochemical feedstocks, special naphthas, lubricants, waxes, petroleum coke, asphalt and road oil, still gas, and miscellaneous products.</t>
  </si>
  <si>
    <t>(a) "Other Oils" includes aviation gasoline blend components, finished aviation gasoline, kerosene, petrochemical feedstocks, special naphthas, lubricants, waxes, petroleum coke, asphalt and road oil, still gas, and miscellaneous products.</t>
  </si>
  <si>
    <t xml:space="preserve">Total Petroleum and Other Liquids Net Imports   </t>
  </si>
  <si>
    <t>BFLCBUS</t>
  </si>
  <si>
    <t>Table 4b.  U.S. Hydrocarbon Gas Liquids (HGL) and Petroleum Refinery Balances  (million barrels per day, except inventories and utilization factor)</t>
  </si>
  <si>
    <t>Table 4b.  U.S. Hydrocarbon Gas Liquids (HGL) and Petroleum Refinery Balances</t>
  </si>
  <si>
    <t>Total Energy (c)</t>
  </si>
  <si>
    <t>TETCCO2</t>
  </si>
  <si>
    <t>(c) Includes electric power sector use of geothermal energy and non-biomass waste.</t>
  </si>
  <si>
    <t>Total Crude Oil and Other Liquids Inventory Net Withdrawals (million barrels per day)</t>
  </si>
  <si>
    <t>Table 2.  Energy Prices</t>
  </si>
  <si>
    <t>Table 2.  Energy Nominal Prices</t>
  </si>
  <si>
    <t xml:space="preserve">   U.S. Refiner Average Acquisition Cost</t>
  </si>
  <si>
    <t xml:space="preserve">   U.S. Imported Average</t>
  </si>
  <si>
    <r>
      <t xml:space="preserve">U.S. Liquid Fuels </t>
    </r>
    <r>
      <rPr>
        <sz val="8"/>
        <color indexed="8"/>
        <rFont val="Arial"/>
        <family val="2"/>
      </rPr>
      <t>(cents per gallon)</t>
    </r>
  </si>
  <si>
    <t>U.S. Electricity</t>
  </si>
  <si>
    <t xml:space="preserve">      Residual Fuel Oil (c)</t>
  </si>
  <si>
    <t>(c) Includes fuel oils No. 4, No. 5, No. 6, and topped crude.</t>
  </si>
  <si>
    <t>.</t>
  </si>
  <si>
    <t>Industrial Production Indices (Index, 2012=100)</t>
  </si>
  <si>
    <t>Industrial Output, Manufacturing (Index, Year 2012=100)</t>
  </si>
  <si>
    <t>Crude Oil West Texas Intermediate Spot</t>
  </si>
  <si>
    <t>Other Liquids (a)</t>
  </si>
  <si>
    <t>NGWG_EAST</t>
  </si>
  <si>
    <t>NGWG_MW</t>
  </si>
  <si>
    <t>NGWG_SC</t>
  </si>
  <si>
    <t>NGWG_MTN</t>
  </si>
  <si>
    <t>NGWG_PAC</t>
  </si>
  <si>
    <t xml:space="preserve">      East Region (d)</t>
  </si>
  <si>
    <t xml:space="preserve">      Midwest Region (d)</t>
  </si>
  <si>
    <t xml:space="preserve">      South Central Region (d)</t>
  </si>
  <si>
    <t xml:space="preserve">      Mountain Region (d)</t>
  </si>
  <si>
    <t xml:space="preserve">      Pacific Region (d)</t>
  </si>
  <si>
    <t>NGWG_AK</t>
  </si>
  <si>
    <r>
      <t xml:space="preserve">(d) For a list of States in each inventory region refer to </t>
    </r>
    <r>
      <rPr>
        <i/>
        <sz val="8"/>
        <rFont val="Arial"/>
        <family val="2"/>
      </rPr>
      <t>Weekly Natural Gas Storage Report, Notes and Definitions (http://ir.eia.gov/ngs/notes.html)</t>
    </r>
    <r>
      <rPr>
        <sz val="8"/>
        <rFont val="Arial"/>
        <family val="2"/>
      </rPr>
      <t>.</t>
    </r>
  </si>
  <si>
    <t>copr_ir</t>
  </si>
  <si>
    <t>copr_ag</t>
  </si>
  <si>
    <t>RTTO_US</t>
  </si>
  <si>
    <r>
      <t xml:space="preserve">   U.S. Retail Prices</t>
    </r>
    <r>
      <rPr>
        <sz val="8"/>
        <rFont val="Arial"/>
        <family val="2"/>
      </rPr>
      <t xml:space="preserve"> (dollars per thousand cubic feet) </t>
    </r>
  </si>
  <si>
    <r>
      <t xml:space="preserve">   Retail Prices </t>
    </r>
    <r>
      <rPr>
        <sz val="8"/>
        <color indexed="8"/>
        <rFont val="Arial"/>
        <family val="2"/>
      </rPr>
      <t>(cents per kilowatthour)</t>
    </r>
  </si>
  <si>
    <t>Residential Retail</t>
  </si>
  <si>
    <t>Commercial Retail</t>
  </si>
  <si>
    <t>Industrial Retail</t>
  </si>
  <si>
    <t xml:space="preserve">   Retail Prices (cents per kilowatthour)</t>
  </si>
  <si>
    <t>Table 7c. U.S. Regional Retail Electricity Prices  (Cents per Kilowatthour)</t>
  </si>
  <si>
    <t>copr_gb</t>
  </si>
  <si>
    <t xml:space="preserve">   Gabon</t>
  </si>
  <si>
    <t>(a) Includes lease condensate, natural gas plant liquids, other liquids, refinery processing gain, and other unaccounted-for liquids.</t>
  </si>
  <si>
    <t>copc_opec_rot</t>
  </si>
  <si>
    <t>cops_opec_rot</t>
  </si>
  <si>
    <t xml:space="preserve">             France, Germany, Greece, Hungary, Iceland, Ireland, Israel, Italy, Japan, Latvia, Luxembourg, Mexico, the Netherlands, New Zealand, Norway, Poland, Portugal, </t>
  </si>
  <si>
    <t xml:space="preserve">             Slovakia, Slovenia, South Korea, Spain, Sweden, Switzerland, Turkey, the United Kingdom, the United States.</t>
  </si>
  <si>
    <t>Indonesia</t>
  </si>
  <si>
    <t>papr_ID</t>
  </si>
  <si>
    <t xml:space="preserve">   South America</t>
  </si>
  <si>
    <t xml:space="preserve">         Other Liquids (b)</t>
  </si>
  <si>
    <t>Consumption (million barrels per day) (c)</t>
  </si>
  <si>
    <t>(b) Includes lease condensate, natural gas plant liquids, other liquids, refinery processing gain, and other unaccounted-for liquids.</t>
  </si>
  <si>
    <r>
      <t xml:space="preserve">(c) Consumption of petroleum by the OECD countries is synonymous with "petroleum product supplied," defined in the glossary of the EIA </t>
    </r>
    <r>
      <rPr>
        <i/>
        <sz val="8"/>
        <rFont val="Arial"/>
        <family val="2"/>
      </rPr>
      <t>Petroleum Supply Monthly</t>
    </r>
    <r>
      <rPr>
        <sz val="8"/>
        <rFont val="Arial"/>
        <family val="2"/>
      </rPr>
      <t xml:space="preserve">, DOE/EIA-0109. </t>
    </r>
  </si>
  <si>
    <t>papr_UK</t>
  </si>
  <si>
    <t>United Kingdom</t>
  </si>
  <si>
    <t>South Sudan</t>
  </si>
  <si>
    <t>papr_OD</t>
  </si>
  <si>
    <t xml:space="preserve">Table Beginning Month--- </t>
  </si>
  <si>
    <t>Historical</t>
  </si>
  <si>
    <t xml:space="preserve">Last Historical Month--- </t>
  </si>
  <si>
    <t xml:space="preserve">   Solar (b)</t>
  </si>
  <si>
    <t>SOICBUS</t>
  </si>
  <si>
    <t xml:space="preserve">   Solar (b)  </t>
  </si>
  <si>
    <t>SOCCBUS</t>
  </si>
  <si>
    <t xml:space="preserve">   Solar (b) </t>
  </si>
  <si>
    <t xml:space="preserve">   Wood Biomass </t>
  </si>
  <si>
    <t xml:space="preserve">   Biofuel Losses and Co-products (d)</t>
  </si>
  <si>
    <t xml:space="preserve">   Solar (e)</t>
  </si>
  <si>
    <t xml:space="preserve">   Ethanol (f)</t>
  </si>
  <si>
    <t xml:space="preserve">   Biomass-based Diesel (f)</t>
  </si>
  <si>
    <t xml:space="preserve">   Solar (b)(e) </t>
  </si>
  <si>
    <t>(b) Solar consumption in the electric power, commercial, and industrial sectors includes energy produced from large scale (&gt;1 MW) solar thermal and photovoltaic generators and small-scale (&lt;1 MW) distributed solar photovoltaic systems.</t>
  </si>
  <si>
    <t>(d) Losses and co-products from the production of fuel ethanol and biomass-based diesel</t>
  </si>
  <si>
    <t>(e) Solar consumption in the residential sector includes energy from small-scale (&lt;1 MW) solar photovoltaic systems.  Also includes solar heating consumption in all sectors.</t>
  </si>
  <si>
    <t>(f) Fuel ethanol and biomass-based diesel consumption in the transportation sector includes production, stock change, and imports less exports. Some biomass-based diesel may be consumed in the residential sector in heating oil.</t>
  </si>
  <si>
    <t>Table 8b.  U.S. Renewable Electricity Generation and Capacity</t>
  </si>
  <si>
    <t>BMEPCAP_US</t>
  </si>
  <si>
    <t>OWEPCAP_US</t>
  </si>
  <si>
    <t>WWEPCAP_US</t>
  </si>
  <si>
    <t>HVEPCAP_US</t>
  </si>
  <si>
    <t>GEEPCAP_US</t>
  </si>
  <si>
    <t>SOEPCAPX_US</t>
  </si>
  <si>
    <t>WNEPCAPX_US</t>
  </si>
  <si>
    <t>Renewable Energy Electric Generating Capacity (megawatts, end of period)</t>
  </si>
  <si>
    <t xml:space="preserve">   Electric Power Sector (a)</t>
  </si>
  <si>
    <t xml:space="preserve">      Biomass</t>
  </si>
  <si>
    <t xml:space="preserve">         Waste</t>
  </si>
  <si>
    <t xml:space="preserve">         Wood</t>
  </si>
  <si>
    <t xml:space="preserve">      Conventional Hydroelectric</t>
  </si>
  <si>
    <t xml:space="preserve">      Large-Scale Solar (b)</t>
  </si>
  <si>
    <t xml:space="preserve">   Other Sectors (c)</t>
  </si>
  <si>
    <t>BMCHCAP_US</t>
  </si>
  <si>
    <t>OWCHCAP_US</t>
  </si>
  <si>
    <t>WWCHCAP_US</t>
  </si>
  <si>
    <t>HVCHCAP_US</t>
  </si>
  <si>
    <t>SOCHCAP_US</t>
  </si>
  <si>
    <t>SODTC_US</t>
  </si>
  <si>
    <t xml:space="preserve">      Small-Scale Solar (d)</t>
  </si>
  <si>
    <t>SODRC_US</t>
  </si>
  <si>
    <t xml:space="preserve">         Residential Sector</t>
  </si>
  <si>
    <t>SODCC_US</t>
  </si>
  <si>
    <t xml:space="preserve">         Commercial Sector</t>
  </si>
  <si>
    <t>SODIC_US</t>
  </si>
  <si>
    <t xml:space="preserve">         Industrial Sector</t>
  </si>
  <si>
    <t>WNCHCAP_US</t>
  </si>
  <si>
    <t>Renewable Electricity Generation (thousand megawatthours per day)</t>
  </si>
  <si>
    <t>BMEP_US</t>
  </si>
  <si>
    <t>OWEP_US</t>
  </si>
  <si>
    <t>WWEP_US</t>
  </si>
  <si>
    <t>HVEP_US</t>
  </si>
  <si>
    <t>GEEP_US</t>
  </si>
  <si>
    <t xml:space="preserve">      Geothermal  </t>
  </si>
  <si>
    <t>SOEP_US</t>
  </si>
  <si>
    <t>WNEP_US</t>
  </si>
  <si>
    <t xml:space="preserve">      Wind </t>
  </si>
  <si>
    <t>BMCH_US</t>
  </si>
  <si>
    <t>WWCH_US</t>
  </si>
  <si>
    <t>OWCH_US</t>
  </si>
  <si>
    <t>HVCH_US</t>
  </si>
  <si>
    <t>SOCH_US</t>
  </si>
  <si>
    <t>SODTP_US</t>
  </si>
  <si>
    <t>SODRP_US</t>
  </si>
  <si>
    <t xml:space="preserve">         Residential Sector </t>
  </si>
  <si>
    <t>SODCP_US</t>
  </si>
  <si>
    <t xml:space="preserve">         Commercial Sector </t>
  </si>
  <si>
    <t>SODIP_US</t>
  </si>
  <si>
    <t xml:space="preserve">         Industrial Sector </t>
  </si>
  <si>
    <t>WNCH_US</t>
  </si>
  <si>
    <t>(a) Power plants larger than or equal to one megawatt in size that are operated by electric utilities or independent power producers.</t>
  </si>
  <si>
    <t>(b) Solar thermal and photovoltaic generating units at power plants larger than or equal to 1 megawatt.</t>
  </si>
  <si>
    <t>(c) Businesses or individual households not primarily engaged in electric power production for sale to the public, whose generating capacity is at least 
      one megawatt (except for small-scale solar photovoltaic data, which consists of systems smaller than 1 megawatt).</t>
  </si>
  <si>
    <t>(d) Solar photovoltaic systems smaller than one megawatt.</t>
  </si>
  <si>
    <r>
      <rPr>
        <b/>
        <sz val="8"/>
        <color theme="1"/>
        <rFont val="Arial"/>
        <family val="2"/>
      </rPr>
      <t>Notes</t>
    </r>
    <r>
      <rPr>
        <sz val="8"/>
        <color theme="1"/>
        <rFont val="Arial"/>
        <family val="2"/>
      </rPr>
      <t>:  The approximate break between historical and forecast values is shown with historical data printed in bold; estimates and forecasts in italics.</t>
    </r>
  </si>
  <si>
    <r>
      <rPr>
        <b/>
        <sz val="8"/>
        <color theme="1"/>
        <rFont val="Arial"/>
        <family val="2"/>
      </rPr>
      <t>Historical data</t>
    </r>
    <r>
      <rPr>
        <sz val="8"/>
        <color theme="1"/>
        <rFont val="Arial"/>
        <family val="2"/>
      </rPr>
      <t xml:space="preserve">:  Latest data available from EIA databases supporting the Electric Power Monthly, DOE/EIA-0226. </t>
    </r>
  </si>
  <si>
    <r>
      <rPr>
        <b/>
        <sz val="8"/>
        <color theme="1"/>
        <rFont val="Arial"/>
        <family val="2"/>
      </rPr>
      <t>Projections</t>
    </r>
    <r>
      <rPr>
        <sz val="8"/>
        <color theme="1"/>
        <rFont val="Arial"/>
        <family val="2"/>
      </rPr>
      <t>: EIA-860M database, EIA-826 Solar PV database, and EIA Regional Short-Term Energy Model.</t>
    </r>
  </si>
  <si>
    <t>-- = no data available</t>
  </si>
  <si>
    <t>--</t>
  </si>
  <si>
    <t>Table 8a. U.S. Renewable Energy Consumption</t>
  </si>
  <si>
    <t>OPEC = Organization of the Petroleum Exporting Countries: Algeria, Angola, Ecuador, Equatorial Guinea, Gabon, Iran, Iraq, Kuwait, Libya, Nigeria, Qatar, Saudi Arabia, the United Arab Emirates, Venezuela.</t>
  </si>
  <si>
    <t>OPEC = Organization of the Petroleum Exporting Countries: Algeria, Angola, Equatorial Guinea, Gabon, Libya, and Nigeria (Africa); Ecuador and Venezuela (South America); Iran, Iraq, Kuwait, Qatar, Saudi Arabia, and the United Arab Emirates (Middle East).</t>
  </si>
  <si>
    <t>copr_ek</t>
  </si>
  <si>
    <t xml:space="preserve">   Equatorial Guinea</t>
  </si>
  <si>
    <t>(Index, 2012=100)</t>
  </si>
  <si>
    <t>C3ROPUS</t>
  </si>
  <si>
    <t>P3ROPUS</t>
  </si>
  <si>
    <t xml:space="preserve">      Propylene (refinery-grade)</t>
  </si>
  <si>
    <t>C3TCPUS</t>
  </si>
  <si>
    <t>P3TCPUS</t>
  </si>
  <si>
    <t xml:space="preserve">   Propane</t>
  </si>
  <si>
    <t xml:space="preserve">   Propylene (refinery-grade)</t>
  </si>
  <si>
    <t>C3PSPUS</t>
  </si>
  <si>
    <t>P3PSPUS</t>
  </si>
  <si>
    <r>
      <t>Projections:</t>
    </r>
    <r>
      <rPr>
        <sz val="8"/>
        <rFont val="Arial"/>
        <family val="2"/>
      </rPr>
      <t xml:space="preserve"> EIA Regional Short-Term Energy Model. U.S. macroeconomic projections are based on the IHS Markit model of the U.S. Economy. </t>
    </r>
  </si>
  <si>
    <r>
      <t>Projections:</t>
    </r>
    <r>
      <rPr>
        <sz val="8"/>
        <rFont val="Arial"/>
        <family val="2"/>
      </rPr>
      <t xml:space="preserve"> Macroeconomic projections are based on the IHS Markit model of the U.S. Economy.</t>
    </r>
  </si>
  <si>
    <t>(a)  Weighted geometric mean of real indices for various countries with weights equal to each country's share of world oil consumption in the base period. Exchange rate is measured in foreign currency per U.S. dollar. GDP and exchange rate data are from Oxford Economics, and oil consumption data are from EIA.</t>
  </si>
  <si>
    <t>World Index, 2015 Q1 = 100</t>
  </si>
  <si>
    <t>OECD Index, 2015 Q1 = 100</t>
  </si>
  <si>
    <t>Non-OECD Index, 2015 Q1 = 100</t>
  </si>
  <si>
    <t>Index, 2015 Q1 = 100</t>
  </si>
  <si>
    <t>End-of-period Commercial Crude Oil and Other Liquids Inventories (million barrels)</t>
  </si>
  <si>
    <t>June 2018</t>
  </si>
  <si>
    <t xml:space="preserve">n/a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</si>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</sst>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
    <numFmt numFmtId="165" formatCode="0.0"/>
    <numFmt numFmtId="166" formatCode="0.00_)"/>
    <numFmt numFmtId="167" formatCode="0_)"/>
    <numFmt numFmtId="168" formatCode="#.00"/>
    <numFmt numFmtId="169" formatCode="0.0_)"/>
    <numFmt numFmtId="170" formatCode="0.000_)"/>
    <numFmt numFmtId="171" formatCode="@&quot; .&quot;*."/>
    <numFmt numFmtId="172" formatCode="#,##0.0"/>
    <numFmt numFmtId="173" formatCode="mmm\ yyyy"/>
  </numFmts>
  <fonts count="61" x14ac:knownFonts="1">
    <font>
      <sz val="10"/>
      <name val="Arial"/>
    </font>
    <font>
      <sz val="11"/>
      <color theme="1"/>
      <name val="Calibri"/>
      <family val="2"/>
      <scheme val="minor"/>
    </font>
    <font>
      <sz val="10"/>
      <name val="Arial"/>
      <family val="2"/>
    </font>
    <font>
      <sz val="8"/>
      <name val="Arial"/>
      <family val="2"/>
    </font>
    <font>
      <sz val="1"/>
      <color indexed="8"/>
      <name val="Courier"/>
      <family val="3"/>
    </font>
    <font>
      <b/>
      <sz val="1"/>
      <color indexed="8"/>
      <name val="Courier"/>
      <family val="3"/>
    </font>
    <font>
      <sz val="8"/>
      <name val="Courier"/>
      <family val="3"/>
    </font>
    <font>
      <b/>
      <sz val="7"/>
      <name val="Arial"/>
      <family val="2"/>
    </font>
    <font>
      <b/>
      <sz val="7"/>
      <color indexed="8"/>
      <name val="Helvetica"/>
      <family val="2"/>
    </font>
    <font>
      <sz val="7"/>
      <name val="Helvetica"/>
      <family val="2"/>
    </font>
    <font>
      <sz val="7"/>
      <name val="Arial"/>
      <family val="2"/>
    </font>
    <font>
      <sz val="8"/>
      <name val="Arial"/>
      <family val="2"/>
    </font>
    <font>
      <sz val="8"/>
      <name val="Helvetica"/>
      <family val="2"/>
    </font>
    <font>
      <sz val="8"/>
      <color indexed="8"/>
      <name val="Helvetica"/>
      <family val="2"/>
    </font>
    <font>
      <b/>
      <sz val="8"/>
      <color indexed="8"/>
      <name val="Helvetica"/>
      <family val="2"/>
    </font>
    <font>
      <u/>
      <sz val="8"/>
      <color indexed="12"/>
      <name val="Courier"/>
      <family val="3"/>
    </font>
    <font>
      <b/>
      <sz val="10"/>
      <color indexed="8"/>
      <name val="Helvetica"/>
      <family val="2"/>
    </font>
    <font>
      <b/>
      <sz val="8"/>
      <name val="Helvetica"/>
      <family val="2"/>
    </font>
    <font>
      <b/>
      <sz val="10"/>
      <name val="Helvetica"/>
      <family val="2"/>
    </font>
    <font>
      <b/>
      <sz val="8"/>
      <name val="Helvetica"/>
      <family val="2"/>
    </font>
    <font>
      <b/>
      <sz val="10"/>
      <name val="Arial"/>
      <family val="2"/>
    </font>
    <font>
      <b/>
      <sz val="10"/>
      <color indexed="8"/>
      <name val="Arial"/>
      <family val="2"/>
    </font>
    <font>
      <b/>
      <sz val="8"/>
      <name val="Arial"/>
      <family val="2"/>
    </font>
    <font>
      <sz val="10"/>
      <name val="Arial"/>
      <family val="2"/>
    </font>
    <font>
      <i/>
      <sz val="8"/>
      <color indexed="8"/>
      <name val="Arial"/>
      <family val="2"/>
    </font>
    <font>
      <b/>
      <sz val="8"/>
      <color indexed="8"/>
      <name val="Arial"/>
      <family val="2"/>
    </font>
    <font>
      <sz val="8"/>
      <color indexed="8"/>
      <name val="Arial"/>
      <family val="2"/>
    </font>
    <font>
      <sz val="7"/>
      <color indexed="8"/>
      <name val="Arial"/>
      <family val="2"/>
    </font>
    <font>
      <b/>
      <i/>
      <sz val="8"/>
      <color indexed="8"/>
      <name val="Arial"/>
      <family val="2"/>
    </font>
    <font>
      <sz val="8"/>
      <color indexed="10"/>
      <name val="Arial"/>
      <family val="2"/>
    </font>
    <font>
      <b/>
      <sz val="12"/>
      <name val="Arial"/>
      <family val="2"/>
    </font>
    <font>
      <sz val="10"/>
      <color indexed="8"/>
      <name val="Arial"/>
      <family val="2"/>
    </font>
    <font>
      <sz val="10"/>
      <name val="Arial"/>
      <family val="2"/>
    </font>
    <font>
      <sz val="10"/>
      <name val="Arial"/>
      <family val="2"/>
    </font>
    <font>
      <u/>
      <sz val="10"/>
      <color indexed="12"/>
      <name val="Arial"/>
      <family val="2"/>
    </font>
    <font>
      <b/>
      <u/>
      <sz val="9"/>
      <color indexed="12"/>
      <name val="Arial"/>
      <family val="2"/>
    </font>
    <font>
      <i/>
      <sz val="8"/>
      <color indexed="8"/>
      <name val="Helvetica"/>
      <family val="2"/>
    </font>
    <font>
      <i/>
      <sz val="8"/>
      <name val="Arial"/>
      <family val="2"/>
    </font>
    <font>
      <i/>
      <sz val="8"/>
      <name val="Helvetica"/>
      <family val="2"/>
    </font>
    <font>
      <i/>
      <sz val="8"/>
      <name val="Helvetica"/>
      <family val="2"/>
    </font>
    <font>
      <i/>
      <sz val="8"/>
      <name val="Courier"/>
      <family val="3"/>
    </font>
    <font>
      <i/>
      <sz val="7"/>
      <color indexed="8"/>
      <name val="Arial"/>
      <family val="2"/>
    </font>
    <font>
      <i/>
      <sz val="7"/>
      <color indexed="8"/>
      <name val="Helvetica"/>
      <family val="2"/>
    </font>
    <font>
      <i/>
      <sz val="7"/>
      <name val="Arial"/>
      <family val="2"/>
    </font>
    <font>
      <i/>
      <sz val="8"/>
      <name val="Arial"/>
      <family val="2"/>
    </font>
    <font>
      <i/>
      <sz val="7"/>
      <name val="Helvetica"/>
      <family val="2"/>
    </font>
    <font>
      <b/>
      <vertAlign val="subscript"/>
      <sz val="8"/>
      <color indexed="8"/>
      <name val="Arial"/>
      <family val="2"/>
    </font>
    <font>
      <b/>
      <vertAlign val="subscript"/>
      <sz val="10"/>
      <color indexed="8"/>
      <name val="Arial"/>
      <family val="2"/>
    </font>
    <font>
      <u/>
      <vertAlign val="subscript"/>
      <sz val="10"/>
      <color indexed="12"/>
      <name val="Arial"/>
      <family val="2"/>
    </font>
    <font>
      <b/>
      <sz val="8"/>
      <name val="Courier"/>
      <family val="3"/>
    </font>
    <font>
      <b/>
      <sz val="7"/>
      <name val="Helvetica"/>
      <family val="2"/>
    </font>
    <font>
      <b/>
      <sz val="7"/>
      <color indexed="8"/>
      <name val="Arial"/>
      <family val="2"/>
    </font>
    <font>
      <sz val="8"/>
      <name val="Helvetica"/>
      <family val="2"/>
    </font>
    <font>
      <b/>
      <i/>
      <sz val="8"/>
      <name val="Arial"/>
      <family val="2"/>
    </font>
    <font>
      <sz val="10"/>
      <color theme="1"/>
      <name val="Arial"/>
      <family val="2"/>
    </font>
    <font>
      <b/>
      <sz val="10"/>
      <color theme="1"/>
      <name val="Arial"/>
      <family val="2"/>
    </font>
    <font>
      <sz val="8"/>
      <color theme="1"/>
      <name val="Arial"/>
      <family val="2"/>
    </font>
    <font>
      <b/>
      <sz val="8"/>
      <color theme="1"/>
      <name val="Arial"/>
      <family val="2"/>
    </font>
    <font>
      <b/>
      <sz val="11"/>
      <color theme="1"/>
      <name val="Calibri"/>
      <family val="2"/>
      <scheme val="minor"/>
    </font>
    <font>
      <i/>
      <sz val="8"/>
      <color theme="1"/>
      <name val="Arial"/>
      <family val="2"/>
    </font>
    <font>
      <i/>
      <sz val="11"/>
      <color theme="1"/>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9"/>
        <bgColor indexed="64"/>
      </patternFill>
    </fill>
    <fill>
      <patternFill patternType="solid">
        <fgColor rgb="FFBFBFBF"/>
        <bgColor indexed="64"/>
      </patternFill>
    </fill>
    <fill>
      <patternFill patternType="solid">
        <fgColor theme="0"/>
        <bgColor indexed="64"/>
      </patternFill>
    </fill>
  </fills>
  <borders count="15">
    <border>
      <left/>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27">
    <xf numFmtId="0" fontId="0" fillId="0" borderId="0"/>
    <xf numFmtId="0" fontId="4" fillId="0" borderId="0">
      <protection locked="0"/>
    </xf>
    <xf numFmtId="168" fontId="4" fillId="0" borderId="0">
      <protection locked="0"/>
    </xf>
    <xf numFmtId="0" fontId="5" fillId="0" borderId="0">
      <protection locked="0"/>
    </xf>
    <xf numFmtId="0" fontId="5" fillId="0" borderId="0">
      <protection locked="0"/>
    </xf>
    <xf numFmtId="0" fontId="15" fillId="0" borderId="0" applyNumberFormat="0" applyFill="0" applyBorder="0" applyAlignment="0" applyProtection="0">
      <alignment vertical="top"/>
      <protection locked="0"/>
    </xf>
    <xf numFmtId="0" fontId="2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1">
      <protection locked="0"/>
    </xf>
    <xf numFmtId="0" fontId="1" fillId="0" borderId="0"/>
  </cellStyleXfs>
  <cellXfs count="861">
    <xf numFmtId="0" fontId="0" fillId="0" borderId="0" xfId="0"/>
    <xf numFmtId="0" fontId="3" fillId="2" borderId="0" xfId="11" applyFont="1" applyFill="1"/>
    <xf numFmtId="0" fontId="6" fillId="0" borderId="0" xfId="11" applyFont="1"/>
    <xf numFmtId="0" fontId="3" fillId="2" borderId="0" xfId="11" applyFont="1" applyFill="1" applyBorder="1"/>
    <xf numFmtId="0" fontId="9" fillId="3" borderId="0" xfId="11" applyFont="1" applyFill="1" applyAlignment="1">
      <alignment horizontal="center"/>
    </xf>
    <xf numFmtId="0" fontId="6" fillId="0" borderId="0" xfId="23"/>
    <xf numFmtId="0" fontId="11" fillId="0" borderId="0" xfId="13" applyFont="1"/>
    <xf numFmtId="0" fontId="14" fillId="0" borderId="0" xfId="23" applyFont="1" applyFill="1" applyBorder="1" applyAlignment="1" applyProtection="1"/>
    <xf numFmtId="0" fontId="12" fillId="2" borderId="0" xfId="9" applyFont="1" applyFill="1" applyBorder="1"/>
    <xf numFmtId="0" fontId="12" fillId="2" borderId="0" xfId="9" applyFont="1" applyFill="1"/>
    <xf numFmtId="0" fontId="19" fillId="0" borderId="0" xfId="23" applyFont="1" applyAlignment="1" applyProtection="1">
      <alignment horizontal="left"/>
    </xf>
    <xf numFmtId="0" fontId="11" fillId="0" borderId="0" xfId="17" applyFont="1" applyBorder="1"/>
    <xf numFmtId="0" fontId="11" fillId="0" borderId="0" xfId="17" applyFont="1"/>
    <xf numFmtId="0" fontId="11" fillId="0" borderId="0" xfId="22" applyFont="1"/>
    <xf numFmtId="0" fontId="21" fillId="2" borderId="0" xfId="17" applyFont="1" applyFill="1"/>
    <xf numFmtId="0" fontId="25" fillId="0" borderId="2" xfId="17" applyFont="1" applyFill="1" applyBorder="1" applyProtection="1"/>
    <xf numFmtId="0" fontId="11" fillId="2" borderId="0" xfId="17" applyFont="1" applyFill="1"/>
    <xf numFmtId="0" fontId="25" fillId="0" borderId="3" xfId="17" applyFont="1" applyFill="1" applyBorder="1" applyProtection="1"/>
    <xf numFmtId="0" fontId="25" fillId="0" borderId="4" xfId="19" applyFont="1" applyFill="1" applyBorder="1" applyAlignment="1" applyProtection="1">
      <alignment horizontal="center"/>
    </xf>
    <xf numFmtId="0" fontId="11" fillId="2" borderId="0" xfId="17" applyFont="1" applyFill="1" applyBorder="1" applyAlignment="1" applyProtection="1">
      <alignment horizontal="left"/>
    </xf>
    <xf numFmtId="0" fontId="25" fillId="0" borderId="0" xfId="17" applyFont="1" applyFill="1" applyAlignment="1" applyProtection="1"/>
    <xf numFmtId="1" fontId="25" fillId="0" borderId="0" xfId="23" applyNumberFormat="1" applyFont="1" applyFill="1" applyAlignment="1" applyProtection="1">
      <alignment horizontal="right" indent="1"/>
    </xf>
    <xf numFmtId="0" fontId="26" fillId="0" borderId="0" xfId="17" applyFont="1" applyFill="1" applyBorder="1" applyAlignment="1" applyProtection="1"/>
    <xf numFmtId="171" fontId="26" fillId="0" borderId="0" xfId="17" quotePrefix="1" applyNumberFormat="1" applyFont="1" applyFill="1" applyBorder="1" applyAlignment="1" applyProtection="1">
      <alignment wrapText="1"/>
    </xf>
    <xf numFmtId="0" fontId="26" fillId="0" borderId="0" xfId="17" quotePrefix="1" applyFont="1" applyFill="1" applyBorder="1" applyAlignment="1" applyProtection="1">
      <alignment wrapText="1"/>
    </xf>
    <xf numFmtId="0" fontId="26" fillId="0" borderId="0" xfId="17" applyFont="1" applyFill="1" applyProtection="1"/>
    <xf numFmtId="0" fontId="11" fillId="2" borderId="0" xfId="17" applyFont="1" applyFill="1" applyAlignment="1" applyProtection="1">
      <alignment horizontal="left"/>
    </xf>
    <xf numFmtId="171" fontId="26" fillId="0" borderId="0" xfId="17" quotePrefix="1" applyNumberFormat="1" applyFont="1" applyFill="1" applyAlignment="1" applyProtection="1">
      <alignment wrapText="1"/>
    </xf>
    <xf numFmtId="0" fontId="26" fillId="0" borderId="0" xfId="17" applyFont="1" applyFill="1" applyAlignment="1" applyProtection="1">
      <alignment wrapText="1"/>
    </xf>
    <xf numFmtId="0" fontId="26" fillId="0" borderId="0" xfId="17" applyFont="1" applyFill="1" applyAlignment="1" applyProtection="1"/>
    <xf numFmtId="171" fontId="26" fillId="0" borderId="0" xfId="17" quotePrefix="1" applyNumberFormat="1" applyFont="1" applyFill="1" applyAlignment="1" applyProtection="1"/>
    <xf numFmtId="0" fontId="25" fillId="0" borderId="0" xfId="17" applyFont="1" applyFill="1" applyProtection="1"/>
    <xf numFmtId="171" fontId="26" fillId="0" borderId="0" xfId="17" quotePrefix="1" applyNumberFormat="1" applyFont="1" applyFill="1" applyBorder="1" applyAlignment="1" applyProtection="1"/>
    <xf numFmtId="0" fontId="11" fillId="2" borderId="0" xfId="17" applyFont="1" applyFill="1" applyProtection="1"/>
    <xf numFmtId="0" fontId="26" fillId="0" borderId="0" xfId="17" quotePrefix="1" applyFont="1" applyFill="1" applyAlignment="1" applyProtection="1"/>
    <xf numFmtId="0" fontId="27" fillId="2" borderId="0" xfId="20" applyFont="1" applyFill="1" applyProtection="1"/>
    <xf numFmtId="0" fontId="26" fillId="0" borderId="0" xfId="20" applyFont="1" applyFill="1" applyAlignment="1" applyProtection="1"/>
    <xf numFmtId="0" fontId="27" fillId="2" borderId="0" xfId="20" applyFont="1" applyFill="1" applyAlignment="1" applyProtection="1"/>
    <xf numFmtId="171" fontId="26" fillId="0" borderId="0" xfId="20" quotePrefix="1" applyNumberFormat="1" applyFont="1" applyFill="1" applyAlignment="1" applyProtection="1">
      <alignment horizontal="left"/>
    </xf>
    <xf numFmtId="171" fontId="26" fillId="0" borderId="0" xfId="20" applyNumberFormat="1" applyFont="1" applyFill="1" applyAlignment="1" applyProtection="1">
      <alignment horizontal="left"/>
    </xf>
    <xf numFmtId="171" fontId="26" fillId="0" borderId="0" xfId="20" quotePrefix="1" applyNumberFormat="1" applyFont="1" applyFill="1" applyAlignment="1" applyProtection="1"/>
    <xf numFmtId="171" fontId="26" fillId="0" borderId="0" xfId="20" applyNumberFormat="1" applyFont="1" applyFill="1" applyAlignment="1" applyProtection="1"/>
    <xf numFmtId="171" fontId="26" fillId="0" borderId="3" xfId="20" applyNumberFormat="1" applyFont="1" applyFill="1" applyBorder="1" applyAlignment="1" applyProtection="1"/>
    <xf numFmtId="0" fontId="11" fillId="0" borderId="0" xfId="20" applyFont="1"/>
    <xf numFmtId="0" fontId="11" fillId="0" borderId="0" xfId="23" applyFont="1" applyAlignment="1" applyProtection="1">
      <alignment horizontal="left"/>
    </xf>
    <xf numFmtId="0" fontId="26" fillId="0" borderId="0" xfId="9" applyFont="1" applyFill="1" applyProtection="1"/>
    <xf numFmtId="0" fontId="24" fillId="0" borderId="0" xfId="9" applyFont="1" applyFill="1" applyProtection="1"/>
    <xf numFmtId="0" fontId="11" fillId="0" borderId="0" xfId="23" applyFont="1"/>
    <xf numFmtId="167" fontId="26" fillId="0" borderId="5" xfId="9" applyNumberFormat="1" applyFont="1" applyFill="1" applyBorder="1" applyProtection="1"/>
    <xf numFmtId="0" fontId="11" fillId="2" borderId="0" xfId="22" applyFont="1" applyFill="1"/>
    <xf numFmtId="0" fontId="25" fillId="0" borderId="0" xfId="22" applyFont="1" applyFill="1" applyAlignment="1" applyProtection="1"/>
    <xf numFmtId="166" fontId="24" fillId="0" borderId="0" xfId="22" applyNumberFormat="1" applyFont="1" applyFill="1" applyAlignment="1" applyProtection="1">
      <alignment horizontal="center"/>
    </xf>
    <xf numFmtId="0" fontId="11" fillId="2" borderId="0" xfId="22" applyFont="1" applyFill="1" applyAlignment="1" applyProtection="1">
      <alignment horizontal="left"/>
    </xf>
    <xf numFmtId="0" fontId="22" fillId="0" borderId="0" xfId="22" applyFont="1" applyAlignment="1" applyProtection="1">
      <alignment horizontal="left"/>
    </xf>
    <xf numFmtId="0" fontId="25" fillId="0" borderId="0" xfId="22" quotePrefix="1" applyFont="1" applyFill="1" applyAlignment="1" applyProtection="1">
      <alignment horizontal="left"/>
    </xf>
    <xf numFmtId="0" fontId="25" fillId="0" borderId="0" xfId="22" applyFont="1" applyFill="1" applyAlignment="1" applyProtection="1">
      <alignment horizontal="left"/>
    </xf>
    <xf numFmtId="0" fontId="11" fillId="2" borderId="0" xfId="22" applyFont="1" applyFill="1" applyBorder="1" applyAlignment="1" applyProtection="1">
      <alignment horizontal="left"/>
    </xf>
    <xf numFmtId="0" fontId="11" fillId="2" borderId="0" xfId="23" applyFont="1" applyFill="1"/>
    <xf numFmtId="0" fontId="25" fillId="0" borderId="2" xfId="23" applyFont="1" applyFill="1" applyBorder="1" applyAlignment="1" applyProtection="1">
      <alignment horizontal="center"/>
    </xf>
    <xf numFmtId="0" fontId="25" fillId="0" borderId="0" xfId="23" applyFont="1" applyFill="1" applyBorder="1" applyAlignment="1" applyProtection="1"/>
    <xf numFmtId="0" fontId="25" fillId="0" borderId="0" xfId="23" applyFont="1" applyFill="1" applyAlignment="1" applyProtection="1">
      <alignment horizontal="center"/>
    </xf>
    <xf numFmtId="0" fontId="11" fillId="2" borderId="0" xfId="23" applyFont="1" applyFill="1" applyAlignment="1" applyProtection="1">
      <alignment horizontal="left"/>
    </xf>
    <xf numFmtId="166" fontId="25" fillId="0" borderId="0" xfId="23" applyNumberFormat="1" applyFont="1" applyFill="1" applyAlignment="1" applyProtection="1">
      <alignment horizontal="right"/>
    </xf>
    <xf numFmtId="0" fontId="25" fillId="0" borderId="0" xfId="23" applyFont="1" applyFill="1" applyAlignment="1" applyProtection="1">
      <alignment horizontal="right"/>
    </xf>
    <xf numFmtId="0" fontId="29" fillId="0" borderId="0" xfId="23" applyFont="1"/>
    <xf numFmtId="0" fontId="25" fillId="0" borderId="0" xfId="23" applyFont="1" applyFill="1" applyAlignment="1" applyProtection="1"/>
    <xf numFmtId="0" fontId="26" fillId="0" borderId="0" xfId="23" applyFont="1" applyFill="1" applyAlignment="1" applyProtection="1"/>
    <xf numFmtId="0" fontId="22" fillId="0" borderId="0" xfId="23" quotePrefix="1" applyFont="1" applyAlignment="1" applyProtection="1">
      <alignment horizontal="left"/>
    </xf>
    <xf numFmtId="165" fontId="25" fillId="0" borderId="0" xfId="23" applyNumberFormat="1" applyFont="1" applyFill="1" applyAlignment="1" applyProtection="1">
      <alignment horizontal="right"/>
    </xf>
    <xf numFmtId="165" fontId="25" fillId="0" borderId="3" xfId="23" applyNumberFormat="1" applyFont="1" applyFill="1" applyBorder="1" applyAlignment="1" applyProtection="1">
      <alignment horizontal="right"/>
    </xf>
    <xf numFmtId="0" fontId="11" fillId="0" borderId="0" xfId="23" applyFont="1" applyFill="1"/>
    <xf numFmtId="0" fontId="11" fillId="2" borderId="0" xfId="21" applyFont="1" applyFill="1"/>
    <xf numFmtId="0" fontId="11" fillId="0" borderId="0" xfId="21" applyFont="1"/>
    <xf numFmtId="0" fontId="28" fillId="2" borderId="0" xfId="21" applyFont="1" applyFill="1" applyProtection="1"/>
    <xf numFmtId="0" fontId="25" fillId="0" borderId="0" xfId="21" applyFont="1" applyFill="1" applyBorder="1" applyAlignment="1" applyProtection="1"/>
    <xf numFmtId="0" fontId="25" fillId="0" borderId="2" xfId="21" applyFont="1" applyFill="1" applyBorder="1" applyAlignment="1" applyProtection="1">
      <alignment horizontal="right"/>
    </xf>
    <xf numFmtId="0" fontId="11" fillId="2" borderId="0" xfId="21" applyFont="1" applyFill="1" applyAlignment="1" applyProtection="1">
      <alignment horizontal="left"/>
    </xf>
    <xf numFmtId="0" fontId="11" fillId="2" borderId="0" xfId="21" applyFont="1" applyFill="1" applyBorder="1" applyAlignment="1" applyProtection="1">
      <alignment horizontal="left"/>
    </xf>
    <xf numFmtId="0" fontId="25" fillId="0" borderId="0" xfId="21" applyFont="1" applyFill="1" applyAlignment="1" applyProtection="1"/>
    <xf numFmtId="0" fontId="22" fillId="0" borderId="0" xfId="21" applyFont="1" applyAlignment="1" applyProtection="1">
      <alignment horizontal="left"/>
    </xf>
    <xf numFmtId="166" fontId="11" fillId="0" borderId="0" xfId="21" applyNumberFormat="1" applyFont="1" applyProtection="1"/>
    <xf numFmtId="166" fontId="26" fillId="0" borderId="0" xfId="21" applyNumberFormat="1" applyFont="1" applyFill="1" applyAlignment="1" applyProtection="1">
      <alignment horizontal="right"/>
    </xf>
    <xf numFmtId="166" fontId="25" fillId="0" borderId="0" xfId="21" applyNumberFormat="1" applyFont="1" applyFill="1" applyAlignment="1" applyProtection="1">
      <alignment horizontal="right"/>
    </xf>
    <xf numFmtId="0" fontId="26" fillId="0" borderId="0" xfId="21" applyFont="1" applyFill="1" applyAlignment="1" applyProtection="1">
      <alignment horizontal="right"/>
    </xf>
    <xf numFmtId="0" fontId="11" fillId="2" borderId="0" xfId="13" applyFont="1" applyFill="1"/>
    <xf numFmtId="0" fontId="11" fillId="0" borderId="0" xfId="13" applyFont="1" applyBorder="1"/>
    <xf numFmtId="0" fontId="22" fillId="3" borderId="0" xfId="13" applyFont="1" applyFill="1" applyBorder="1"/>
    <xf numFmtId="0" fontId="25" fillId="0" borderId="0" xfId="13" applyFont="1" applyFill="1" applyBorder="1" applyAlignment="1" applyProtection="1">
      <alignment horizontal="center"/>
    </xf>
    <xf numFmtId="0" fontId="22" fillId="0" borderId="0" xfId="13" applyFont="1" applyFill="1"/>
    <xf numFmtId="0" fontId="11" fillId="0" borderId="0" xfId="16" applyFont="1"/>
    <xf numFmtId="0" fontId="11" fillId="2" borderId="0" xfId="16" applyFont="1" applyFill="1"/>
    <xf numFmtId="0" fontId="25" fillId="0" borderId="0" xfId="16" applyFont="1" applyFill="1" applyBorder="1" applyAlignment="1" applyProtection="1"/>
    <xf numFmtId="0" fontId="25" fillId="0" borderId="2" xfId="16" applyFont="1" applyFill="1" applyBorder="1" applyAlignment="1" applyProtection="1">
      <alignment horizontal="right"/>
    </xf>
    <xf numFmtId="0" fontId="11" fillId="2" borderId="0" xfId="16" applyFont="1" applyFill="1" applyAlignment="1" applyProtection="1">
      <alignment horizontal="left"/>
    </xf>
    <xf numFmtId="0" fontId="26" fillId="0" borderId="0" xfId="16" applyFont="1" applyFill="1" applyAlignment="1" applyProtection="1"/>
    <xf numFmtId="169" fontId="11" fillId="2" borderId="0" xfId="16" applyNumberFormat="1" applyFont="1" applyFill="1" applyAlignment="1" applyProtection="1">
      <alignment horizontal="left"/>
    </xf>
    <xf numFmtId="0" fontId="25" fillId="0" borderId="0" xfId="16" applyFont="1" applyFill="1" applyAlignment="1" applyProtection="1"/>
    <xf numFmtId="0" fontId="26" fillId="0" borderId="0" xfId="16" applyFont="1" applyFill="1" applyBorder="1" applyAlignment="1" applyProtection="1"/>
    <xf numFmtId="0" fontId="11" fillId="2" borderId="0" xfId="16" applyFont="1" applyFill="1" applyBorder="1" applyAlignment="1" applyProtection="1">
      <alignment horizontal="left"/>
    </xf>
    <xf numFmtId="169" fontId="25" fillId="0" borderId="0" xfId="16" applyNumberFormat="1" applyFont="1" applyFill="1" applyBorder="1" applyAlignment="1" applyProtection="1">
      <alignment horizontal="right"/>
    </xf>
    <xf numFmtId="0" fontId="11" fillId="0" borderId="0" xfId="18" applyFont="1"/>
    <xf numFmtId="0" fontId="11" fillId="2" borderId="0" xfId="18" applyFont="1" applyFill="1"/>
    <xf numFmtId="0" fontId="25" fillId="0" borderId="0" xfId="18" applyFont="1" applyFill="1" applyBorder="1" applyAlignment="1" applyProtection="1">
      <alignment horizontal="left"/>
    </xf>
    <xf numFmtId="165" fontId="25" fillId="0" borderId="2" xfId="18" applyNumberFormat="1" applyFont="1" applyFill="1" applyBorder="1" applyAlignment="1" applyProtection="1">
      <alignment horizontal="right"/>
    </xf>
    <xf numFmtId="0" fontId="11" fillId="2" borderId="0" xfId="18" applyFont="1" applyFill="1" applyAlignment="1" applyProtection="1">
      <alignment horizontal="left"/>
    </xf>
    <xf numFmtId="0" fontId="11" fillId="0" borderId="0" xfId="18" applyFont="1" applyAlignment="1">
      <alignment horizontal="left"/>
    </xf>
    <xf numFmtId="0" fontId="22" fillId="0" borderId="0" xfId="18" applyFont="1" applyAlignment="1" applyProtection="1">
      <alignment horizontal="left"/>
    </xf>
    <xf numFmtId="0" fontId="11" fillId="2" borderId="0" xfId="18" applyFont="1" applyFill="1" applyBorder="1" applyAlignment="1" applyProtection="1">
      <alignment horizontal="left"/>
    </xf>
    <xf numFmtId="0" fontId="11" fillId="0" borderId="0" xfId="18" applyFont="1" applyBorder="1" applyAlignment="1" applyProtection="1">
      <alignment horizontal="left"/>
    </xf>
    <xf numFmtId="0" fontId="22" fillId="0" borderId="0" xfId="18" applyFont="1" applyBorder="1" applyAlignment="1" applyProtection="1">
      <alignment horizontal="left"/>
    </xf>
    <xf numFmtId="0" fontId="11" fillId="2" borderId="3" xfId="22" applyFont="1" applyFill="1" applyBorder="1" applyAlignment="1" applyProtection="1">
      <alignment horizontal="left"/>
    </xf>
    <xf numFmtId="0" fontId="11" fillId="2" borderId="0" xfId="7" applyFont="1" applyFill="1"/>
    <xf numFmtId="0" fontId="11" fillId="0" borderId="0" xfId="7" applyFont="1"/>
    <xf numFmtId="0" fontId="22" fillId="3" borderId="0" xfId="7" applyFont="1" applyFill="1"/>
    <xf numFmtId="0" fontId="22" fillId="0" borderId="0" xfId="7" applyFont="1" applyFill="1"/>
    <xf numFmtId="0" fontId="22" fillId="0" borderId="0" xfId="7" applyFont="1" applyFill="1" applyBorder="1" applyAlignment="1">
      <alignment horizontal="center"/>
    </xf>
    <xf numFmtId="0" fontId="11" fillId="0" borderId="0" xfId="7" applyFont="1" applyBorder="1"/>
    <xf numFmtId="0" fontId="11" fillId="2" borderId="0" xfId="7" applyFont="1" applyFill="1" applyBorder="1"/>
    <xf numFmtId="0" fontId="22" fillId="0" borderId="0" xfId="7" applyFont="1" applyFill="1" applyBorder="1"/>
    <xf numFmtId="0" fontId="11" fillId="2" borderId="0" xfId="8" applyFont="1" applyFill="1"/>
    <xf numFmtId="0" fontId="11" fillId="0" borderId="0" xfId="8" applyFont="1" applyBorder="1"/>
    <xf numFmtId="0" fontId="11" fillId="0" borderId="0" xfId="8" applyFont="1"/>
    <xf numFmtId="0" fontId="22" fillId="0" borderId="0" xfId="8" applyFont="1" applyFill="1"/>
    <xf numFmtId="0" fontId="22" fillId="0" borderId="0" xfId="8" applyFont="1" applyFill="1" applyBorder="1" applyAlignment="1">
      <alignment horizontal="center"/>
    </xf>
    <xf numFmtId="0" fontId="11" fillId="3" borderId="0" xfId="8" applyFont="1" applyFill="1"/>
    <xf numFmtId="165" fontId="26" fillId="0" borderId="0" xfId="8" applyNumberFormat="1" applyFont="1" applyFill="1" applyAlignment="1" applyProtection="1">
      <alignment horizontal="center"/>
    </xf>
    <xf numFmtId="0" fontId="11" fillId="0" borderId="0" xfId="8" quotePrefix="1" applyFont="1"/>
    <xf numFmtId="165" fontId="11" fillId="0" borderId="0" xfId="8" quotePrefix="1" applyNumberFormat="1" applyFont="1"/>
    <xf numFmtId="165" fontId="11" fillId="0" borderId="0" xfId="8" applyNumberFormat="1" applyFont="1"/>
    <xf numFmtId="0" fontId="25" fillId="0" borderId="0" xfId="14" applyFont="1" applyFill="1" applyBorder="1" applyAlignment="1" applyProtection="1">
      <alignment horizontal="left"/>
    </xf>
    <xf numFmtId="171" fontId="11" fillId="0" borderId="0" xfId="18" applyNumberFormat="1" applyFont="1" applyAlignment="1" applyProtection="1">
      <alignment horizontal="left"/>
    </xf>
    <xf numFmtId="0" fontId="22" fillId="0" borderId="0" xfId="14" applyFont="1" applyAlignment="1" applyProtection="1">
      <alignment horizontal="left"/>
    </xf>
    <xf numFmtId="0" fontId="22" fillId="2" borderId="0" xfId="15" applyFont="1" applyFill="1"/>
    <xf numFmtId="0" fontId="11" fillId="2" borderId="0" xfId="15" applyFont="1" applyFill="1" applyAlignment="1" applyProtection="1">
      <alignment horizontal="left"/>
    </xf>
    <xf numFmtId="0" fontId="11" fillId="2" borderId="0" xfId="19" applyFont="1" applyFill="1"/>
    <xf numFmtId="0" fontId="11" fillId="0" borderId="0" xfId="19" applyFont="1"/>
    <xf numFmtId="0" fontId="25" fillId="0" borderId="0" xfId="19" applyFont="1" applyFill="1" applyBorder="1" applyAlignment="1" applyProtection="1"/>
    <xf numFmtId="0" fontId="26" fillId="0" borderId="2" xfId="19" applyFont="1" applyFill="1" applyBorder="1" applyAlignment="1" applyProtection="1">
      <alignment horizontal="center"/>
    </xf>
    <xf numFmtId="0" fontId="26" fillId="0" borderId="0" xfId="19" applyFont="1" applyFill="1" applyBorder="1" applyAlignment="1" applyProtection="1">
      <alignment horizontal="center"/>
    </xf>
    <xf numFmtId="0" fontId="11" fillId="0" borderId="0" xfId="19" applyFont="1" applyAlignment="1" applyProtection="1">
      <alignment horizontal="left"/>
    </xf>
    <xf numFmtId="0" fontId="11" fillId="2" borderId="0" xfId="19" applyFont="1" applyFill="1" applyAlignment="1" applyProtection="1">
      <alignment horizontal="left"/>
    </xf>
    <xf numFmtId="0" fontId="26" fillId="0" borderId="0" xfId="19" applyFont="1"/>
    <xf numFmtId="165" fontId="11" fillId="2" borderId="0" xfId="19" applyNumberFormat="1" applyFont="1" applyFill="1" applyAlignment="1" applyProtection="1">
      <alignment horizontal="left"/>
    </xf>
    <xf numFmtId="165" fontId="11" fillId="0" borderId="0" xfId="19" applyNumberFormat="1" applyFont="1"/>
    <xf numFmtId="0" fontId="25" fillId="0" borderId="0" xfId="19" applyFont="1" applyFill="1" applyAlignment="1" applyProtection="1"/>
    <xf numFmtId="169" fontId="11" fillId="2" borderId="0" xfId="19" applyNumberFormat="1" applyFont="1" applyFill="1" applyProtection="1"/>
    <xf numFmtId="167" fontId="11" fillId="2" borderId="0" xfId="19" applyNumberFormat="1" applyFont="1" applyFill="1" applyAlignment="1" applyProtection="1">
      <alignment horizontal="left"/>
    </xf>
    <xf numFmtId="0" fontId="11" fillId="2" borderId="0" xfId="9" applyFont="1" applyFill="1" applyBorder="1"/>
    <xf numFmtId="0" fontId="11" fillId="2" borderId="0" xfId="9" applyFont="1" applyFill="1"/>
    <xf numFmtId="0" fontId="11" fillId="2" borderId="3" xfId="9" applyFont="1" applyFill="1" applyBorder="1"/>
    <xf numFmtId="164" fontId="26" fillId="0" borderId="0" xfId="9" applyNumberFormat="1" applyFont="1" applyFill="1" applyAlignment="1" applyProtection="1">
      <alignment horizontal="center"/>
    </xf>
    <xf numFmtId="171" fontId="11" fillId="0" borderId="0" xfId="22" applyNumberFormat="1" applyFont="1" applyAlignment="1" applyProtection="1">
      <alignment horizontal="left"/>
    </xf>
    <xf numFmtId="171" fontId="11" fillId="0" borderId="0" xfId="22" applyNumberFormat="1" applyFont="1" applyBorder="1" applyAlignment="1" applyProtection="1">
      <alignment horizontal="left"/>
    </xf>
    <xf numFmtId="0" fontId="3" fillId="4" borderId="0" xfId="0" applyFont="1" applyFill="1" applyBorder="1"/>
    <xf numFmtId="0" fontId="11" fillId="4" borderId="0" xfId="23" applyFont="1" applyFill="1"/>
    <xf numFmtId="0" fontId="25" fillId="4" borderId="0" xfId="23" applyFont="1" applyFill="1" applyBorder="1" applyAlignment="1" applyProtection="1"/>
    <xf numFmtId="0" fontId="11" fillId="4" borderId="0" xfId="23" applyFont="1" applyFill="1" applyAlignment="1" applyProtection="1">
      <alignment horizontal="left"/>
    </xf>
    <xf numFmtId="0" fontId="29" fillId="4" borderId="0" xfId="23" applyFont="1" applyFill="1"/>
    <xf numFmtId="0" fontId="22" fillId="4" borderId="0" xfId="23" applyFont="1" applyFill="1" applyAlignment="1" applyProtection="1">
      <alignment horizontal="left"/>
    </xf>
    <xf numFmtId="0" fontId="11" fillId="4" borderId="0" xfId="23" applyFont="1" applyFill="1" applyBorder="1" applyAlignment="1" applyProtection="1">
      <alignment horizontal="left"/>
    </xf>
    <xf numFmtId="167" fontId="25" fillId="4" borderId="0" xfId="23" applyNumberFormat="1" applyFont="1" applyFill="1" applyBorder="1" applyAlignment="1" applyProtection="1">
      <alignment horizontal="center"/>
    </xf>
    <xf numFmtId="164" fontId="11" fillId="4" borderId="0" xfId="23" applyNumberFormat="1" applyFont="1" applyFill="1"/>
    <xf numFmtId="0" fontId="3" fillId="2" borderId="0" xfId="0" applyFont="1" applyFill="1" applyBorder="1"/>
    <xf numFmtId="0" fontId="11" fillId="0" borderId="0" xfId="9" applyFont="1" applyFill="1" applyBorder="1"/>
    <xf numFmtId="0" fontId="11" fillId="0" borderId="0" xfId="9" applyFont="1" applyFill="1"/>
    <xf numFmtId="0" fontId="11" fillId="0" borderId="0" xfId="22" applyFont="1" applyFill="1"/>
    <xf numFmtId="0" fontId="22" fillId="0" borderId="0" xfId="9" applyFont="1" applyFill="1" applyAlignment="1"/>
    <xf numFmtId="0" fontId="22" fillId="0" borderId="0" xfId="9" applyFont="1" applyFill="1" applyBorder="1" applyAlignment="1">
      <alignment horizontal="center"/>
    </xf>
    <xf numFmtId="0" fontId="22" fillId="0" borderId="0" xfId="9" applyFont="1" applyFill="1"/>
    <xf numFmtId="0" fontId="22" fillId="4" borderId="0" xfId="15" applyFont="1" applyFill="1"/>
    <xf numFmtId="0" fontId="25" fillId="4" borderId="0" xfId="24" applyFont="1" applyFill="1" applyBorder="1" applyAlignment="1" applyProtection="1"/>
    <xf numFmtId="0" fontId="25" fillId="4" borderId="0" xfId="15" applyFont="1" applyFill="1" applyBorder="1" applyAlignment="1" applyProtection="1">
      <alignment horizontal="center"/>
    </xf>
    <xf numFmtId="171" fontId="22" fillId="4" borderId="0" xfId="0" applyNumberFormat="1" applyFont="1" applyFill="1" applyBorder="1"/>
    <xf numFmtId="171" fontId="3" fillId="4" borderId="0" xfId="0" applyNumberFormat="1" applyFont="1" applyFill="1" applyBorder="1"/>
    <xf numFmtId="171" fontId="22" fillId="4" borderId="3" xfId="0" applyNumberFormat="1" applyFont="1" applyFill="1" applyBorder="1"/>
    <xf numFmtId="171" fontId="11" fillId="0" borderId="0" xfId="23" applyNumberFormat="1" applyFont="1" applyAlignment="1" applyProtection="1">
      <alignment horizontal="left"/>
    </xf>
    <xf numFmtId="171" fontId="26" fillId="0" borderId="0" xfId="23" applyNumberFormat="1" applyFont="1" applyFill="1" applyAlignment="1" applyProtection="1"/>
    <xf numFmtId="171" fontId="22" fillId="0" borderId="0" xfId="23" quotePrefix="1" applyNumberFormat="1" applyFont="1" applyAlignment="1" applyProtection="1">
      <alignment horizontal="left"/>
    </xf>
    <xf numFmtId="171" fontId="11" fillId="0" borderId="3" xfId="23" applyNumberFormat="1" applyFont="1" applyBorder="1" applyAlignment="1" applyProtection="1">
      <alignment horizontal="left"/>
    </xf>
    <xf numFmtId="171" fontId="11" fillId="4" borderId="0" xfId="23" applyNumberFormat="1" applyFont="1" applyFill="1" applyAlignment="1" applyProtection="1">
      <alignment horizontal="left"/>
    </xf>
    <xf numFmtId="171" fontId="22" fillId="4" borderId="0" xfId="23" applyNumberFormat="1" applyFont="1" applyFill="1" applyAlignment="1" applyProtection="1">
      <alignment horizontal="left"/>
    </xf>
    <xf numFmtId="171" fontId="22" fillId="4" borderId="3" xfId="23" applyNumberFormat="1" applyFont="1" applyFill="1" applyBorder="1" applyAlignment="1" applyProtection="1">
      <alignment horizontal="left"/>
    </xf>
    <xf numFmtId="171" fontId="14" fillId="0" borderId="0" xfId="23" applyNumberFormat="1" applyFont="1" applyFill="1" applyBorder="1" applyAlignment="1" applyProtection="1"/>
    <xf numFmtId="171" fontId="12" fillId="0" borderId="0" xfId="23" applyNumberFormat="1" applyFont="1" applyAlignment="1" applyProtection="1">
      <alignment horizontal="left"/>
    </xf>
    <xf numFmtId="171" fontId="12" fillId="0" borderId="3" xfId="23" applyNumberFormat="1" applyFont="1" applyBorder="1" applyAlignment="1" applyProtection="1">
      <alignment horizontal="left"/>
    </xf>
    <xf numFmtId="171" fontId="11" fillId="0" borderId="0" xfId="21" applyNumberFormat="1" applyFont="1" applyAlignment="1" applyProtection="1">
      <alignment horizontal="left"/>
    </xf>
    <xf numFmtId="171" fontId="11" fillId="0" borderId="0" xfId="21" applyNumberFormat="1" applyFont="1" applyBorder="1" applyAlignment="1" applyProtection="1">
      <alignment horizontal="left"/>
    </xf>
    <xf numFmtId="171" fontId="11" fillId="3" borderId="0" xfId="12" applyNumberFormat="1" applyFont="1" applyFill="1" applyBorder="1"/>
    <xf numFmtId="171" fontId="11" fillId="3" borderId="0" xfId="13" applyNumberFormat="1" applyFont="1" applyFill="1" applyBorder="1"/>
    <xf numFmtId="171" fontId="11" fillId="3" borderId="0" xfId="13" applyNumberFormat="1" applyFont="1" applyFill="1"/>
    <xf numFmtId="171" fontId="11" fillId="3" borderId="3" xfId="13" applyNumberFormat="1" applyFont="1" applyFill="1" applyBorder="1"/>
    <xf numFmtId="0" fontId="6" fillId="4" borderId="0" xfId="9" applyFont="1" applyFill="1"/>
    <xf numFmtId="0" fontId="6" fillId="4" borderId="0" xfId="22" applyFill="1"/>
    <xf numFmtId="0" fontId="17" fillId="4" borderId="0" xfId="9" applyFont="1" applyFill="1" applyAlignment="1"/>
    <xf numFmtId="0" fontId="17" fillId="4" borderId="0" xfId="9" applyFont="1" applyFill="1" applyBorder="1" applyAlignment="1">
      <alignment horizontal="center"/>
    </xf>
    <xf numFmtId="0" fontId="11" fillId="4" borderId="0" xfId="9" applyFont="1" applyFill="1"/>
    <xf numFmtId="164" fontId="13" fillId="4" borderId="0" xfId="9" applyNumberFormat="1" applyFont="1" applyFill="1" applyAlignment="1" applyProtection="1">
      <alignment horizontal="center"/>
    </xf>
    <xf numFmtId="0" fontId="6" fillId="4" borderId="0" xfId="9" applyFont="1" applyFill="1" applyBorder="1"/>
    <xf numFmtId="0" fontId="11" fillId="2" borderId="0" xfId="13" applyFont="1" applyFill="1" applyAlignment="1">
      <alignment wrapText="1"/>
    </xf>
    <xf numFmtId="171" fontId="26" fillId="0" borderId="0" xfId="16" applyNumberFormat="1" applyFont="1" applyFill="1" applyAlignment="1" applyProtection="1"/>
    <xf numFmtId="171" fontId="26" fillId="0" borderId="0" xfId="16" applyNumberFormat="1" applyFont="1" applyFill="1" applyBorder="1" applyAlignment="1" applyProtection="1"/>
    <xf numFmtId="171" fontId="26" fillId="0" borderId="3" xfId="16" applyNumberFormat="1" applyFont="1" applyFill="1" applyBorder="1" applyAlignment="1" applyProtection="1"/>
    <xf numFmtId="171" fontId="26" fillId="0" borderId="0" xfId="18" applyNumberFormat="1" applyFont="1" applyFill="1" applyBorder="1" applyAlignment="1" applyProtection="1">
      <alignment horizontal="left"/>
    </xf>
    <xf numFmtId="171" fontId="11" fillId="0" borderId="0" xfId="18" applyNumberFormat="1" applyFont="1" applyBorder="1" applyAlignment="1" applyProtection="1">
      <alignment horizontal="left"/>
    </xf>
    <xf numFmtId="171" fontId="11" fillId="0" borderId="3" xfId="18" applyNumberFormat="1" applyFont="1" applyBorder="1" applyAlignment="1" applyProtection="1">
      <alignment horizontal="left"/>
    </xf>
    <xf numFmtId="171" fontId="11" fillId="3" borderId="0" xfId="7" applyNumberFormat="1" applyFont="1" applyFill="1"/>
    <xf numFmtId="171" fontId="11" fillId="3" borderId="3" xfId="7" applyNumberFormat="1" applyFont="1" applyFill="1" applyBorder="1"/>
    <xf numFmtId="171" fontId="11" fillId="3" borderId="0" xfId="8" applyNumberFormat="1" applyFont="1" applyFill="1"/>
    <xf numFmtId="171" fontId="11" fillId="3" borderId="3" xfId="8" applyNumberFormat="1" applyFont="1" applyFill="1" applyBorder="1"/>
    <xf numFmtId="171" fontId="11" fillId="0" borderId="0" xfId="19" applyNumberFormat="1" applyFont="1" applyAlignment="1" applyProtection="1">
      <alignment horizontal="left"/>
    </xf>
    <xf numFmtId="171" fontId="11" fillId="0" borderId="0" xfId="9" applyNumberFormat="1" applyFont="1" applyFill="1"/>
    <xf numFmtId="171" fontId="11" fillId="0" borderId="3" xfId="9" applyNumberFormat="1" applyFont="1" applyFill="1" applyBorder="1"/>
    <xf numFmtId="171" fontId="12" fillId="4" borderId="0" xfId="9" applyNumberFormat="1" applyFont="1" applyFill="1"/>
    <xf numFmtId="171" fontId="12" fillId="4" borderId="3" xfId="9" applyNumberFormat="1" applyFont="1" applyFill="1" applyBorder="1"/>
    <xf numFmtId="2" fontId="25" fillId="4" borderId="0" xfId="23" applyNumberFormat="1" applyFont="1" applyFill="1" applyAlignment="1" applyProtection="1">
      <alignment horizontal="right"/>
    </xf>
    <xf numFmtId="2" fontId="25" fillId="4" borderId="3" xfId="23" applyNumberFormat="1" applyFont="1" applyFill="1" applyBorder="1" applyAlignment="1" applyProtection="1">
      <alignment horizontal="right"/>
    </xf>
    <xf numFmtId="2" fontId="25" fillId="0" borderId="0" xfId="23" applyNumberFormat="1" applyFont="1" applyFill="1" applyAlignment="1" applyProtection="1">
      <alignment horizontal="right"/>
    </xf>
    <xf numFmtId="1" fontId="25" fillId="0" borderId="0" xfId="23" applyNumberFormat="1" applyFont="1" applyFill="1" applyAlignment="1" applyProtection="1">
      <alignment horizontal="right"/>
    </xf>
    <xf numFmtId="2" fontId="25" fillId="0" borderId="0" xfId="19" applyNumberFormat="1" applyFont="1" applyFill="1" applyAlignment="1" applyProtection="1">
      <alignment horizontal="right"/>
    </xf>
    <xf numFmtId="0" fontId="25" fillId="0" borderId="0" xfId="19" applyFont="1" applyFill="1" applyAlignment="1" applyProtection="1">
      <alignment horizontal="right"/>
    </xf>
    <xf numFmtId="166" fontId="25" fillId="0" borderId="0" xfId="19" applyNumberFormat="1" applyFont="1" applyFill="1" applyAlignment="1" applyProtection="1">
      <alignment horizontal="right"/>
    </xf>
    <xf numFmtId="0" fontId="25" fillId="0" borderId="0" xfId="22" applyFont="1" applyFill="1" applyAlignment="1" applyProtection="1">
      <alignment horizontal="right"/>
    </xf>
    <xf numFmtId="0" fontId="11" fillId="0" borderId="0" xfId="22" applyFont="1" applyAlignment="1">
      <alignment horizontal="right"/>
    </xf>
    <xf numFmtId="0" fontId="3" fillId="4" borderId="0" xfId="0" applyFont="1" applyFill="1" applyBorder="1" applyAlignment="1">
      <alignment horizontal="right"/>
    </xf>
    <xf numFmtId="1" fontId="14" fillId="0" borderId="0" xfId="23" applyNumberFormat="1" applyFont="1" applyFill="1" applyAlignment="1" applyProtection="1">
      <alignment horizontal="right"/>
    </xf>
    <xf numFmtId="1" fontId="8" fillId="0" borderId="0" xfId="11" applyNumberFormat="1" applyFont="1" applyFill="1" applyAlignment="1" applyProtection="1">
      <alignment horizontal="right"/>
    </xf>
    <xf numFmtId="165" fontId="8" fillId="0" borderId="0" xfId="11" applyNumberFormat="1" applyFont="1" applyFill="1" applyBorder="1" applyAlignment="1" applyProtection="1">
      <alignment horizontal="right"/>
    </xf>
    <xf numFmtId="0" fontId="7" fillId="0" borderId="0" xfId="11" applyFont="1" applyFill="1" applyBorder="1" applyAlignment="1">
      <alignment horizontal="right"/>
    </xf>
    <xf numFmtId="165" fontId="8" fillId="0" borderId="0" xfId="11" applyNumberFormat="1" applyFont="1" applyFill="1" applyAlignment="1" applyProtection="1">
      <alignment horizontal="right"/>
    </xf>
    <xf numFmtId="2" fontId="25" fillId="0" borderId="0" xfId="21" applyNumberFormat="1" applyFont="1" applyFill="1" applyAlignment="1" applyProtection="1">
      <alignment horizontal="right"/>
    </xf>
    <xf numFmtId="0" fontId="22" fillId="0" borderId="0" xfId="13" applyFont="1" applyFill="1" applyBorder="1" applyAlignment="1">
      <alignment horizontal="right"/>
    </xf>
    <xf numFmtId="2" fontId="22" fillId="0" borderId="0" xfId="13" applyNumberFormat="1" applyFont="1" applyFill="1" applyAlignment="1">
      <alignment horizontal="right"/>
    </xf>
    <xf numFmtId="2" fontId="25" fillId="0" borderId="0" xfId="16" applyNumberFormat="1" applyFont="1" applyFill="1" applyAlignment="1" applyProtection="1">
      <alignment horizontal="right"/>
    </xf>
    <xf numFmtId="169" fontId="25" fillId="0" borderId="0" xfId="16" applyNumberFormat="1" applyFont="1" applyFill="1" applyAlignment="1" applyProtection="1">
      <alignment horizontal="right"/>
    </xf>
    <xf numFmtId="165" fontId="25" fillId="0" borderId="0" xfId="18" applyNumberFormat="1" applyFont="1" applyFill="1" applyAlignment="1" applyProtection="1">
      <alignment horizontal="right"/>
    </xf>
    <xf numFmtId="2" fontId="25" fillId="0" borderId="0" xfId="18" applyNumberFormat="1" applyFont="1" applyFill="1" applyBorder="1" applyAlignment="1" applyProtection="1">
      <alignment horizontal="right"/>
    </xf>
    <xf numFmtId="3" fontId="22" fillId="3" borderId="0" xfId="7" applyNumberFormat="1" applyFont="1" applyFill="1" applyAlignment="1">
      <alignment horizontal="right"/>
    </xf>
    <xf numFmtId="3" fontId="25" fillId="0" borderId="0" xfId="7" applyNumberFormat="1" applyFont="1" applyFill="1" applyBorder="1" applyAlignment="1" applyProtection="1">
      <alignment horizontal="right"/>
    </xf>
    <xf numFmtId="164" fontId="25" fillId="4" borderId="0" xfId="15" applyNumberFormat="1" applyFont="1" applyFill="1" applyAlignment="1" applyProtection="1">
      <alignment horizontal="right"/>
    </xf>
    <xf numFmtId="2" fontId="25" fillId="4" borderId="0" xfId="15" applyNumberFormat="1" applyFont="1" applyFill="1" applyAlignment="1" applyProtection="1">
      <alignment horizontal="right"/>
    </xf>
    <xf numFmtId="3" fontId="25" fillId="0" borderId="0" xfId="23" applyNumberFormat="1" applyFont="1" applyFill="1" applyAlignment="1" applyProtection="1">
      <alignment horizontal="right"/>
    </xf>
    <xf numFmtId="3" fontId="26" fillId="0" borderId="0" xfId="19" applyNumberFormat="1" applyFont="1" applyFill="1" applyBorder="1" applyAlignment="1" applyProtection="1">
      <alignment horizontal="right"/>
    </xf>
    <xf numFmtId="3" fontId="25" fillId="0" borderId="0" xfId="19" applyNumberFormat="1" applyFont="1" applyFill="1" applyAlignment="1" applyProtection="1">
      <alignment horizontal="right"/>
    </xf>
    <xf numFmtId="165" fontId="25" fillId="0" borderId="0" xfId="19" applyNumberFormat="1" applyFont="1" applyFill="1" applyAlignment="1" applyProtection="1">
      <alignment horizontal="right"/>
    </xf>
    <xf numFmtId="170" fontId="25" fillId="0" borderId="0" xfId="19" applyNumberFormat="1" applyFont="1" applyFill="1" applyAlignment="1" applyProtection="1">
      <alignment horizontal="right"/>
    </xf>
    <xf numFmtId="165" fontId="22" fillId="0" borderId="0" xfId="9" applyNumberFormat="1" applyFont="1" applyFill="1" applyAlignment="1">
      <alignment horizontal="right"/>
    </xf>
    <xf numFmtId="164" fontId="22" fillId="0" borderId="0" xfId="9" applyNumberFormat="1" applyFont="1" applyFill="1" applyAlignment="1">
      <alignment horizontal="right"/>
    </xf>
    <xf numFmtId="3" fontId="25" fillId="0" borderId="0" xfId="9" applyNumberFormat="1" applyFont="1" applyFill="1" applyBorder="1" applyAlignment="1" applyProtection="1">
      <alignment horizontal="right"/>
    </xf>
    <xf numFmtId="164" fontId="25" fillId="0" borderId="0" xfId="9" applyNumberFormat="1" applyFont="1" applyFill="1" applyAlignment="1" applyProtection="1">
      <alignment horizontal="right"/>
    </xf>
    <xf numFmtId="3" fontId="19" fillId="4" borderId="0" xfId="9" applyNumberFormat="1" applyFont="1" applyFill="1" applyAlignment="1">
      <alignment horizontal="right"/>
    </xf>
    <xf numFmtId="0" fontId="17" fillId="4" borderId="0" xfId="9" applyFont="1" applyFill="1" applyBorder="1" applyAlignment="1">
      <alignment horizontal="right"/>
    </xf>
    <xf numFmtId="164" fontId="25" fillId="0" borderId="0" xfId="14" applyNumberFormat="1" applyFont="1" applyFill="1" applyAlignment="1" applyProtection="1">
      <alignment horizontal="right"/>
    </xf>
    <xf numFmtId="166" fontId="25" fillId="4" borderId="0" xfId="23" applyNumberFormat="1" applyFont="1" applyFill="1" applyBorder="1" applyAlignment="1" applyProtection="1">
      <alignment horizontal="right"/>
    </xf>
    <xf numFmtId="166" fontId="25" fillId="4" borderId="3" xfId="23" applyNumberFormat="1" applyFont="1" applyFill="1" applyBorder="1" applyAlignment="1" applyProtection="1">
      <alignment horizontal="right"/>
    </xf>
    <xf numFmtId="49" fontId="22" fillId="4" borderId="0" xfId="0" applyNumberFormat="1" applyFont="1" applyFill="1" applyBorder="1"/>
    <xf numFmtId="3" fontId="25" fillId="4" borderId="3" xfId="23" applyNumberFormat="1" applyFont="1" applyFill="1" applyBorder="1" applyAlignment="1" applyProtection="1">
      <alignment horizontal="right"/>
    </xf>
    <xf numFmtId="171" fontId="3" fillId="4" borderId="3" xfId="0" applyNumberFormat="1" applyFont="1" applyFill="1" applyBorder="1"/>
    <xf numFmtId="3" fontId="25" fillId="4" borderId="0" xfId="23" applyNumberFormat="1" applyFont="1" applyFill="1" applyBorder="1" applyAlignment="1" applyProtection="1">
      <alignment horizontal="right"/>
    </xf>
    <xf numFmtId="165" fontId="25" fillId="0" borderId="0" xfId="23" applyNumberFormat="1" applyFont="1" applyFill="1" applyBorder="1" applyAlignment="1" applyProtection="1">
      <alignment horizontal="right"/>
    </xf>
    <xf numFmtId="3" fontId="25" fillId="0" borderId="0" xfId="23" applyNumberFormat="1" applyFont="1" applyFill="1" applyBorder="1" applyAlignment="1" applyProtection="1">
      <alignment horizontal="right"/>
    </xf>
    <xf numFmtId="0" fontId="11" fillId="0" borderId="0" xfId="19" applyFont="1" applyBorder="1"/>
    <xf numFmtId="2" fontId="25" fillId="4" borderId="0" xfId="23" applyNumberFormat="1" applyFont="1" applyFill="1" applyBorder="1" applyAlignment="1" applyProtection="1">
      <alignment horizontal="right"/>
    </xf>
    <xf numFmtId="0" fontId="11" fillId="0" borderId="0" xfId="22" applyFont="1" applyBorder="1"/>
    <xf numFmtId="0" fontId="11" fillId="4" borderId="0" xfId="22" applyFont="1" applyFill="1"/>
    <xf numFmtId="171" fontId="11" fillId="0" borderId="3" xfId="22" applyNumberFormat="1" applyFont="1" applyBorder="1" applyAlignment="1" applyProtection="1">
      <alignment horizontal="left"/>
    </xf>
    <xf numFmtId="0" fontId="12" fillId="2" borderId="0" xfId="8" applyFont="1" applyFill="1"/>
    <xf numFmtId="0" fontId="0" fillId="0" borderId="0" xfId="0" applyAlignment="1">
      <alignment horizontal="left"/>
    </xf>
    <xf numFmtId="172" fontId="25" fillId="0" borderId="0" xfId="16" applyNumberFormat="1" applyFont="1" applyFill="1" applyAlignment="1" applyProtection="1">
      <alignment horizontal="right"/>
    </xf>
    <xf numFmtId="0" fontId="23" fillId="0" borderId="0" xfId="22" applyFont="1" applyBorder="1" applyAlignment="1"/>
    <xf numFmtId="0" fontId="0" fillId="0" borderId="0" xfId="0" applyBorder="1" applyAlignment="1"/>
    <xf numFmtId="3" fontId="25" fillId="0" borderId="3" xfId="23" applyNumberFormat="1" applyFont="1" applyFill="1" applyBorder="1" applyAlignment="1" applyProtection="1">
      <alignment horizontal="right"/>
    </xf>
    <xf numFmtId="164" fontId="25" fillId="4" borderId="0" xfId="23" applyNumberFormat="1" applyFont="1" applyFill="1" applyBorder="1" applyAlignment="1" applyProtection="1">
      <alignment horizontal="right"/>
    </xf>
    <xf numFmtId="164" fontId="25" fillId="4" borderId="0" xfId="23" applyNumberFormat="1" applyFont="1" applyFill="1" applyAlignment="1" applyProtection="1">
      <alignment horizontal="right"/>
    </xf>
    <xf numFmtId="164" fontId="25" fillId="4" borderId="3" xfId="23" applyNumberFormat="1" applyFont="1" applyFill="1" applyBorder="1" applyAlignment="1" applyProtection="1">
      <alignment horizontal="right"/>
    </xf>
    <xf numFmtId="0" fontId="11" fillId="4" borderId="0" xfId="18" applyFont="1" applyFill="1"/>
    <xf numFmtId="3" fontId="25" fillId="4" borderId="0" xfId="23" applyNumberFormat="1" applyFont="1" applyFill="1" applyAlignment="1" applyProtection="1">
      <alignment horizontal="right"/>
    </xf>
    <xf numFmtId="0" fontId="11" fillId="4" borderId="0" xfId="17" applyFont="1" applyFill="1"/>
    <xf numFmtId="166" fontId="25" fillId="4" borderId="0" xfId="19" applyNumberFormat="1" applyFont="1" applyFill="1" applyBorder="1" applyAlignment="1" applyProtection="1">
      <alignment horizontal="center"/>
    </xf>
    <xf numFmtId="171" fontId="12" fillId="4" borderId="0" xfId="23" applyNumberFormat="1" applyFont="1" applyFill="1" applyBorder="1" applyAlignment="1" applyProtection="1">
      <alignment horizontal="left"/>
    </xf>
    <xf numFmtId="165" fontId="14" fillId="4" borderId="0" xfId="23" applyNumberFormat="1" applyFont="1" applyFill="1" applyBorder="1" applyAlignment="1" applyProtection="1">
      <alignment horizontal="right" indent="1"/>
    </xf>
    <xf numFmtId="0" fontId="6" fillId="4" borderId="0" xfId="11" applyFont="1" applyFill="1"/>
    <xf numFmtId="171" fontId="11" fillId="4" borderId="0" xfId="21" applyNumberFormat="1" applyFont="1" applyFill="1" applyBorder="1" applyAlignment="1" applyProtection="1">
      <alignment horizontal="left"/>
    </xf>
    <xf numFmtId="1" fontId="25" fillId="4" borderId="0" xfId="21" applyNumberFormat="1" applyFont="1" applyFill="1" applyBorder="1" applyAlignment="1" applyProtection="1">
      <alignment horizontal="right" indent="1"/>
    </xf>
    <xf numFmtId="0" fontId="11" fillId="4" borderId="0" xfId="21" applyFont="1" applyFill="1"/>
    <xf numFmtId="0" fontId="10" fillId="4" borderId="0" xfId="13" applyFont="1" applyFill="1" applyAlignment="1"/>
    <xf numFmtId="2" fontId="27" fillId="4" borderId="0" xfId="13" applyNumberFormat="1" applyFont="1" applyFill="1" applyAlignment="1" applyProtection="1">
      <alignment horizontal="center"/>
    </xf>
    <xf numFmtId="0" fontId="11" fillId="4" borderId="0" xfId="13" applyFont="1" applyFill="1" applyBorder="1"/>
    <xf numFmtId="0" fontId="26" fillId="4" borderId="0" xfId="16" applyFont="1" applyFill="1" applyBorder="1" applyAlignment="1" applyProtection="1"/>
    <xf numFmtId="169" fontId="25" fillId="4" borderId="0" xfId="16" applyNumberFormat="1" applyFont="1" applyFill="1" applyAlignment="1" applyProtection="1">
      <alignment horizontal="right" indent="1"/>
    </xf>
    <xf numFmtId="0" fontId="11" fillId="4" borderId="0" xfId="16" applyFont="1" applyFill="1"/>
    <xf numFmtId="0" fontId="11" fillId="4" borderId="0" xfId="18" quotePrefix="1" applyFont="1" applyFill="1" applyBorder="1" applyAlignment="1" applyProtection="1">
      <alignment horizontal="left"/>
    </xf>
    <xf numFmtId="2" fontId="25" fillId="4" borderId="0" xfId="18" applyNumberFormat="1" applyFont="1" applyFill="1" applyBorder="1" applyAlignment="1" applyProtection="1">
      <alignment horizontal="right" indent="1"/>
    </xf>
    <xf numFmtId="0" fontId="11" fillId="4" borderId="0" xfId="7" applyFont="1" applyFill="1" applyBorder="1"/>
    <xf numFmtId="1" fontId="26" fillId="4" borderId="0" xfId="7" applyNumberFormat="1" applyFont="1" applyFill="1" applyBorder="1" applyAlignment="1" applyProtection="1">
      <alignment horizontal="center"/>
    </xf>
    <xf numFmtId="171" fontId="11" fillId="4" borderId="0" xfId="8" applyNumberFormat="1" applyFont="1" applyFill="1" applyBorder="1"/>
    <xf numFmtId="164" fontId="25" fillId="4" borderId="0" xfId="8" applyNumberFormat="1" applyFont="1" applyFill="1" applyBorder="1" applyAlignment="1" applyProtection="1">
      <alignment horizontal="right"/>
    </xf>
    <xf numFmtId="0" fontId="11" fillId="4" borderId="0" xfId="8" applyFont="1" applyFill="1" applyBorder="1"/>
    <xf numFmtId="0" fontId="23" fillId="0" borderId="0" xfId="0" applyFont="1"/>
    <xf numFmtId="0" fontId="26" fillId="0" borderId="0" xfId="20" applyFont="1" applyFill="1" applyProtection="1"/>
    <xf numFmtId="0" fontId="6" fillId="4" borderId="0" xfId="22" applyFill="1" applyBorder="1"/>
    <xf numFmtId="0" fontId="11" fillId="0" borderId="0" xfId="22" applyFont="1" applyFill="1" applyBorder="1"/>
    <xf numFmtId="0" fontId="11" fillId="0" borderId="0" xfId="23" applyFont="1" applyBorder="1"/>
    <xf numFmtId="0" fontId="11" fillId="0" borderId="0" xfId="18" applyFont="1" applyBorder="1"/>
    <xf numFmtId="0" fontId="11" fillId="0" borderId="0" xfId="16" applyFont="1" applyBorder="1"/>
    <xf numFmtId="0" fontId="11" fillId="0" borderId="0" xfId="21" applyFont="1" applyBorder="1"/>
    <xf numFmtId="0" fontId="6" fillId="0" borderId="0" xfId="11" applyFont="1" applyBorder="1"/>
    <xf numFmtId="0" fontId="6" fillId="0" borderId="0" xfId="23" applyBorder="1"/>
    <xf numFmtId="0" fontId="11" fillId="4" borderId="0" xfId="23" applyFont="1" applyFill="1" applyBorder="1"/>
    <xf numFmtId="0" fontId="11" fillId="4" borderId="0" xfId="22" applyFont="1" applyFill="1" applyBorder="1"/>
    <xf numFmtId="0" fontId="0" fillId="4" borderId="0" xfId="0" applyFill="1" applyBorder="1"/>
    <xf numFmtId="173" fontId="30" fillId="4" borderId="0" xfId="0" applyNumberFormat="1" applyFont="1" applyFill="1" applyBorder="1"/>
    <xf numFmtId="0" fontId="23" fillId="4" borderId="0" xfId="0" applyFont="1" applyFill="1" applyBorder="1"/>
    <xf numFmtId="0" fontId="34" fillId="4" borderId="0" xfId="5" applyFont="1" applyFill="1" applyBorder="1" applyAlignment="1" applyProtection="1"/>
    <xf numFmtId="0" fontId="23" fillId="4" borderId="0" xfId="0" applyFont="1" applyFill="1" applyBorder="1" applyAlignment="1"/>
    <xf numFmtId="0" fontId="32" fillId="4" borderId="0" xfId="0" applyFont="1" applyFill="1" applyBorder="1" applyAlignment="1"/>
    <xf numFmtId="0" fontId="11" fillId="4" borderId="0" xfId="23" applyFont="1" applyFill="1" applyBorder="1" applyAlignment="1"/>
    <xf numFmtId="0" fontId="23" fillId="4" borderId="0" xfId="23" applyFont="1" applyFill="1" applyBorder="1" applyAlignment="1"/>
    <xf numFmtId="0" fontId="11" fillId="4" borderId="0" xfId="21" applyFont="1" applyFill="1" applyBorder="1" applyAlignment="1"/>
    <xf numFmtId="0" fontId="34" fillId="4" borderId="0" xfId="5" applyFont="1" applyFill="1" applyBorder="1" applyAlignment="1" applyProtection="1">
      <alignment horizontal="left"/>
    </xf>
    <xf numFmtId="0" fontId="23" fillId="4" borderId="0" xfId="16" applyFont="1" applyFill="1" applyBorder="1" applyAlignment="1"/>
    <xf numFmtId="0" fontId="32" fillId="4" borderId="0" xfId="0" applyFont="1" applyFill="1" applyBorder="1" applyAlignment="1">
      <alignment horizontal="left"/>
    </xf>
    <xf numFmtId="0" fontId="31" fillId="4" borderId="0" xfId="14" applyFont="1" applyFill="1" applyBorder="1" applyAlignment="1" applyProtection="1"/>
    <xf numFmtId="0" fontId="11" fillId="4" borderId="0" xfId="24" applyFont="1" applyFill="1" applyBorder="1" applyAlignment="1"/>
    <xf numFmtId="0" fontId="33" fillId="4" borderId="0" xfId="0" applyFont="1" applyFill="1" applyBorder="1" applyAlignment="1"/>
    <xf numFmtId="0" fontId="22" fillId="0" borderId="0" xfId="19" applyFont="1" applyAlignment="1" applyProtection="1">
      <alignment horizontal="left"/>
    </xf>
    <xf numFmtId="0" fontId="26" fillId="2" borderId="0" xfId="20" applyFont="1" applyFill="1" applyAlignment="1" applyProtection="1"/>
    <xf numFmtId="165" fontId="25" fillId="4" borderId="3" xfId="23" applyNumberFormat="1" applyFont="1" applyFill="1" applyBorder="1" applyAlignment="1" applyProtection="1">
      <alignment horizontal="right"/>
    </xf>
    <xf numFmtId="2" fontId="24" fillId="0" borderId="0" xfId="23" applyNumberFormat="1" applyFont="1" applyFill="1" applyAlignment="1" applyProtection="1">
      <alignment horizontal="right"/>
    </xf>
    <xf numFmtId="1" fontId="24" fillId="0" borderId="0" xfId="23" applyNumberFormat="1" applyFont="1" applyFill="1" applyAlignment="1" applyProtection="1">
      <alignment horizontal="right"/>
    </xf>
    <xf numFmtId="165" fontId="24" fillId="0" borderId="0" xfId="23" applyNumberFormat="1" applyFont="1" applyFill="1" applyAlignment="1" applyProtection="1">
      <alignment horizontal="right"/>
    </xf>
    <xf numFmtId="166" fontId="24" fillId="0" borderId="0" xfId="23" applyNumberFormat="1" applyFont="1" applyFill="1" applyAlignment="1" applyProtection="1">
      <alignment horizontal="right"/>
    </xf>
    <xf numFmtId="2" fontId="24" fillId="0" borderId="0" xfId="19" applyNumberFormat="1" applyFont="1" applyFill="1" applyAlignment="1" applyProtection="1">
      <alignment horizontal="right"/>
    </xf>
    <xf numFmtId="0" fontId="24" fillId="0" borderId="0" xfId="19" applyFont="1" applyFill="1" applyAlignment="1" applyProtection="1">
      <alignment horizontal="right"/>
    </xf>
    <xf numFmtId="3" fontId="24" fillId="0" borderId="0" xfId="23" applyNumberFormat="1" applyFont="1" applyFill="1" applyAlignment="1" applyProtection="1">
      <alignment horizontal="right"/>
    </xf>
    <xf numFmtId="166" fontId="24" fillId="0" borderId="0" xfId="19" applyNumberFormat="1" applyFont="1" applyFill="1" applyAlignment="1" applyProtection="1">
      <alignment horizontal="right"/>
    </xf>
    <xf numFmtId="3" fontId="24" fillId="0" borderId="3" xfId="23" applyNumberFormat="1" applyFont="1" applyFill="1" applyBorder="1" applyAlignment="1" applyProtection="1">
      <alignment horizontal="right"/>
    </xf>
    <xf numFmtId="166" fontId="24" fillId="4" borderId="0" xfId="19" applyNumberFormat="1" applyFont="1" applyFill="1" applyBorder="1" applyAlignment="1" applyProtection="1">
      <alignment horizontal="center"/>
    </xf>
    <xf numFmtId="0" fontId="37" fillId="0" borderId="0" xfId="17" applyFont="1"/>
    <xf numFmtId="3" fontId="24" fillId="4" borderId="0" xfId="23" applyNumberFormat="1" applyFont="1" applyFill="1" applyAlignment="1" applyProtection="1">
      <alignment horizontal="right"/>
    </xf>
    <xf numFmtId="3" fontId="38" fillId="4" borderId="0" xfId="9" applyNumberFormat="1" applyFont="1" applyFill="1" applyAlignment="1">
      <alignment horizontal="right"/>
    </xf>
    <xf numFmtId="0" fontId="39" fillId="4" borderId="0" xfId="9" applyFont="1" applyFill="1" applyBorder="1" applyAlignment="1">
      <alignment horizontal="right"/>
    </xf>
    <xf numFmtId="3" fontId="24" fillId="4" borderId="0" xfId="23" applyNumberFormat="1" applyFont="1" applyFill="1" applyBorder="1" applyAlignment="1" applyProtection="1">
      <alignment horizontal="right"/>
    </xf>
    <xf numFmtId="3" fontId="24" fillId="4" borderId="3" xfId="23" applyNumberFormat="1" applyFont="1" applyFill="1" applyBorder="1" applyAlignment="1" applyProtection="1">
      <alignment horizontal="right"/>
    </xf>
    <xf numFmtId="164" fontId="36" fillId="4" borderId="0" xfId="9" applyNumberFormat="1" applyFont="1" applyFill="1" applyAlignment="1" applyProtection="1">
      <alignment horizontal="center"/>
    </xf>
    <xf numFmtId="0" fontId="40" fillId="4" borderId="0" xfId="9" applyFont="1" applyFill="1"/>
    <xf numFmtId="165" fontId="37" fillId="0" borderId="0" xfId="9" applyNumberFormat="1" applyFont="1" applyFill="1" applyAlignment="1">
      <alignment horizontal="right"/>
    </xf>
    <xf numFmtId="165" fontId="24" fillId="0" borderId="0" xfId="23" applyNumberFormat="1" applyFont="1" applyFill="1" applyBorder="1" applyAlignment="1" applyProtection="1">
      <alignment horizontal="right"/>
    </xf>
    <xf numFmtId="164" fontId="37" fillId="0" borderId="0" xfId="9" applyNumberFormat="1" applyFont="1" applyFill="1" applyAlignment="1">
      <alignment horizontal="right"/>
    </xf>
    <xf numFmtId="3" fontId="24" fillId="0" borderId="0" xfId="9" applyNumberFormat="1" applyFont="1" applyFill="1" applyBorder="1" applyAlignment="1" applyProtection="1">
      <alignment horizontal="right"/>
    </xf>
    <xf numFmtId="164" fontId="24" fillId="0" borderId="0" xfId="9" applyNumberFormat="1" applyFont="1" applyFill="1" applyAlignment="1" applyProtection="1">
      <alignment horizontal="right"/>
    </xf>
    <xf numFmtId="165" fontId="24" fillId="0" borderId="3" xfId="23" applyNumberFormat="1" applyFont="1" applyFill="1" applyBorder="1" applyAlignment="1" applyProtection="1">
      <alignment horizontal="right"/>
    </xf>
    <xf numFmtId="164" fontId="24" fillId="0" borderId="0" xfId="9" applyNumberFormat="1" applyFont="1" applyFill="1" applyAlignment="1" applyProtection="1">
      <alignment horizontal="center"/>
    </xf>
    <xf numFmtId="0" fontId="37" fillId="0" borderId="0" xfId="9" applyFont="1" applyFill="1"/>
    <xf numFmtId="3" fontId="24" fillId="0" borderId="0" xfId="19" applyNumberFormat="1" applyFont="1" applyFill="1" applyBorder="1" applyAlignment="1" applyProtection="1">
      <alignment horizontal="right"/>
    </xf>
    <xf numFmtId="3" fontId="24" fillId="0" borderId="0" xfId="19" applyNumberFormat="1" applyFont="1" applyFill="1" applyAlignment="1" applyProtection="1">
      <alignment horizontal="right"/>
    </xf>
    <xf numFmtId="2" fontId="24" fillId="4" borderId="0" xfId="23" applyNumberFormat="1" applyFont="1" applyFill="1" applyAlignment="1" applyProtection="1">
      <alignment horizontal="right"/>
    </xf>
    <xf numFmtId="165" fontId="24" fillId="0" borderId="0" xfId="19" applyNumberFormat="1" applyFont="1" applyFill="1" applyAlignment="1" applyProtection="1">
      <alignment horizontal="right"/>
    </xf>
    <xf numFmtId="170" fontId="24" fillId="0" borderId="0" xfId="19" applyNumberFormat="1" applyFont="1" applyFill="1" applyAlignment="1" applyProtection="1">
      <alignment horizontal="right"/>
    </xf>
    <xf numFmtId="164" fontId="24" fillId="4" borderId="3" xfId="23" applyNumberFormat="1" applyFont="1" applyFill="1" applyBorder="1" applyAlignment="1" applyProtection="1">
      <alignment horizontal="right"/>
    </xf>
    <xf numFmtId="0" fontId="37" fillId="0" borderId="0" xfId="19" applyFont="1"/>
    <xf numFmtId="164" fontId="24" fillId="4" borderId="0" xfId="23" applyNumberFormat="1" applyFont="1" applyFill="1" applyAlignment="1" applyProtection="1">
      <alignment horizontal="right"/>
    </xf>
    <xf numFmtId="164" fontId="24" fillId="4" borderId="0" xfId="15" applyNumberFormat="1" applyFont="1" applyFill="1" applyAlignment="1" applyProtection="1">
      <alignment horizontal="right"/>
    </xf>
    <xf numFmtId="2" fontId="24" fillId="4" borderId="0" xfId="15" applyNumberFormat="1" applyFont="1" applyFill="1" applyAlignment="1" applyProtection="1">
      <alignment horizontal="right"/>
    </xf>
    <xf numFmtId="165" fontId="24" fillId="4" borderId="3" xfId="23" applyNumberFormat="1" applyFont="1" applyFill="1" applyBorder="1" applyAlignment="1" applyProtection="1">
      <alignment horizontal="right"/>
    </xf>
    <xf numFmtId="164" fontId="24" fillId="0" borderId="0" xfId="14" applyNumberFormat="1" applyFont="1" applyFill="1" applyAlignment="1" applyProtection="1">
      <alignment horizontal="right"/>
    </xf>
    <xf numFmtId="164" fontId="24" fillId="4" borderId="0" xfId="23" applyNumberFormat="1" applyFont="1" applyFill="1" applyBorder="1" applyAlignment="1" applyProtection="1">
      <alignment horizontal="right"/>
    </xf>
    <xf numFmtId="164" fontId="24" fillId="4" borderId="0" xfId="8" applyNumberFormat="1" applyFont="1" applyFill="1" applyBorder="1" applyAlignment="1" applyProtection="1">
      <alignment horizontal="right"/>
    </xf>
    <xf numFmtId="165" fontId="24" fillId="0" borderId="0" xfId="8" applyNumberFormat="1" applyFont="1" applyFill="1" applyAlignment="1" applyProtection="1">
      <alignment horizontal="center"/>
    </xf>
    <xf numFmtId="0" fontId="37" fillId="0" borderId="0" xfId="8" applyFont="1"/>
    <xf numFmtId="0" fontId="37" fillId="0" borderId="0" xfId="8" quotePrefix="1" applyFont="1"/>
    <xf numFmtId="165" fontId="37" fillId="0" borderId="0" xfId="8" quotePrefix="1" applyNumberFormat="1" applyFont="1"/>
    <xf numFmtId="165" fontId="37" fillId="0" borderId="0" xfId="8" applyNumberFormat="1" applyFont="1"/>
    <xf numFmtId="3" fontId="37" fillId="3" borderId="0" xfId="7" applyNumberFormat="1" applyFont="1" applyFill="1" applyAlignment="1">
      <alignment horizontal="right"/>
    </xf>
    <xf numFmtId="3" fontId="24" fillId="0" borderId="0" xfId="7" applyNumberFormat="1" applyFont="1" applyFill="1" applyBorder="1" applyAlignment="1" applyProtection="1">
      <alignment horizontal="right"/>
    </xf>
    <xf numFmtId="3" fontId="24" fillId="0" borderId="0" xfId="23" applyNumberFormat="1" applyFont="1" applyFill="1" applyBorder="1" applyAlignment="1" applyProtection="1">
      <alignment horizontal="right"/>
    </xf>
    <xf numFmtId="1" fontId="24" fillId="4" borderId="0" xfId="7" applyNumberFormat="1" applyFont="1" applyFill="1" applyBorder="1" applyAlignment="1" applyProtection="1">
      <alignment horizontal="center"/>
    </xf>
    <xf numFmtId="0" fontId="37" fillId="0" borderId="0" xfId="7" applyFont="1"/>
    <xf numFmtId="165" fontId="24" fillId="0" borderId="0" xfId="18" applyNumberFormat="1" applyFont="1" applyFill="1" applyAlignment="1" applyProtection="1">
      <alignment horizontal="right"/>
    </xf>
    <xf numFmtId="2" fontId="24" fillId="0" borderId="0" xfId="18" applyNumberFormat="1" applyFont="1" applyFill="1" applyBorder="1" applyAlignment="1" applyProtection="1">
      <alignment horizontal="right"/>
    </xf>
    <xf numFmtId="2" fontId="24" fillId="4" borderId="0" xfId="18" applyNumberFormat="1" applyFont="1" applyFill="1" applyBorder="1" applyAlignment="1" applyProtection="1">
      <alignment horizontal="right" indent="1"/>
    </xf>
    <xf numFmtId="0" fontId="37" fillId="0" borderId="0" xfId="18" applyFont="1"/>
    <xf numFmtId="172" fontId="24" fillId="0" borderId="0" xfId="16" applyNumberFormat="1" applyFont="1" applyFill="1" applyAlignment="1" applyProtection="1">
      <alignment horizontal="right"/>
    </xf>
    <xf numFmtId="169" fontId="24" fillId="0" borderId="0" xfId="16" applyNumberFormat="1" applyFont="1" applyFill="1" applyAlignment="1" applyProtection="1">
      <alignment horizontal="right"/>
    </xf>
    <xf numFmtId="169" fontId="24" fillId="0" borderId="0" xfId="16" applyNumberFormat="1" applyFont="1" applyFill="1" applyBorder="1" applyAlignment="1" applyProtection="1">
      <alignment horizontal="right"/>
    </xf>
    <xf numFmtId="2" fontId="24" fillId="4" borderId="0" xfId="23" applyNumberFormat="1" applyFont="1" applyFill="1" applyBorder="1" applyAlignment="1" applyProtection="1">
      <alignment horizontal="right"/>
    </xf>
    <xf numFmtId="2" fontId="24" fillId="0" borderId="0" xfId="16" applyNumberFormat="1" applyFont="1" applyFill="1" applyAlignment="1" applyProtection="1">
      <alignment horizontal="right"/>
    </xf>
    <xf numFmtId="2" fontId="24" fillId="4" borderId="3" xfId="23" applyNumberFormat="1" applyFont="1" applyFill="1" applyBorder="1" applyAlignment="1" applyProtection="1">
      <alignment horizontal="right"/>
    </xf>
    <xf numFmtId="169" fontId="24" fillId="4" borderId="0" xfId="16" applyNumberFormat="1" applyFont="1" applyFill="1" applyAlignment="1" applyProtection="1">
      <alignment horizontal="right" indent="1"/>
    </xf>
    <xf numFmtId="0" fontId="37" fillId="0" borderId="0" xfId="16" applyFont="1"/>
    <xf numFmtId="0" fontId="37" fillId="0" borderId="0" xfId="13" applyFont="1" applyFill="1" applyBorder="1" applyAlignment="1">
      <alignment horizontal="right"/>
    </xf>
    <xf numFmtId="2" fontId="37" fillId="0" borderId="0" xfId="13" applyNumberFormat="1" applyFont="1" applyFill="1" applyAlignment="1">
      <alignment horizontal="right"/>
    </xf>
    <xf numFmtId="2" fontId="41" fillId="4" borderId="0" xfId="13" applyNumberFormat="1" applyFont="1" applyFill="1" applyAlignment="1" applyProtection="1">
      <alignment horizontal="center"/>
    </xf>
    <xf numFmtId="0" fontId="37" fillId="0" borderId="0" xfId="13" applyFont="1"/>
    <xf numFmtId="2" fontId="24" fillId="0" borderId="0" xfId="21" applyNumberFormat="1" applyFont="1" applyFill="1" applyAlignment="1" applyProtection="1">
      <alignment horizontal="right"/>
    </xf>
    <xf numFmtId="166" fontId="24" fillId="0" borderId="0" xfId="21" applyNumberFormat="1" applyFont="1" applyFill="1" applyAlignment="1" applyProtection="1">
      <alignment horizontal="right"/>
    </xf>
    <xf numFmtId="1" fontId="24" fillId="4" borderId="0" xfId="21" applyNumberFormat="1" applyFont="1" applyFill="1" applyBorder="1" applyAlignment="1" applyProtection="1">
      <alignment horizontal="right" indent="1"/>
    </xf>
    <xf numFmtId="0" fontId="37" fillId="0" borderId="0" xfId="21" applyFont="1"/>
    <xf numFmtId="1" fontId="42" fillId="0" borderId="0" xfId="11" applyNumberFormat="1" applyFont="1" applyFill="1" applyAlignment="1" applyProtection="1">
      <alignment horizontal="right"/>
    </xf>
    <xf numFmtId="1" fontId="36" fillId="0" borderId="0" xfId="23" applyNumberFormat="1" applyFont="1" applyFill="1" applyAlignment="1" applyProtection="1">
      <alignment horizontal="right"/>
    </xf>
    <xf numFmtId="165" fontId="42" fillId="0" borderId="0" xfId="11" applyNumberFormat="1" applyFont="1" applyFill="1" applyBorder="1" applyAlignment="1" applyProtection="1">
      <alignment horizontal="right"/>
    </xf>
    <xf numFmtId="0" fontId="43" fillId="0" borderId="0" xfId="11" applyFont="1" applyFill="1" applyBorder="1" applyAlignment="1">
      <alignment horizontal="right"/>
    </xf>
    <xf numFmtId="165" fontId="42" fillId="0" borderId="0" xfId="11" applyNumberFormat="1" applyFont="1" applyFill="1" applyAlignment="1" applyProtection="1">
      <alignment horizontal="right"/>
    </xf>
    <xf numFmtId="165" fontId="36" fillId="4" borderId="0" xfId="23" applyNumberFormat="1" applyFont="1" applyFill="1" applyBorder="1" applyAlignment="1" applyProtection="1">
      <alignment horizontal="right" indent="1"/>
    </xf>
    <xf numFmtId="0" fontId="40" fillId="0" borderId="0" xfId="11" applyFont="1"/>
    <xf numFmtId="167" fontId="24" fillId="4" borderId="0" xfId="23" applyNumberFormat="1" applyFont="1" applyFill="1" applyBorder="1" applyAlignment="1" applyProtection="1">
      <alignment horizontal="center"/>
    </xf>
    <xf numFmtId="164" fontId="37" fillId="4" borderId="0" xfId="23" applyNumberFormat="1" applyFont="1" applyFill="1"/>
    <xf numFmtId="0" fontId="37" fillId="4" borderId="0" xfId="23" applyFont="1" applyFill="1"/>
    <xf numFmtId="0" fontId="24" fillId="0" borderId="0" xfId="23" applyFont="1" applyFill="1" applyAlignment="1" applyProtection="1">
      <alignment horizontal="right"/>
    </xf>
    <xf numFmtId="0" fontId="37" fillId="0" borderId="0" xfId="23" applyFont="1"/>
    <xf numFmtId="166" fontId="24" fillId="4" borderId="0" xfId="23" applyNumberFormat="1" applyFont="1" applyFill="1" applyBorder="1" applyAlignment="1" applyProtection="1">
      <alignment horizontal="right"/>
    </xf>
    <xf numFmtId="0" fontId="44" fillId="4" borderId="0" xfId="0" applyFont="1" applyFill="1" applyBorder="1" applyAlignment="1">
      <alignment horizontal="right"/>
    </xf>
    <xf numFmtId="0" fontId="44" fillId="4" borderId="0" xfId="0" applyFont="1" applyFill="1" applyBorder="1"/>
    <xf numFmtId="0" fontId="24" fillId="0" borderId="0" xfId="22" applyFont="1" applyFill="1" applyAlignment="1" applyProtection="1">
      <alignment horizontal="right"/>
    </xf>
    <xf numFmtId="0" fontId="37" fillId="0" borderId="0" xfId="22" applyFont="1" applyAlignment="1">
      <alignment horizontal="right"/>
    </xf>
    <xf numFmtId="0" fontId="37" fillId="4" borderId="0" xfId="22" applyFont="1" applyFill="1"/>
    <xf numFmtId="0" fontId="37" fillId="0" borderId="0" xfId="22" applyFont="1"/>
    <xf numFmtId="165" fontId="24" fillId="0" borderId="2" xfId="18" applyNumberFormat="1" applyFont="1" applyFill="1" applyBorder="1" applyAlignment="1" applyProtection="1">
      <alignment horizontal="right"/>
    </xf>
    <xf numFmtId="0" fontId="39" fillId="4" borderId="0" xfId="9" applyFont="1" applyFill="1" applyBorder="1" applyAlignment="1">
      <alignment horizontal="center"/>
    </xf>
    <xf numFmtId="0" fontId="37" fillId="0" borderId="0" xfId="9" applyFont="1" applyFill="1" applyBorder="1" applyAlignment="1">
      <alignment horizontal="center"/>
    </xf>
    <xf numFmtId="0" fontId="24" fillId="0" borderId="2" xfId="19" applyFont="1" applyFill="1" applyBorder="1" applyAlignment="1" applyProtection="1">
      <alignment horizontal="center"/>
    </xf>
    <xf numFmtId="0" fontId="24" fillId="0" borderId="0" xfId="19" applyFont="1" applyFill="1" applyBorder="1" applyAlignment="1" applyProtection="1">
      <alignment horizontal="center"/>
    </xf>
    <xf numFmtId="0" fontId="24" fillId="4" borderId="0" xfId="15" applyFont="1" applyFill="1" applyBorder="1" applyAlignment="1" applyProtection="1">
      <alignment horizontal="center"/>
    </xf>
    <xf numFmtId="0" fontId="37" fillId="0" borderId="0" xfId="8" applyFont="1" applyFill="1" applyBorder="1" applyAlignment="1">
      <alignment horizontal="center"/>
    </xf>
    <xf numFmtId="0" fontId="37" fillId="0" borderId="0" xfId="7" applyFont="1" applyFill="1" applyBorder="1" applyAlignment="1">
      <alignment horizontal="center"/>
    </xf>
    <xf numFmtId="0" fontId="24" fillId="0" borderId="2" xfId="16" applyFont="1" applyFill="1" applyBorder="1" applyAlignment="1" applyProtection="1">
      <alignment horizontal="right"/>
    </xf>
    <xf numFmtId="0" fontId="24" fillId="0" borderId="0" xfId="13" applyFont="1" applyFill="1" applyBorder="1" applyAlignment="1" applyProtection="1">
      <alignment horizontal="center"/>
    </xf>
    <xf numFmtId="0" fontId="24" fillId="0" borderId="2" xfId="21" applyFont="1" applyFill="1" applyBorder="1" applyAlignment="1" applyProtection="1">
      <alignment horizontal="right"/>
    </xf>
    <xf numFmtId="0" fontId="45" fillId="3" borderId="0" xfId="11" applyFont="1" applyFill="1" applyAlignment="1">
      <alignment horizontal="center"/>
    </xf>
    <xf numFmtId="0" fontId="24" fillId="0" borderId="2" xfId="23" applyFont="1" applyFill="1" applyBorder="1" applyAlignment="1" applyProtection="1">
      <alignment horizontal="center"/>
    </xf>
    <xf numFmtId="0" fontId="24" fillId="0" borderId="0" xfId="23" applyFont="1" applyFill="1" applyAlignment="1" applyProtection="1">
      <alignment horizontal="center"/>
    </xf>
    <xf numFmtId="1" fontId="24" fillId="0" borderId="0" xfId="23" applyNumberFormat="1" applyFont="1" applyFill="1" applyAlignment="1" applyProtection="1">
      <alignment horizontal="right" indent="1"/>
    </xf>
    <xf numFmtId="0" fontId="11" fillId="2" borderId="0" xfId="17" applyFont="1" applyFill="1" applyAlignment="1">
      <alignment vertical="top"/>
    </xf>
    <xf numFmtId="0" fontId="11" fillId="4" borderId="0" xfId="17" applyFont="1" applyFill="1" applyAlignment="1">
      <alignment vertical="top"/>
    </xf>
    <xf numFmtId="0" fontId="11" fillId="0" borderId="0" xfId="17" applyFont="1" applyAlignment="1">
      <alignment vertical="top"/>
    </xf>
    <xf numFmtId="0" fontId="11" fillId="2" borderId="0" xfId="22" applyFont="1" applyFill="1" applyBorder="1" applyAlignment="1" applyProtection="1">
      <alignment horizontal="left" vertical="top"/>
    </xf>
    <xf numFmtId="0" fontId="11" fillId="4" borderId="0" xfId="22" applyFont="1" applyFill="1" applyAlignment="1">
      <alignment vertical="top"/>
    </xf>
    <xf numFmtId="0" fontId="11" fillId="2" borderId="0" xfId="15" applyFont="1" applyFill="1" applyAlignment="1" applyProtection="1">
      <alignment horizontal="left" vertical="top"/>
    </xf>
    <xf numFmtId="0" fontId="11" fillId="0" borderId="0" xfId="22" applyFont="1" applyAlignment="1">
      <alignment vertical="top"/>
    </xf>
    <xf numFmtId="0" fontId="3" fillId="2" borderId="0" xfId="0"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alignment vertical="top"/>
    </xf>
    <xf numFmtId="0" fontId="3" fillId="2" borderId="0" xfId="0" applyFont="1" applyFill="1" applyBorder="1" applyAlignment="1">
      <alignment vertical="top"/>
    </xf>
    <xf numFmtId="0" fontId="11" fillId="2" borderId="0" xfId="23" applyFont="1" applyFill="1" applyAlignment="1" applyProtection="1">
      <alignment horizontal="left" vertical="top"/>
    </xf>
    <xf numFmtId="0" fontId="11" fillId="4" borderId="0" xfId="23" applyFont="1" applyFill="1" applyAlignment="1">
      <alignment vertical="top"/>
    </xf>
    <xf numFmtId="0" fontId="11" fillId="0" borderId="0" xfId="23" applyFont="1" applyAlignment="1">
      <alignment vertical="top"/>
    </xf>
    <xf numFmtId="0" fontId="6" fillId="2" borderId="0" xfId="11" applyFont="1" applyFill="1" applyAlignment="1">
      <alignment vertical="top"/>
    </xf>
    <xf numFmtId="0" fontId="6" fillId="4" borderId="0" xfId="11" applyFont="1" applyFill="1" applyAlignment="1">
      <alignment vertical="top"/>
    </xf>
    <xf numFmtId="0" fontId="6" fillId="0" borderId="0" xfId="11" applyFont="1" applyAlignment="1">
      <alignment vertical="top"/>
    </xf>
    <xf numFmtId="0" fontId="28" fillId="2" borderId="0" xfId="21" applyFont="1" applyFill="1" applyAlignment="1" applyProtection="1">
      <alignment vertical="top"/>
    </xf>
    <xf numFmtId="0" fontId="11" fillId="4" borderId="0" xfId="21" applyFont="1" applyFill="1" applyAlignment="1">
      <alignment vertical="top"/>
    </xf>
    <xf numFmtId="0" fontId="11" fillId="0" borderId="0" xfId="21" applyFont="1" applyAlignment="1">
      <alignment vertical="top"/>
    </xf>
    <xf numFmtId="0" fontId="11" fillId="2" borderId="0" xfId="13" applyFont="1" applyFill="1" applyAlignment="1">
      <alignment vertical="top" wrapText="1"/>
    </xf>
    <xf numFmtId="0" fontId="11" fillId="4" borderId="0" xfId="13" applyFont="1" applyFill="1" applyBorder="1" applyAlignment="1">
      <alignment vertical="top"/>
    </xf>
    <xf numFmtId="0" fontId="11" fillId="2" borderId="0" xfId="13" applyFont="1" applyFill="1" applyAlignment="1">
      <alignment vertical="top"/>
    </xf>
    <xf numFmtId="0" fontId="11" fillId="0" borderId="0" xfId="13" applyFont="1" applyAlignment="1">
      <alignment vertical="top"/>
    </xf>
    <xf numFmtId="0" fontId="11" fillId="2" borderId="0" xfId="16" applyFont="1" applyFill="1" applyAlignment="1" applyProtection="1">
      <alignment horizontal="left" vertical="top"/>
    </xf>
    <xf numFmtId="0" fontId="11" fillId="4" borderId="0" xfId="16" applyFont="1" applyFill="1" applyAlignment="1">
      <alignment vertical="top"/>
    </xf>
    <xf numFmtId="0" fontId="11" fillId="0" borderId="0" xfId="16" applyFont="1" applyAlignment="1">
      <alignment vertical="top"/>
    </xf>
    <xf numFmtId="0" fontId="11" fillId="2" borderId="0" xfId="18" applyFont="1" applyFill="1" applyAlignment="1">
      <alignment vertical="top"/>
    </xf>
    <xf numFmtId="0" fontId="11" fillId="4" borderId="0" xfId="18" applyFont="1" applyFill="1" applyAlignment="1">
      <alignment vertical="top"/>
    </xf>
    <xf numFmtId="0" fontId="11" fillId="2" borderId="0" xfId="18" applyFont="1" applyFill="1" applyBorder="1" applyAlignment="1" applyProtection="1">
      <alignment horizontal="left" vertical="top"/>
    </xf>
    <xf numFmtId="0" fontId="11" fillId="0" borderId="0" xfId="15" applyFont="1" applyAlignment="1">
      <alignment vertical="top"/>
    </xf>
    <xf numFmtId="0" fontId="11" fillId="2" borderId="0" xfId="7" applyFont="1" applyFill="1" applyBorder="1" applyAlignment="1">
      <alignment vertical="top"/>
    </xf>
    <xf numFmtId="0" fontId="11" fillId="4" borderId="0" xfId="7" applyFont="1" applyFill="1" applyBorder="1" applyAlignment="1">
      <alignment vertical="top"/>
    </xf>
    <xf numFmtId="0" fontId="11" fillId="2" borderId="0" xfId="8" applyFont="1" applyFill="1" applyAlignment="1">
      <alignment vertical="top"/>
    </xf>
    <xf numFmtId="0" fontId="11" fillId="4" borderId="0" xfId="8" applyFont="1" applyFill="1" applyBorder="1" applyAlignment="1">
      <alignment vertical="top"/>
    </xf>
    <xf numFmtId="0" fontId="11" fillId="2" borderId="0" xfId="8" applyFont="1" applyFill="1" applyBorder="1" applyAlignment="1">
      <alignment vertical="top"/>
    </xf>
    <xf numFmtId="0" fontId="11" fillId="2" borderId="0" xfId="19" applyFont="1" applyFill="1" applyAlignment="1">
      <alignment vertical="top"/>
    </xf>
    <xf numFmtId="0" fontId="11" fillId="0" borderId="0" xfId="19" applyFont="1" applyAlignment="1">
      <alignment vertical="top"/>
    </xf>
    <xf numFmtId="0" fontId="11" fillId="2" borderId="0" xfId="9" applyFont="1" applyFill="1" applyAlignment="1">
      <alignment vertical="top"/>
    </xf>
    <xf numFmtId="0" fontId="11" fillId="0" borderId="0" xfId="9" applyFont="1" applyFill="1" applyBorder="1" applyAlignment="1">
      <alignment vertical="top"/>
    </xf>
    <xf numFmtId="0" fontId="11" fillId="0" borderId="0" xfId="9" applyFont="1" applyFill="1" applyAlignment="1">
      <alignment vertical="top"/>
    </xf>
    <xf numFmtId="0" fontId="6" fillId="4" borderId="0" xfId="9" applyFont="1" applyFill="1" applyBorder="1" applyAlignment="1">
      <alignment vertical="top"/>
    </xf>
    <xf numFmtId="0" fontId="12" fillId="2" borderId="0" xfId="9" applyFont="1" applyFill="1" applyAlignment="1">
      <alignment vertical="top"/>
    </xf>
    <xf numFmtId="0" fontId="6" fillId="4" borderId="0" xfId="9" applyFont="1" applyFill="1" applyAlignment="1">
      <alignment vertical="top"/>
    </xf>
    <xf numFmtId="0" fontId="26" fillId="4" borderId="2" xfId="22" applyFont="1" applyFill="1" applyBorder="1" applyProtection="1"/>
    <xf numFmtId="0" fontId="11" fillId="4" borderId="3" xfId="22" applyFont="1" applyFill="1" applyBorder="1"/>
    <xf numFmtId="171" fontId="11" fillId="4" borderId="3" xfId="0" applyNumberFormat="1" applyFont="1" applyFill="1" applyBorder="1"/>
    <xf numFmtId="169" fontId="25" fillId="4" borderId="3" xfId="23" applyNumberFormat="1" applyFont="1" applyFill="1" applyBorder="1" applyAlignment="1" applyProtection="1">
      <alignment horizontal="right"/>
    </xf>
    <xf numFmtId="169" fontId="24" fillId="4" borderId="3" xfId="23" applyNumberFormat="1" applyFont="1" applyFill="1" applyBorder="1" applyAlignment="1" applyProtection="1">
      <alignment horizontal="right"/>
    </xf>
    <xf numFmtId="166" fontId="3" fillId="4" borderId="0" xfId="0" applyNumberFormat="1" applyFont="1" applyFill="1" applyBorder="1" applyAlignment="1">
      <alignment horizontal="right"/>
    </xf>
    <xf numFmtId="0" fontId="11" fillId="2" borderId="0" xfId="19" applyFont="1" applyFill="1" applyBorder="1" applyAlignment="1" applyProtection="1">
      <alignment horizontal="left"/>
    </xf>
    <xf numFmtId="171" fontId="11" fillId="0" borderId="0" xfId="19" applyNumberFormat="1" applyFont="1" applyBorder="1" applyAlignment="1" applyProtection="1">
      <alignment horizontal="left"/>
    </xf>
    <xf numFmtId="165" fontId="11" fillId="4" borderId="0" xfId="22" applyNumberFormat="1" applyFont="1" applyFill="1"/>
    <xf numFmtId="169" fontId="25" fillId="4" borderId="0" xfId="23" applyNumberFormat="1" applyFont="1" applyFill="1" applyBorder="1" applyAlignment="1" applyProtection="1">
      <alignment horizontal="right"/>
    </xf>
    <xf numFmtId="169" fontId="24" fillId="4" borderId="0" xfId="23" applyNumberFormat="1" applyFont="1" applyFill="1" applyBorder="1" applyAlignment="1" applyProtection="1">
      <alignment horizontal="right"/>
    </xf>
    <xf numFmtId="2" fontId="25" fillId="0" borderId="0" xfId="23" applyNumberFormat="1" applyFont="1" applyFill="1" applyBorder="1" applyAlignment="1" applyProtection="1">
      <alignment horizontal="right"/>
    </xf>
    <xf numFmtId="2" fontId="24" fillId="0" borderId="0" xfId="23" applyNumberFormat="1" applyFont="1" applyFill="1" applyBorder="1" applyAlignment="1" applyProtection="1">
      <alignment horizontal="right"/>
    </xf>
    <xf numFmtId="2" fontId="25" fillId="0" borderId="3" xfId="23" applyNumberFormat="1" applyFont="1" applyFill="1" applyBorder="1" applyAlignment="1" applyProtection="1">
      <alignment horizontal="right"/>
    </xf>
    <xf numFmtId="2" fontId="24" fillId="0" borderId="3" xfId="23" applyNumberFormat="1" applyFont="1" applyFill="1" applyBorder="1" applyAlignment="1" applyProtection="1">
      <alignment horizontal="right"/>
    </xf>
    <xf numFmtId="2" fontId="22" fillId="0" borderId="0" xfId="8" applyNumberFormat="1" applyFont="1" applyFill="1" applyAlignment="1">
      <alignment horizontal="right"/>
    </xf>
    <xf numFmtId="2" fontId="37" fillId="0" borderId="0" xfId="8" applyNumberFormat="1" applyFont="1" applyFill="1" applyAlignment="1">
      <alignment horizontal="right"/>
    </xf>
    <xf numFmtId="0" fontId="37" fillId="4" borderId="0" xfId="0" applyFont="1" applyFill="1" applyBorder="1" applyAlignment="1">
      <alignment horizontal="right"/>
    </xf>
    <xf numFmtId="166" fontId="24" fillId="4" borderId="0" xfId="23" quotePrefix="1" applyNumberFormat="1" applyFont="1" applyFill="1" applyBorder="1" applyAlignment="1" applyProtection="1">
      <alignment horizontal="right"/>
    </xf>
    <xf numFmtId="0" fontId="37" fillId="4" borderId="0" xfId="0" applyFont="1" applyFill="1" applyBorder="1"/>
    <xf numFmtId="164" fontId="3" fillId="3" borderId="0" xfId="0" applyNumberFormat="1" applyFont="1" applyFill="1"/>
    <xf numFmtId="0" fontId="37" fillId="0" borderId="0" xfId="17" applyFont="1" applyBorder="1"/>
    <xf numFmtId="0" fontId="37" fillId="4" borderId="0" xfId="17" applyFont="1" applyFill="1"/>
    <xf numFmtId="0" fontId="37" fillId="4" borderId="0" xfId="17" applyFont="1" applyFill="1" applyAlignment="1">
      <alignment vertical="top"/>
    </xf>
    <xf numFmtId="0" fontId="37" fillId="0" borderId="0" xfId="17" applyFont="1" applyAlignment="1">
      <alignment vertical="top"/>
    </xf>
    <xf numFmtId="0" fontId="38" fillId="4" borderId="0" xfId="9" applyFont="1" applyFill="1" applyBorder="1" applyAlignment="1">
      <alignment horizontal="center"/>
    </xf>
    <xf numFmtId="165" fontId="37" fillId="4" borderId="0" xfId="22" applyNumberFormat="1" applyFont="1" applyFill="1"/>
    <xf numFmtId="0" fontId="37" fillId="4" borderId="0" xfId="22" applyFont="1" applyFill="1" applyAlignment="1">
      <alignment vertical="top"/>
    </xf>
    <xf numFmtId="0" fontId="37" fillId="0" borderId="0" xfId="22" applyFont="1" applyAlignment="1">
      <alignment vertical="top"/>
    </xf>
    <xf numFmtId="0" fontId="40" fillId="4" borderId="0" xfId="22" applyFont="1" applyFill="1"/>
    <xf numFmtId="0" fontId="40" fillId="4" borderId="0" xfId="9" applyFont="1" applyFill="1" applyBorder="1"/>
    <xf numFmtId="0" fontId="40" fillId="4" borderId="0" xfId="9" applyFont="1" applyFill="1" applyBorder="1" applyAlignment="1">
      <alignment vertical="top"/>
    </xf>
    <xf numFmtId="0" fontId="40" fillId="4" borderId="0" xfId="9" applyFont="1" applyFill="1" applyAlignment="1">
      <alignment vertical="top"/>
    </xf>
    <xf numFmtId="0" fontId="37" fillId="0" borderId="0" xfId="22" applyFont="1" applyFill="1"/>
    <xf numFmtId="0" fontId="37" fillId="0" borderId="0" xfId="9" applyFont="1" applyFill="1" applyBorder="1"/>
    <xf numFmtId="0" fontId="37" fillId="0" borderId="0" xfId="9" applyFont="1" applyFill="1" applyBorder="1" applyAlignment="1">
      <alignment vertical="top"/>
    </xf>
    <xf numFmtId="0" fontId="37" fillId="0" borderId="0" xfId="9" applyFont="1" applyFill="1" applyAlignment="1">
      <alignment vertical="top"/>
    </xf>
    <xf numFmtId="0" fontId="37" fillId="0" borderId="0" xfId="19" applyFont="1" applyAlignment="1">
      <alignment vertical="top"/>
    </xf>
    <xf numFmtId="0" fontId="37" fillId="0" borderId="0" xfId="15" applyFont="1" applyAlignment="1">
      <alignment vertical="top"/>
    </xf>
    <xf numFmtId="0" fontId="37" fillId="4" borderId="0" xfId="8" applyFont="1" applyFill="1" applyBorder="1"/>
    <xf numFmtId="0" fontId="37" fillId="4" borderId="0" xfId="8" applyFont="1" applyFill="1" applyBorder="1" applyAlignment="1">
      <alignment vertical="top"/>
    </xf>
    <xf numFmtId="0" fontId="37" fillId="4" borderId="0" xfId="7" applyFont="1" applyFill="1" applyBorder="1"/>
    <xf numFmtId="0" fontId="37" fillId="4" borderId="0" xfId="7" applyFont="1" applyFill="1" applyBorder="1" applyAlignment="1">
      <alignment vertical="top"/>
    </xf>
    <xf numFmtId="0" fontId="37" fillId="4" borderId="0" xfId="18" applyFont="1" applyFill="1"/>
    <xf numFmtId="0" fontId="37" fillId="4" borderId="0" xfId="18" applyFont="1" applyFill="1" applyAlignment="1">
      <alignment vertical="top"/>
    </xf>
    <xf numFmtId="0" fontId="37" fillId="4" borderId="0" xfId="16" applyFont="1" applyFill="1"/>
    <xf numFmtId="0" fontId="37" fillId="4" borderId="0" xfId="16" applyFont="1" applyFill="1" applyAlignment="1">
      <alignment vertical="top"/>
    </xf>
    <xf numFmtId="0" fontId="37" fillId="0" borderId="0" xfId="16" applyFont="1" applyAlignment="1">
      <alignment vertical="top"/>
    </xf>
    <xf numFmtId="0" fontId="37" fillId="4" borderId="0" xfId="13" applyFont="1" applyFill="1" applyBorder="1"/>
    <xf numFmtId="0" fontId="37" fillId="4" borderId="0" xfId="13" applyFont="1" applyFill="1" applyBorder="1" applyAlignment="1">
      <alignment vertical="top"/>
    </xf>
    <xf numFmtId="0" fontId="37" fillId="0" borderId="0" xfId="13" applyFont="1" applyAlignment="1">
      <alignment vertical="top"/>
    </xf>
    <xf numFmtId="0" fontId="37" fillId="4" borderId="0" xfId="21" applyFont="1" applyFill="1"/>
    <xf numFmtId="0" fontId="37" fillId="4" borderId="0" xfId="21" applyFont="1" applyFill="1" applyAlignment="1">
      <alignment vertical="top"/>
    </xf>
    <xf numFmtId="0" fontId="37" fillId="0" borderId="0" xfId="21" applyFont="1" applyAlignment="1">
      <alignment vertical="top"/>
    </xf>
    <xf numFmtId="0" fontId="24" fillId="0" borderId="0" xfId="21" applyFont="1" applyFill="1" applyAlignment="1" applyProtection="1">
      <alignment horizontal="right"/>
    </xf>
    <xf numFmtId="0" fontId="40" fillId="0" borderId="0" xfId="23" applyFont="1"/>
    <xf numFmtId="0" fontId="40" fillId="4" borderId="0" xfId="11" applyFont="1" applyFill="1"/>
    <xf numFmtId="0" fontId="40" fillId="4" borderId="0" xfId="11" applyFont="1" applyFill="1" applyAlignment="1">
      <alignment vertical="top"/>
    </xf>
    <xf numFmtId="0" fontId="40" fillId="0" borderId="0" xfId="11" applyFont="1" applyAlignment="1">
      <alignment vertical="top"/>
    </xf>
    <xf numFmtId="0" fontId="37" fillId="4" borderId="0" xfId="23" applyFont="1" applyFill="1" applyAlignment="1">
      <alignment vertical="top"/>
    </xf>
    <xf numFmtId="0" fontId="37" fillId="0" borderId="0" xfId="23" applyFont="1" applyAlignment="1">
      <alignment vertical="top"/>
    </xf>
    <xf numFmtId="0" fontId="37" fillId="4" borderId="0" xfId="0" applyFont="1" applyFill="1" applyBorder="1" applyAlignment="1">
      <alignment vertical="top"/>
    </xf>
    <xf numFmtId="0" fontId="37" fillId="4" borderId="0" xfId="0" applyFont="1" applyFill="1" applyBorder="1" applyAlignment="1">
      <alignment vertical="top" wrapText="1"/>
    </xf>
    <xf numFmtId="0" fontId="25" fillId="4" borderId="0" xfId="15" applyFont="1" applyFill="1" applyAlignment="1" applyProtection="1">
      <alignment horizontal="right"/>
    </xf>
    <xf numFmtId="0" fontId="0" fillId="0" borderId="0" xfId="0" applyAlignment="1">
      <alignment vertical="top" wrapText="1"/>
    </xf>
    <xf numFmtId="0" fontId="0" fillId="4" borderId="0" xfId="0" applyFill="1" applyAlignment="1">
      <alignment vertical="top" wrapText="1"/>
    </xf>
    <xf numFmtId="0" fontId="23" fillId="0" borderId="3" xfId="22" applyFont="1" applyBorder="1" applyAlignment="1"/>
    <xf numFmtId="0" fontId="0" fillId="0" borderId="3" xfId="0" applyBorder="1" applyAlignment="1"/>
    <xf numFmtId="0" fontId="23" fillId="0" borderId="3" xfId="22" applyFont="1" applyBorder="1" applyAlignment="1">
      <alignment wrapText="1"/>
    </xf>
    <xf numFmtId="0" fontId="0" fillId="0" borderId="3" xfId="0" applyBorder="1" applyAlignment="1">
      <alignment wrapText="1"/>
    </xf>
    <xf numFmtId="0" fontId="25" fillId="0" borderId="0" xfId="19" applyFont="1" applyFill="1" applyBorder="1" applyAlignment="1" applyProtection="1">
      <alignment horizontal="center"/>
    </xf>
    <xf numFmtId="0" fontId="21" fillId="0" borderId="0" xfId="14" applyFont="1" applyFill="1" applyBorder="1" applyAlignment="1" applyProtection="1"/>
    <xf numFmtId="0" fontId="26" fillId="4" borderId="0" xfId="16" quotePrefix="1" applyFont="1" applyFill="1" applyBorder="1" applyAlignment="1" applyProtection="1">
      <alignment vertical="top"/>
    </xf>
    <xf numFmtId="0" fontId="3" fillId="0" borderId="0" xfId="14" applyFont="1"/>
    <xf numFmtId="0" fontId="23" fillId="0" borderId="3" xfId="6" applyBorder="1" applyAlignment="1"/>
    <xf numFmtId="0" fontId="3" fillId="2" borderId="0" xfId="14" applyFont="1" applyFill="1" applyAlignment="1"/>
    <xf numFmtId="0" fontId="26" fillId="0" borderId="2" xfId="14" applyFont="1" applyFill="1" applyBorder="1" applyAlignment="1" applyProtection="1">
      <alignment horizontal="center"/>
    </xf>
    <xf numFmtId="0" fontId="3" fillId="0" borderId="3" xfId="14" applyFont="1" applyBorder="1" applyAlignment="1">
      <alignment horizontal="center"/>
    </xf>
    <xf numFmtId="0" fontId="3" fillId="0" borderId="2" xfId="14" applyFont="1" applyBorder="1" applyAlignment="1">
      <alignment horizontal="right"/>
    </xf>
    <xf numFmtId="0" fontId="25" fillId="0" borderId="2" xfId="14" applyFont="1" applyFill="1" applyBorder="1" applyAlignment="1" applyProtection="1">
      <alignment horizontal="right"/>
    </xf>
    <xf numFmtId="0" fontId="24" fillId="0" borderId="2" xfId="14" applyFont="1" applyFill="1" applyBorder="1" applyAlignment="1" applyProtection="1">
      <alignment horizontal="right"/>
    </xf>
    <xf numFmtId="0" fontId="3" fillId="2" borderId="0" xfId="14" applyFont="1" applyFill="1" applyAlignment="1" applyProtection="1">
      <alignment horizontal="left"/>
    </xf>
    <xf numFmtId="171" fontId="3" fillId="0" borderId="0" xfId="14" applyNumberFormat="1" applyFont="1" applyAlignment="1" applyProtection="1">
      <alignment horizontal="left"/>
    </xf>
    <xf numFmtId="0" fontId="3" fillId="2" borderId="0" xfId="18" applyFont="1" applyFill="1" applyAlignment="1" applyProtection="1">
      <alignment horizontal="left"/>
    </xf>
    <xf numFmtId="171" fontId="3" fillId="0" borderId="0" xfId="18" applyNumberFormat="1" applyFont="1" applyAlignment="1" applyProtection="1">
      <alignment horizontal="left"/>
    </xf>
    <xf numFmtId="0" fontId="3" fillId="0" borderId="0" xfId="14" applyFont="1" applyAlignment="1" applyProtection="1">
      <alignment horizontal="left"/>
    </xf>
    <xf numFmtId="0" fontId="3" fillId="2" borderId="3" xfId="14" applyFont="1" applyFill="1" applyBorder="1" applyAlignment="1" applyProtection="1">
      <alignment horizontal="left"/>
    </xf>
    <xf numFmtId="171" fontId="3" fillId="0" borderId="3" xfId="14" applyNumberFormat="1" applyFont="1" applyBorder="1" applyAlignment="1" applyProtection="1">
      <alignment horizontal="left"/>
    </xf>
    <xf numFmtId="0" fontId="3" fillId="0" borderId="0" xfId="14" quotePrefix="1" applyFont="1" applyBorder="1" applyAlignment="1" applyProtection="1">
      <alignment horizontal="left"/>
    </xf>
    <xf numFmtId="0" fontId="23" fillId="0" borderId="0" xfId="6" applyBorder="1" applyAlignment="1">
      <alignment horizontal="left"/>
    </xf>
    <xf numFmtId="0" fontId="24" fillId="2" borderId="0" xfId="14" applyFont="1" applyFill="1" applyAlignment="1" applyProtection="1"/>
    <xf numFmtId="0" fontId="25" fillId="0" borderId="0" xfId="14" applyFont="1" applyFill="1" applyBorder="1" applyAlignment="1" applyProtection="1"/>
    <xf numFmtId="0" fontId="23" fillId="0" borderId="0" xfId="6" applyBorder="1" applyAlignment="1"/>
    <xf numFmtId="0" fontId="26" fillId="0" borderId="0" xfId="14" applyFont="1" applyFill="1" applyBorder="1" applyAlignment="1" applyProtection="1"/>
    <xf numFmtId="0" fontId="26" fillId="0" borderId="0" xfId="14" applyFont="1" applyFill="1" applyAlignment="1" applyProtection="1">
      <alignment horizontal="left"/>
    </xf>
    <xf numFmtId="0" fontId="23" fillId="0" borderId="0" xfId="6" applyAlignment="1">
      <alignment horizontal="left"/>
    </xf>
    <xf numFmtId="0" fontId="24" fillId="0" borderId="0" xfId="14" applyFont="1" applyFill="1" applyProtection="1"/>
    <xf numFmtId="0" fontId="28" fillId="0" borderId="0" xfId="14" applyFont="1" applyFill="1" applyProtection="1"/>
    <xf numFmtId="0" fontId="3" fillId="0" borderId="0" xfId="23" applyFont="1" applyFill="1"/>
    <xf numFmtId="0" fontId="3" fillId="0" borderId="0" xfId="23" applyFont="1"/>
    <xf numFmtId="0" fontId="3" fillId="0" borderId="0" xfId="18" applyFont="1"/>
    <xf numFmtId="0" fontId="3" fillId="0" borderId="0" xfId="23" applyFont="1" applyAlignment="1" applyProtection="1">
      <alignment horizontal="left"/>
    </xf>
    <xf numFmtId="1" fontId="3" fillId="0" borderId="0" xfId="23" applyNumberFormat="1" applyFont="1"/>
    <xf numFmtId="1" fontId="3" fillId="0" borderId="0" xfId="14" applyNumberFormat="1" applyFont="1"/>
    <xf numFmtId="164" fontId="3" fillId="0" borderId="0" xfId="14" applyNumberFormat="1" applyFont="1"/>
    <xf numFmtId="3" fontId="3" fillId="0" borderId="0" xfId="14" applyNumberFormat="1" applyFont="1"/>
    <xf numFmtId="0" fontId="3" fillId="2" borderId="0" xfId="14" applyFont="1" applyFill="1"/>
    <xf numFmtId="0" fontId="3" fillId="0" borderId="0" xfId="14" applyFont="1" applyBorder="1" applyAlignment="1">
      <alignment horizontal="right"/>
    </xf>
    <xf numFmtId="0" fontId="3" fillId="2" borderId="0" xfId="14" applyFont="1" applyFill="1" applyBorder="1" applyAlignment="1" applyProtection="1">
      <alignment horizontal="left"/>
    </xf>
    <xf numFmtId="171" fontId="3" fillId="0" borderId="0" xfId="18" applyNumberFormat="1" applyFont="1" applyBorder="1" applyAlignment="1" applyProtection="1">
      <alignment horizontal="left"/>
    </xf>
    <xf numFmtId="172" fontId="25" fillId="4" borderId="0" xfId="23" applyNumberFormat="1" applyFont="1" applyFill="1" applyBorder="1" applyAlignment="1" applyProtection="1">
      <alignment horizontal="right"/>
    </xf>
    <xf numFmtId="172" fontId="24" fillId="4" borderId="0" xfId="23" applyNumberFormat="1" applyFont="1" applyFill="1" applyBorder="1" applyAlignment="1" applyProtection="1">
      <alignment horizontal="right"/>
    </xf>
    <xf numFmtId="171" fontId="3" fillId="0" borderId="3" xfId="15" applyNumberFormat="1" applyFont="1" applyBorder="1" applyAlignment="1" applyProtection="1">
      <alignment horizontal="left"/>
    </xf>
    <xf numFmtId="172" fontId="25" fillId="4" borderId="3" xfId="23" applyNumberFormat="1" applyFont="1" applyFill="1" applyBorder="1" applyAlignment="1" applyProtection="1">
      <alignment horizontal="right"/>
    </xf>
    <xf numFmtId="172" fontId="24" fillId="4" borderId="3" xfId="23" applyNumberFormat="1" applyFont="1" applyFill="1" applyBorder="1" applyAlignment="1" applyProtection="1">
      <alignment horizontal="right"/>
    </xf>
    <xf numFmtId="0" fontId="3" fillId="0" borderId="2" xfId="14" quotePrefix="1" applyFont="1" applyBorder="1" applyAlignment="1" applyProtection="1">
      <alignment horizontal="left"/>
    </xf>
    <xf numFmtId="0" fontId="23" fillId="0" borderId="2" xfId="6" applyBorder="1" applyAlignment="1">
      <alignment horizontal="left"/>
    </xf>
    <xf numFmtId="0" fontId="3" fillId="0" borderId="0" xfId="14" quotePrefix="1" applyFont="1" applyAlignment="1" applyProtection="1">
      <alignment horizontal="left"/>
    </xf>
    <xf numFmtId="0" fontId="24" fillId="2" borderId="0" xfId="14" applyFont="1" applyFill="1" applyProtection="1"/>
    <xf numFmtId="0" fontId="25" fillId="0" borderId="0" xfId="14" applyFont="1" applyFill="1" applyAlignment="1" applyProtection="1">
      <alignment horizontal="left"/>
    </xf>
    <xf numFmtId="0" fontId="21" fillId="4" borderId="0" xfId="24" applyFont="1" applyFill="1" applyBorder="1" applyAlignment="1" applyProtection="1"/>
    <xf numFmtId="0" fontId="3" fillId="4" borderId="0" xfId="24" applyFont="1" applyFill="1" applyBorder="1" applyAlignment="1"/>
    <xf numFmtId="0" fontId="3" fillId="4" borderId="0" xfId="15" applyFont="1" applyFill="1"/>
    <xf numFmtId="0" fontId="3" fillId="2" borderId="0" xfId="15" applyFont="1" applyFill="1"/>
    <xf numFmtId="0" fontId="26" fillId="4" borderId="2" xfId="15" applyFont="1" applyFill="1" applyBorder="1" applyAlignment="1" applyProtection="1">
      <alignment horizontal="center"/>
    </xf>
    <xf numFmtId="0" fontId="22" fillId="4" borderId="3" xfId="15" applyFont="1" applyFill="1" applyBorder="1" applyAlignment="1">
      <alignment horizontal="center"/>
    </xf>
    <xf numFmtId="0" fontId="3" fillId="2" borderId="0" xfId="24" applyFont="1" applyFill="1"/>
    <xf numFmtId="0" fontId="3" fillId="2" borderId="0" xfId="24" applyFont="1" applyFill="1" applyAlignment="1" applyProtection="1">
      <alignment horizontal="left"/>
    </xf>
    <xf numFmtId="171" fontId="3" fillId="4" borderId="0" xfId="24" applyNumberFormat="1" applyFont="1" applyFill="1" applyAlignment="1" applyProtection="1">
      <alignment horizontal="left"/>
    </xf>
    <xf numFmtId="0" fontId="3" fillId="2" borderId="0" xfId="15" applyFont="1" applyFill="1" applyAlignment="1" applyProtection="1">
      <alignment horizontal="left"/>
    </xf>
    <xf numFmtId="171" fontId="22" fillId="4" borderId="3" xfId="24" applyNumberFormat="1" applyFont="1" applyFill="1" applyBorder="1" applyAlignment="1" applyProtection="1">
      <alignment horizontal="left"/>
    </xf>
    <xf numFmtId="49" fontId="3" fillId="4" borderId="0" xfId="6" quotePrefix="1" applyNumberFormat="1" applyFont="1" applyFill="1" applyBorder="1" applyAlignment="1"/>
    <xf numFmtId="0" fontId="23" fillId="0" borderId="0" xfId="6" applyAlignment="1"/>
    <xf numFmtId="0" fontId="3" fillId="2" borderId="0" xfId="15" applyFont="1" applyFill="1" applyAlignment="1" applyProtection="1">
      <alignment horizontal="left" vertical="top"/>
    </xf>
    <xf numFmtId="0" fontId="3" fillId="4" borderId="0" xfId="15" quotePrefix="1" applyFont="1" applyFill="1" applyAlignment="1">
      <alignment vertical="top"/>
    </xf>
    <xf numFmtId="0" fontId="23" fillId="4" borderId="0" xfId="6" applyFill="1" applyAlignment="1">
      <alignment vertical="top"/>
    </xf>
    <xf numFmtId="0" fontId="3" fillId="4" borderId="0" xfId="15" applyFont="1" applyFill="1" applyAlignment="1">
      <alignment vertical="top"/>
    </xf>
    <xf numFmtId="0" fontId="3" fillId="4" borderId="0" xfId="15" quotePrefix="1" applyFont="1" applyFill="1" applyAlignment="1">
      <alignment horizontal="left" vertical="top"/>
    </xf>
    <xf numFmtId="0" fontId="22" fillId="4" borderId="0" xfId="17" applyFont="1" applyFill="1" applyAlignment="1">
      <alignment vertical="top"/>
    </xf>
    <xf numFmtId="0" fontId="22" fillId="4" borderId="0" xfId="6" applyFont="1" applyFill="1" applyAlignment="1">
      <alignment vertical="top"/>
    </xf>
    <xf numFmtId="0" fontId="3" fillId="4" borderId="0" xfId="17" applyFont="1" applyFill="1" applyAlignment="1">
      <alignment vertical="top"/>
    </xf>
    <xf numFmtId="0" fontId="23" fillId="0" borderId="0" xfId="6" applyFont="1" applyAlignment="1">
      <alignment vertical="top"/>
    </xf>
    <xf numFmtId="0" fontId="23" fillId="0" borderId="0" xfId="6" applyAlignment="1">
      <alignment vertical="top"/>
    </xf>
    <xf numFmtId="0" fontId="0" fillId="0" borderId="6" xfId="0" applyBorder="1" applyAlignment="1"/>
    <xf numFmtId="0" fontId="0" fillId="0" borderId="7" xfId="0" applyBorder="1" applyAlignment="1"/>
    <xf numFmtId="0" fontId="11" fillId="0" borderId="7" xfId="23" applyFont="1" applyBorder="1"/>
    <xf numFmtId="0" fontId="37" fillId="0" borderId="7" xfId="23" applyFont="1" applyBorder="1"/>
    <xf numFmtId="0" fontId="11" fillId="0" borderId="8" xfId="23" applyFont="1" applyBorder="1"/>
    <xf numFmtId="0" fontId="3" fillId="2" borderId="0" xfId="17" applyFont="1" applyFill="1" applyProtection="1"/>
    <xf numFmtId="0" fontId="3" fillId="2" borderId="0" xfId="17" applyFont="1" applyFill="1" applyAlignment="1" applyProtection="1">
      <alignment horizontal="left"/>
    </xf>
    <xf numFmtId="0" fontId="0" fillId="0" borderId="0" xfId="0" applyAlignment="1"/>
    <xf numFmtId="49" fontId="3" fillId="4" borderId="0" xfId="0" applyNumberFormat="1" applyFont="1" applyFill="1" applyBorder="1" applyAlignment="1"/>
    <xf numFmtId="49" fontId="2" fillId="0" borderId="0" xfId="0" applyNumberFormat="1" applyFont="1" applyBorder="1" applyAlignment="1"/>
    <xf numFmtId="0" fontId="3" fillId="2" borderId="0" xfId="19" applyFont="1" applyFill="1" applyAlignment="1" applyProtection="1">
      <alignment horizontal="left"/>
    </xf>
    <xf numFmtId="171" fontId="3" fillId="0" borderId="0" xfId="19" applyNumberFormat="1" applyFont="1" applyAlignment="1" applyProtection="1">
      <alignment horizontal="left"/>
    </xf>
    <xf numFmtId="0" fontId="3" fillId="2" borderId="0" xfId="10" applyFont="1" applyFill="1"/>
    <xf numFmtId="171" fontId="12" fillId="3" borderId="0" xfId="10" applyNumberFormat="1" applyFont="1" applyFill="1" applyAlignment="1">
      <alignment vertical="center"/>
    </xf>
    <xf numFmtId="166" fontId="24" fillId="4" borderId="3" xfId="23" applyNumberFormat="1" applyFont="1" applyFill="1" applyBorder="1" applyAlignment="1" applyProtection="1">
      <alignment horizontal="right"/>
    </xf>
    <xf numFmtId="1" fontId="25" fillId="4" borderId="0" xfId="23" applyNumberFormat="1" applyFont="1" applyFill="1" applyAlignment="1" applyProtection="1">
      <alignment horizontal="right"/>
    </xf>
    <xf numFmtId="1" fontId="24" fillId="4" borderId="0" xfId="23" applyNumberFormat="1" applyFont="1" applyFill="1" applyAlignment="1" applyProtection="1">
      <alignment horizontal="right"/>
    </xf>
    <xf numFmtId="0" fontId="3" fillId="2" borderId="0" xfId="21" applyFont="1" applyFill="1" applyAlignment="1" applyProtection="1">
      <alignment horizontal="left"/>
    </xf>
    <xf numFmtId="171" fontId="3" fillId="0" borderId="0" xfId="21" applyNumberFormat="1" applyFont="1" applyAlignment="1" applyProtection="1">
      <alignment horizontal="left"/>
    </xf>
    <xf numFmtId="0" fontId="3" fillId="2" borderId="0" xfId="23" applyFont="1" applyFill="1"/>
    <xf numFmtId="0" fontId="3" fillId="2" borderId="0" xfId="23" applyFont="1" applyFill="1" applyAlignment="1" applyProtection="1">
      <alignment horizontal="left"/>
    </xf>
    <xf numFmtId="171" fontId="3" fillId="4" borderId="0" xfId="23" applyNumberFormat="1" applyFont="1" applyFill="1" applyAlignment="1" applyProtection="1">
      <alignment horizontal="left"/>
    </xf>
    <xf numFmtId="0" fontId="25" fillId="4" borderId="0" xfId="23" applyFont="1" applyFill="1" applyBorder="1" applyAlignment="1" applyProtection="1">
      <alignment horizontal="center"/>
    </xf>
    <xf numFmtId="0" fontId="24" fillId="4" borderId="0" xfId="23" applyFont="1" applyFill="1" applyBorder="1" applyAlignment="1" applyProtection="1">
      <alignment horizontal="center"/>
    </xf>
    <xf numFmtId="164" fontId="11" fillId="4" borderId="0" xfId="23" applyNumberFormat="1" applyFont="1" applyFill="1" applyBorder="1"/>
    <xf numFmtId="164" fontId="37" fillId="4" borderId="0" xfId="23" applyNumberFormat="1" applyFont="1" applyFill="1" applyBorder="1"/>
    <xf numFmtId="171" fontId="3" fillId="0" borderId="0" xfId="23" applyNumberFormat="1" applyFont="1" applyAlignment="1" applyProtection="1">
      <alignment horizontal="left"/>
    </xf>
    <xf numFmtId="0" fontId="22" fillId="4" borderId="0" xfId="0" applyFont="1" applyFill="1" applyBorder="1"/>
    <xf numFmtId="164" fontId="22" fillId="4" borderId="0" xfId="23" applyNumberFormat="1" applyFont="1" applyFill="1"/>
    <xf numFmtId="3" fontId="37" fillId="4" borderId="0" xfId="21" applyNumberFormat="1" applyFont="1" applyFill="1" applyAlignment="1">
      <alignment vertical="top"/>
    </xf>
    <xf numFmtId="171" fontId="3" fillId="0" borderId="3" xfId="19" applyNumberFormat="1" applyFont="1" applyBorder="1" applyAlignment="1" applyProtection="1">
      <alignment horizontal="left"/>
    </xf>
    <xf numFmtId="171" fontId="3" fillId="0" borderId="0" xfId="22" applyNumberFormat="1" applyFont="1" applyAlignment="1" applyProtection="1">
      <alignment horizontal="left"/>
    </xf>
    <xf numFmtId="0" fontId="22" fillId="4" borderId="0" xfId="0" applyFont="1" applyFill="1" applyBorder="1" applyAlignment="1">
      <alignment vertical="top"/>
    </xf>
    <xf numFmtId="0" fontId="22" fillId="4" borderId="0" xfId="0" applyFont="1" applyFill="1" applyBorder="1" applyAlignment="1">
      <alignment vertical="top" wrapText="1"/>
    </xf>
    <xf numFmtId="0" fontId="22" fillId="0" borderId="0" xfId="22" applyFont="1"/>
    <xf numFmtId="166" fontId="25" fillId="0" borderId="0" xfId="22" applyNumberFormat="1" applyFont="1" applyFill="1" applyAlignment="1" applyProtection="1">
      <alignment horizontal="center"/>
    </xf>
    <xf numFmtId="0" fontId="22" fillId="4" borderId="0" xfId="22" applyFont="1" applyFill="1"/>
    <xf numFmtId="165" fontId="22" fillId="4" borderId="0" xfId="22" applyNumberFormat="1" applyFont="1" applyFill="1"/>
    <xf numFmtId="0" fontId="22" fillId="4" borderId="0" xfId="22" applyFont="1" applyFill="1" applyAlignment="1">
      <alignment vertical="top"/>
    </xf>
    <xf numFmtId="0" fontId="22" fillId="0" borderId="0" xfId="22" applyFont="1" applyAlignment="1">
      <alignment vertical="top"/>
    </xf>
    <xf numFmtId="0" fontId="22" fillId="0" borderId="7" xfId="23" applyFont="1" applyBorder="1"/>
    <xf numFmtId="0" fontId="22" fillId="0" borderId="0" xfId="23" applyFont="1"/>
    <xf numFmtId="0" fontId="22" fillId="4" borderId="0" xfId="23" applyFont="1" applyFill="1"/>
    <xf numFmtId="0" fontId="22" fillId="4" borderId="0" xfId="23" applyFont="1" applyFill="1" applyAlignment="1">
      <alignment vertical="top"/>
    </xf>
    <xf numFmtId="0" fontId="22" fillId="0" borderId="0" xfId="23" applyFont="1" applyAlignment="1">
      <alignment vertical="top"/>
    </xf>
    <xf numFmtId="0" fontId="49" fillId="0" borderId="0" xfId="11" applyFont="1"/>
    <xf numFmtId="0" fontId="49" fillId="0" borderId="0" xfId="23" applyFont="1"/>
    <xf numFmtId="0" fontId="50" fillId="3" borderId="0" xfId="11" applyFont="1" applyFill="1" applyAlignment="1">
      <alignment horizontal="center"/>
    </xf>
    <xf numFmtId="0" fontId="49" fillId="4" borderId="0" xfId="11" applyFont="1" applyFill="1"/>
    <xf numFmtId="0" fontId="49" fillId="4" borderId="0" xfId="11" applyFont="1" applyFill="1" applyAlignment="1">
      <alignment vertical="top"/>
    </xf>
    <xf numFmtId="0" fontId="49" fillId="0" borderId="0" xfId="11" applyFont="1" applyAlignment="1">
      <alignment vertical="top"/>
    </xf>
    <xf numFmtId="0" fontId="22" fillId="0" borderId="0" xfId="21" applyFont="1"/>
    <xf numFmtId="0" fontId="22" fillId="4" borderId="0" xfId="21" applyFont="1" applyFill="1"/>
    <xf numFmtId="0" fontId="22" fillId="4" borderId="0" xfId="21" applyFont="1" applyFill="1" applyAlignment="1">
      <alignment vertical="top"/>
    </xf>
    <xf numFmtId="0" fontId="22" fillId="0" borderId="0" xfId="21" applyFont="1" applyAlignment="1">
      <alignment vertical="top"/>
    </xf>
    <xf numFmtId="0" fontId="25" fillId="0" borderId="0" xfId="21" applyFont="1" applyFill="1" applyAlignment="1" applyProtection="1">
      <alignment horizontal="right"/>
    </xf>
    <xf numFmtId="0" fontId="22" fillId="0" borderId="0" xfId="13" applyFont="1"/>
    <xf numFmtId="2" fontId="51" fillId="4" borderId="0" xfId="13" applyNumberFormat="1" applyFont="1" applyFill="1" applyAlignment="1" applyProtection="1">
      <alignment horizontal="center"/>
    </xf>
    <xf numFmtId="0" fontId="22" fillId="4" borderId="0" xfId="13" applyFont="1" applyFill="1" applyBorder="1"/>
    <xf numFmtId="0" fontId="22" fillId="4" borderId="0" xfId="13" applyFont="1" applyFill="1" applyBorder="1" applyAlignment="1">
      <alignment vertical="top"/>
    </xf>
    <xf numFmtId="0" fontId="22" fillId="0" borderId="0" xfId="13" applyFont="1" applyAlignment="1">
      <alignment vertical="top"/>
    </xf>
    <xf numFmtId="0" fontId="22" fillId="0" borderId="0" xfId="16" applyFont="1"/>
    <xf numFmtId="0" fontId="22" fillId="4" borderId="0" xfId="16" applyFont="1" applyFill="1"/>
    <xf numFmtId="0" fontId="22" fillId="4" borderId="0" xfId="16" applyFont="1" applyFill="1" applyAlignment="1">
      <alignment vertical="top"/>
    </xf>
    <xf numFmtId="0" fontId="22" fillId="0" borderId="0" xfId="16" applyFont="1" applyAlignment="1">
      <alignment vertical="top"/>
    </xf>
    <xf numFmtId="0" fontId="22" fillId="0" borderId="0" xfId="18" applyFont="1"/>
    <xf numFmtId="0" fontId="22" fillId="4" borderId="0" xfId="18" applyFont="1" applyFill="1"/>
    <xf numFmtId="0" fontId="22" fillId="4" borderId="0" xfId="18" applyFont="1" applyFill="1" applyAlignment="1">
      <alignment vertical="top"/>
    </xf>
    <xf numFmtId="0" fontId="22" fillId="0" borderId="0" xfId="15" applyFont="1" applyAlignment="1">
      <alignment vertical="top"/>
    </xf>
    <xf numFmtId="0" fontId="22" fillId="0" borderId="0" xfId="7" applyFont="1"/>
    <xf numFmtId="1" fontId="25" fillId="4" borderId="0" xfId="7" applyNumberFormat="1" applyFont="1" applyFill="1" applyBorder="1" applyAlignment="1" applyProtection="1">
      <alignment horizontal="center"/>
    </xf>
    <xf numFmtId="0" fontId="22" fillId="4" borderId="0" xfId="7" applyFont="1" applyFill="1" applyBorder="1"/>
    <xf numFmtId="0" fontId="22" fillId="4" borderId="0" xfId="7" applyFont="1" applyFill="1" applyBorder="1" applyAlignment="1">
      <alignment vertical="top"/>
    </xf>
    <xf numFmtId="0" fontId="22" fillId="0" borderId="0" xfId="8" applyFont="1"/>
    <xf numFmtId="0" fontId="22" fillId="4" borderId="0" xfId="8" applyFont="1" applyFill="1" applyBorder="1"/>
    <xf numFmtId="0" fontId="22" fillId="4" borderId="0" xfId="8" applyFont="1" applyFill="1" applyBorder="1" applyAlignment="1">
      <alignment vertical="top"/>
    </xf>
    <xf numFmtId="165" fontId="25" fillId="0" borderId="0" xfId="8" applyNumberFormat="1" applyFont="1" applyFill="1" applyAlignment="1" applyProtection="1">
      <alignment horizontal="center"/>
    </xf>
    <xf numFmtId="0" fontId="22" fillId="0" borderId="0" xfId="8" quotePrefix="1" applyFont="1"/>
    <xf numFmtId="165" fontId="22" fillId="0" borderId="0" xfId="8" quotePrefix="1" applyNumberFormat="1" applyFont="1"/>
    <xf numFmtId="165" fontId="22" fillId="0" borderId="0" xfId="8" applyNumberFormat="1" applyFont="1"/>
    <xf numFmtId="0" fontId="20" fillId="0" borderId="3" xfId="6" applyFont="1" applyBorder="1" applyAlignment="1"/>
    <xf numFmtId="0" fontId="20" fillId="0" borderId="0" xfId="6" applyFont="1" applyBorder="1" applyAlignment="1">
      <alignment horizontal="left"/>
    </xf>
    <xf numFmtId="0" fontId="20" fillId="0" borderId="0" xfId="6" applyFont="1" applyBorder="1" applyAlignment="1"/>
    <xf numFmtId="0" fontId="20" fillId="0" borderId="0" xfId="6" applyFont="1" applyAlignment="1">
      <alignment horizontal="left"/>
    </xf>
    <xf numFmtId="0" fontId="25" fillId="0" borderId="0" xfId="14" applyFont="1" applyFill="1" applyProtection="1"/>
    <xf numFmtId="1" fontId="22" fillId="0" borderId="0" xfId="23" applyNumberFormat="1" applyFont="1"/>
    <xf numFmtId="1" fontId="22" fillId="0" borderId="0" xfId="14" applyNumberFormat="1" applyFont="1"/>
    <xf numFmtId="164" fontId="22" fillId="0" borderId="0" xfId="14" applyNumberFormat="1" applyFont="1"/>
    <xf numFmtId="3" fontId="22" fillId="0" borderId="0" xfId="14" applyNumberFormat="1" applyFont="1"/>
    <xf numFmtId="0" fontId="22" fillId="0" borderId="0" xfId="14" applyFont="1"/>
    <xf numFmtId="0" fontId="22" fillId="0" borderId="2" xfId="14" applyFont="1" applyBorder="1" applyAlignment="1">
      <alignment horizontal="right"/>
    </xf>
    <xf numFmtId="0" fontId="22" fillId="0" borderId="0" xfId="14" applyFont="1" applyBorder="1" applyAlignment="1">
      <alignment horizontal="right"/>
    </xf>
    <xf numFmtId="0" fontId="20" fillId="0" borderId="2" xfId="6" applyFont="1" applyBorder="1" applyAlignment="1">
      <alignment horizontal="left"/>
    </xf>
    <xf numFmtId="0" fontId="22" fillId="4" borderId="0" xfId="24" applyFont="1" applyFill="1" applyBorder="1" applyAlignment="1"/>
    <xf numFmtId="0" fontId="20" fillId="0" borderId="0" xfId="6" applyFont="1" applyAlignment="1"/>
    <xf numFmtId="0" fontId="20" fillId="4" borderId="0" xfId="6" applyFont="1" applyFill="1" applyAlignment="1">
      <alignment vertical="top"/>
    </xf>
    <xf numFmtId="0" fontId="22" fillId="4" borderId="0" xfId="15" quotePrefix="1" applyFont="1" applyFill="1" applyAlignment="1">
      <alignment horizontal="left" vertical="top"/>
    </xf>
    <xf numFmtId="0" fontId="20" fillId="0" borderId="0" xfId="6" applyFont="1" applyAlignment="1">
      <alignment vertical="top"/>
    </xf>
    <xf numFmtId="0" fontId="22" fillId="0" borderId="0" xfId="19" applyFont="1"/>
    <xf numFmtId="0" fontId="25" fillId="0" borderId="2" xfId="19" applyFont="1" applyFill="1" applyBorder="1" applyAlignment="1" applyProtection="1">
      <alignment horizontal="center"/>
    </xf>
    <xf numFmtId="0" fontId="22" fillId="0" borderId="0" xfId="19" applyFont="1" applyAlignment="1">
      <alignment vertical="top"/>
    </xf>
    <xf numFmtId="0" fontId="22" fillId="0" borderId="0" xfId="22" applyFont="1" applyFill="1"/>
    <xf numFmtId="164" fontId="25" fillId="0" borderId="0" xfId="9" applyNumberFormat="1" applyFont="1" applyFill="1" applyAlignment="1" applyProtection="1">
      <alignment horizontal="center"/>
    </xf>
    <xf numFmtId="0" fontId="22" fillId="0" borderId="0" xfId="9" applyFont="1" applyFill="1" applyBorder="1"/>
    <xf numFmtId="0" fontId="22" fillId="0" borderId="0" xfId="9" applyFont="1" applyFill="1" applyBorder="1" applyAlignment="1">
      <alignment vertical="top"/>
    </xf>
    <xf numFmtId="0" fontId="22" fillId="0" borderId="0" xfId="9" applyFont="1" applyFill="1" applyAlignment="1">
      <alignment vertical="top"/>
    </xf>
    <xf numFmtId="0" fontId="52" fillId="4" borderId="0" xfId="9" applyFont="1" applyFill="1" applyBorder="1" applyAlignment="1">
      <alignment horizontal="center"/>
    </xf>
    <xf numFmtId="0" fontId="49" fillId="4" borderId="0" xfId="9" applyFont="1" applyFill="1"/>
    <xf numFmtId="0" fontId="49" fillId="4" borderId="0" xfId="22" applyFont="1" applyFill="1"/>
    <xf numFmtId="164" fontId="14" fillId="4" borderId="0" xfId="9" applyNumberFormat="1" applyFont="1" applyFill="1" applyAlignment="1" applyProtection="1">
      <alignment horizontal="center"/>
    </xf>
    <xf numFmtId="0" fontId="49" fillId="4" borderId="0" xfId="9" applyFont="1" applyFill="1" applyBorder="1"/>
    <xf numFmtId="0" fontId="49" fillId="4" borderId="0" xfId="9" applyFont="1" applyFill="1" applyBorder="1" applyAlignment="1">
      <alignment vertical="top"/>
    </xf>
    <xf numFmtId="0" fontId="49" fillId="4" borderId="0" xfId="9" applyFont="1" applyFill="1" applyAlignment="1">
      <alignment vertical="top"/>
    </xf>
    <xf numFmtId="2" fontId="24" fillId="0" borderId="0" xfId="23" applyNumberFormat="1" applyFont="1" applyFill="1" applyAlignment="1" applyProtection="1">
      <alignment horizontal="right" indent="1"/>
    </xf>
    <xf numFmtId="0" fontId="3" fillId="2" borderId="0" xfId="17" applyFont="1" applyFill="1" applyBorder="1" applyAlignment="1" applyProtection="1">
      <alignment horizontal="left"/>
    </xf>
    <xf numFmtId="0" fontId="0" fillId="0" borderId="0" xfId="0" applyAlignment="1">
      <alignment vertical="top" wrapText="1"/>
    </xf>
    <xf numFmtId="0" fontId="3" fillId="4" borderId="0" xfId="0" applyFont="1" applyFill="1" applyBorder="1" applyAlignment="1">
      <alignment vertical="top" wrapText="1"/>
    </xf>
    <xf numFmtId="171" fontId="3" fillId="0" borderId="3" xfId="21" applyNumberFormat="1" applyFont="1" applyBorder="1" applyAlignment="1" applyProtection="1">
      <alignment horizontal="left"/>
    </xf>
    <xf numFmtId="171" fontId="3" fillId="0" borderId="0" xfId="21" applyNumberFormat="1" applyFont="1" applyBorder="1" applyAlignment="1" applyProtection="1">
      <alignment horizontal="left"/>
    </xf>
    <xf numFmtId="3" fontId="11" fillId="4" borderId="0" xfId="21" applyNumberFormat="1" applyFont="1" applyFill="1" applyAlignment="1">
      <alignment vertical="top"/>
    </xf>
    <xf numFmtId="2" fontId="24" fillId="0" borderId="0" xfId="23" applyNumberFormat="1" applyFont="1" applyFill="1" applyAlignment="1" applyProtection="1">
      <alignment horizontal="center"/>
    </xf>
    <xf numFmtId="166" fontId="26" fillId="4" borderId="0" xfId="23" applyNumberFormat="1" applyFont="1" applyFill="1" applyBorder="1" applyAlignment="1" applyProtection="1">
      <alignment horizontal="right"/>
    </xf>
    <xf numFmtId="2" fontId="24" fillId="0" borderId="2" xfId="21" applyNumberFormat="1" applyFont="1" applyFill="1" applyBorder="1" applyAlignment="1" applyProtection="1">
      <alignment horizontal="right"/>
    </xf>
    <xf numFmtId="0" fontId="3" fillId="4" borderId="0" xfId="0" quotePrefix="1" applyFont="1" applyFill="1" applyBorder="1" applyAlignment="1">
      <alignment vertical="top" wrapText="1"/>
    </xf>
    <xf numFmtId="164" fontId="53" fillId="4" borderId="0" xfId="23" applyNumberFormat="1" applyFont="1" applyFill="1"/>
    <xf numFmtId="0" fontId="0" fillId="0" borderId="0" xfId="0" applyAlignment="1">
      <alignment horizontal="left"/>
    </xf>
    <xf numFmtId="49" fontId="0" fillId="0" borderId="0" xfId="0" applyNumberFormat="1" applyAlignment="1">
      <alignment horizontal="left"/>
    </xf>
    <xf numFmtId="0" fontId="1" fillId="0" borderId="0" xfId="26"/>
    <xf numFmtId="0" fontId="56" fillId="0" borderId="0" xfId="26" applyFont="1"/>
    <xf numFmtId="0" fontId="54" fillId="0" borderId="0" xfId="26" applyFont="1"/>
    <xf numFmtId="0" fontId="55" fillId="0" borderId="0" xfId="26" applyFont="1"/>
    <xf numFmtId="171" fontId="56" fillId="0" borderId="0" xfId="26" applyNumberFormat="1" applyFont="1"/>
    <xf numFmtId="0" fontId="57" fillId="0" borderId="0" xfId="26" applyFont="1"/>
    <xf numFmtId="0" fontId="56" fillId="5" borderId="0" xfId="26" applyFont="1" applyFill="1"/>
    <xf numFmtId="0" fontId="56" fillId="0" borderId="12" xfId="26" applyFont="1" applyBorder="1"/>
    <xf numFmtId="0" fontId="56" fillId="0" borderId="13" xfId="26" applyFont="1" applyBorder="1"/>
    <xf numFmtId="0" fontId="57" fillId="0" borderId="14" xfId="26" applyFont="1" applyBorder="1" applyAlignment="1">
      <alignment horizontal="center"/>
    </xf>
    <xf numFmtId="0" fontId="56" fillId="5" borderId="3" xfId="26" applyFont="1" applyFill="1" applyBorder="1"/>
    <xf numFmtId="171" fontId="56" fillId="0" borderId="3" xfId="26" applyNumberFormat="1" applyFont="1" applyBorder="1"/>
    <xf numFmtId="0" fontId="56" fillId="5" borderId="0" xfId="26" applyFont="1" applyFill="1" applyBorder="1"/>
    <xf numFmtId="0" fontId="56" fillId="0" borderId="0" xfId="26" applyFont="1" applyBorder="1"/>
    <xf numFmtId="0" fontId="1" fillId="0" borderId="0" xfId="26" applyBorder="1"/>
    <xf numFmtId="171" fontId="56" fillId="0" borderId="0" xfId="26" quotePrefix="1" applyNumberFormat="1" applyFont="1" applyBorder="1"/>
    <xf numFmtId="3" fontId="57" fillId="0" borderId="0" xfId="26" applyNumberFormat="1" applyFont="1"/>
    <xf numFmtId="3" fontId="57" fillId="0" borderId="0" xfId="26" quotePrefix="1" applyNumberFormat="1" applyFont="1" applyAlignment="1">
      <alignment horizontal="right"/>
    </xf>
    <xf numFmtId="0" fontId="58" fillId="0" borderId="0" xfId="26" applyFont="1"/>
    <xf numFmtId="3" fontId="57" fillId="0" borderId="3" xfId="26" applyNumberFormat="1" applyFont="1" applyBorder="1"/>
    <xf numFmtId="3" fontId="59" fillId="0" borderId="0" xfId="26" applyNumberFormat="1" applyFont="1"/>
    <xf numFmtId="0" fontId="59" fillId="0" borderId="0" xfId="26" applyFont="1"/>
    <xf numFmtId="0" fontId="60" fillId="0" borderId="0" xfId="26" applyFont="1"/>
    <xf numFmtId="3" fontId="59" fillId="0" borderId="3" xfId="26" applyNumberFormat="1" applyFont="1" applyBorder="1"/>
    <xf numFmtId="2" fontId="37" fillId="4" borderId="0" xfId="22" applyNumberFormat="1" applyFont="1" applyFill="1"/>
    <xf numFmtId="0" fontId="22" fillId="0" borderId="0" xfId="17" applyFont="1" applyBorder="1"/>
    <xf numFmtId="0" fontId="22" fillId="4" borderId="0" xfId="17" applyFont="1" applyFill="1"/>
    <xf numFmtId="0" fontId="22" fillId="0" borderId="0" xfId="17" applyFont="1" applyAlignment="1">
      <alignment vertical="top"/>
    </xf>
    <xf numFmtId="0" fontId="22" fillId="0" borderId="0" xfId="17" applyFont="1"/>
    <xf numFmtId="0" fontId="58" fillId="0" borderId="0" xfId="26" applyFont="1" applyBorder="1"/>
    <xf numFmtId="2" fontId="25" fillId="0" borderId="2" xfId="21" applyNumberFormat="1" applyFont="1" applyFill="1" applyBorder="1" applyAlignment="1" applyProtection="1">
      <alignment horizontal="right"/>
    </xf>
    <xf numFmtId="2" fontId="37" fillId="4" borderId="0" xfId="23" applyNumberFormat="1" applyFont="1" applyFill="1"/>
    <xf numFmtId="2" fontId="25" fillId="0" borderId="0" xfId="23" applyNumberFormat="1" applyFont="1" applyFill="1" applyAlignment="1" applyProtection="1">
      <alignment horizontal="center"/>
    </xf>
    <xf numFmtId="0" fontId="23" fillId="6" borderId="3" xfId="22" applyFont="1" applyFill="1" applyBorder="1" applyAlignment="1"/>
    <xf numFmtId="0" fontId="0" fillId="6" borderId="3" xfId="0" applyFill="1" applyBorder="1" applyAlignment="1"/>
    <xf numFmtId="3" fontId="17" fillId="4" borderId="0" xfId="9" applyNumberFormat="1" applyFont="1" applyFill="1" applyAlignment="1">
      <alignment horizontal="right"/>
    </xf>
    <xf numFmtId="49" fontId="11" fillId="4" borderId="0" xfId="0" quotePrefix="1" applyNumberFormat="1" applyFont="1" applyFill="1" applyBorder="1" applyAlignment="1"/>
    <xf numFmtId="0" fontId="0" fillId="0" borderId="0" xfId="0" applyAlignment="1"/>
    <xf numFmtId="0" fontId="11" fillId="4" borderId="0" xfId="17" quotePrefix="1" applyFont="1" applyFill="1" applyAlignment="1">
      <alignment horizontal="left" vertical="top" wrapText="1"/>
    </xf>
    <xf numFmtId="0" fontId="23" fillId="4" borderId="0" xfId="0" applyFont="1" applyFill="1" applyAlignment="1">
      <alignment horizontal="left" vertical="top" wrapText="1"/>
    </xf>
    <xf numFmtId="0" fontId="0" fillId="0" borderId="0" xfId="0" applyAlignment="1">
      <alignment horizontal="left" vertical="top" wrapText="1"/>
    </xf>
    <xf numFmtId="0" fontId="22" fillId="3" borderId="4" xfId="8" applyFont="1"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4" borderId="0" xfId="0" applyFill="1" applyAlignment="1">
      <alignment horizontal="left" vertical="top" wrapText="1"/>
    </xf>
    <xf numFmtId="49" fontId="11" fillId="4" borderId="0" xfId="0" applyNumberFormat="1" applyFont="1" applyFill="1" applyBorder="1" applyAlignment="1"/>
    <xf numFmtId="0" fontId="35" fillId="4" borderId="0" xfId="5" applyFont="1" applyFill="1" applyBorder="1" applyAlignment="1" applyProtection="1">
      <alignment horizontal="center" vertical="center" wrapText="1"/>
    </xf>
    <xf numFmtId="0" fontId="35" fillId="4" borderId="0" xfId="5" applyFont="1" applyFill="1" applyAlignment="1" applyProtection="1">
      <alignment horizontal="center" vertical="center" wrapText="1"/>
    </xf>
    <xf numFmtId="0" fontId="20" fillId="0" borderId="9" xfId="0" applyFont="1" applyBorder="1" applyAlignment="1">
      <alignment horizontal="center"/>
    </xf>
    <xf numFmtId="0" fontId="20" fillId="0" borderId="10" xfId="0" applyFont="1" applyBorder="1" applyAlignment="1">
      <alignment horizontal="center"/>
    </xf>
    <xf numFmtId="0" fontId="21" fillId="0" borderId="0" xfId="17" applyFont="1" applyFill="1" applyBorder="1" applyAlignment="1" applyProtection="1"/>
    <xf numFmtId="0" fontId="25" fillId="0" borderId="4" xfId="8" applyFont="1" applyFill="1" applyBorder="1" applyAlignment="1" applyProtection="1">
      <alignment horizontal="center"/>
    </xf>
    <xf numFmtId="0" fontId="25" fillId="0" borderId="9" xfId="8" applyFont="1" applyFill="1" applyBorder="1" applyAlignment="1" applyProtection="1">
      <alignment horizontal="center"/>
    </xf>
    <xf numFmtId="0" fontId="11" fillId="4" borderId="0" xfId="17" applyFont="1" applyFill="1" applyAlignment="1">
      <alignment vertical="top" wrapText="1"/>
    </xf>
    <xf numFmtId="0" fontId="23" fillId="0" borderId="0" xfId="0" applyFont="1" applyAlignment="1">
      <alignment vertical="top" wrapText="1"/>
    </xf>
    <xf numFmtId="0" fontId="0" fillId="0" borderId="0" xfId="0" applyAlignment="1">
      <alignment vertical="top" wrapText="1"/>
    </xf>
    <xf numFmtId="0" fontId="22" fillId="0" borderId="0" xfId="17" applyFont="1" applyAlignment="1">
      <alignment vertical="top" wrapText="1"/>
    </xf>
    <xf numFmtId="0" fontId="11" fillId="0" borderId="0" xfId="17" applyFont="1" applyAlignment="1">
      <alignment vertical="top" wrapText="1"/>
    </xf>
    <xf numFmtId="0" fontId="22" fillId="4" borderId="0" xfId="17" applyFont="1" applyFill="1" applyAlignment="1">
      <alignment vertical="top" wrapText="1"/>
    </xf>
    <xf numFmtId="0" fontId="0" fillId="4" borderId="0" xfId="0" applyFill="1" applyAlignment="1">
      <alignment vertical="top" wrapText="1"/>
    </xf>
    <xf numFmtId="0" fontId="37" fillId="4" borderId="0" xfId="17" applyFont="1" applyFill="1" applyAlignment="1">
      <alignment vertical="top" wrapText="1"/>
    </xf>
    <xf numFmtId="0" fontId="11" fillId="4" borderId="2" xfId="22" applyFont="1" applyFill="1" applyBorder="1" applyAlignment="1">
      <alignment horizontal="justify"/>
    </xf>
    <xf numFmtId="0" fontId="11" fillId="4" borderId="2" xfId="22" applyFont="1" applyFill="1" applyBorder="1" applyAlignment="1"/>
    <xf numFmtId="0" fontId="21" fillId="0" borderId="0" xfId="22" applyFont="1" applyFill="1" applyAlignment="1" applyProtection="1"/>
    <xf numFmtId="0" fontId="11" fillId="0" borderId="0" xfId="22" applyFont="1" applyAlignment="1">
      <alignment vertical="top" wrapText="1"/>
    </xf>
    <xf numFmtId="0" fontId="3" fillId="4" borderId="0" xfId="22" quotePrefix="1" applyFont="1" applyFill="1" applyBorder="1" applyAlignment="1">
      <alignment horizontal="justify" vertical="top" wrapText="1"/>
    </xf>
    <xf numFmtId="0" fontId="11" fillId="4" borderId="0" xfId="22" quotePrefix="1" applyFont="1" applyFill="1" applyBorder="1" applyAlignment="1">
      <alignment horizontal="justify" vertical="top" wrapText="1"/>
    </xf>
    <xf numFmtId="0" fontId="22" fillId="0" borderId="0" xfId="18" applyFont="1" applyAlignment="1">
      <alignment vertical="top" wrapText="1"/>
    </xf>
    <xf numFmtId="0" fontId="37" fillId="0" borderId="0" xfId="22" applyFont="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alignment horizontal="left" vertical="top" wrapText="1"/>
    </xf>
    <xf numFmtId="0" fontId="18" fillId="4" borderId="11" xfId="0" applyFont="1" applyFill="1" applyBorder="1" applyAlignment="1"/>
    <xf numFmtId="0" fontId="22" fillId="4" borderId="0" xfId="0" applyNumberFormat="1" applyFont="1" applyFill="1" applyBorder="1" applyAlignment="1">
      <alignment vertical="top" wrapText="1"/>
    </xf>
    <xf numFmtId="49" fontId="3" fillId="4" borderId="0" xfId="0" applyNumberFormat="1" applyFont="1" applyFill="1" applyBorder="1" applyAlignment="1"/>
    <xf numFmtId="0" fontId="3" fillId="4" borderId="0" xfId="0" quotePrefix="1" applyFont="1" applyFill="1" applyBorder="1" applyAlignment="1">
      <alignment vertical="top" wrapText="1"/>
    </xf>
    <xf numFmtId="0" fontId="18" fillId="4" borderId="0" xfId="0" applyFont="1" applyFill="1" applyBorder="1" applyAlignment="1">
      <alignment horizontal="left"/>
    </xf>
    <xf numFmtId="0" fontId="21" fillId="0" borderId="0" xfId="23" applyFont="1" applyFill="1" applyAlignment="1" applyProtection="1"/>
    <xf numFmtId="0" fontId="11" fillId="0" borderId="0" xfId="23" applyFont="1" applyAlignment="1"/>
    <xf numFmtId="0" fontId="3" fillId="4" borderId="0" xfId="23" quotePrefix="1" applyFont="1" applyFill="1" applyBorder="1" applyAlignment="1" applyProtection="1">
      <alignment horizontal="left" vertical="top" wrapText="1"/>
    </xf>
    <xf numFmtId="0" fontId="11" fillId="4" borderId="0" xfId="23" quotePrefix="1" applyFont="1" applyFill="1" applyBorder="1" applyAlignment="1" applyProtection="1">
      <alignment horizontal="left" vertical="top" wrapText="1"/>
    </xf>
    <xf numFmtId="0" fontId="11" fillId="4" borderId="0" xfId="23" applyFont="1" applyFill="1" applyBorder="1" applyAlignment="1" applyProtection="1">
      <alignment horizontal="left" vertical="top" wrapText="1"/>
    </xf>
    <xf numFmtId="0" fontId="21" fillId="4" borderId="0" xfId="23" applyFont="1" applyFill="1" applyAlignment="1" applyProtection="1"/>
    <xf numFmtId="0" fontId="23" fillId="4" borderId="0" xfId="23" applyFont="1" applyFill="1" applyAlignment="1"/>
    <xf numFmtId="0" fontId="20" fillId="0" borderId="0" xfId="11" applyFont="1" applyBorder="1" applyAlignment="1"/>
    <xf numFmtId="0" fontId="11" fillId="0" borderId="0" xfId="0" applyFont="1" applyAlignment="1">
      <alignment vertical="top" wrapText="1"/>
    </xf>
    <xf numFmtId="0" fontId="21" fillId="0" borderId="0" xfId="21" applyFont="1" applyFill="1" applyAlignment="1" applyProtection="1"/>
    <xf numFmtId="0" fontId="11" fillId="0" borderId="0" xfId="21" applyFont="1" applyAlignment="1"/>
    <xf numFmtId="0" fontId="3" fillId="4" borderId="0" xfId="21" quotePrefix="1" applyFont="1" applyFill="1" applyAlignment="1">
      <alignment vertical="top" wrapText="1"/>
    </xf>
    <xf numFmtId="0" fontId="11" fillId="4" borderId="0" xfId="21" applyFont="1" applyFill="1" applyAlignment="1">
      <alignment vertical="top" wrapText="1"/>
    </xf>
    <xf numFmtId="0" fontId="11" fillId="4" borderId="0" xfId="21" quotePrefix="1" applyFont="1" applyFill="1" applyAlignment="1">
      <alignment vertical="top" wrapText="1"/>
    </xf>
    <xf numFmtId="0" fontId="21" fillId="0" borderId="0" xfId="13" applyFont="1" applyFill="1" applyBorder="1" applyAlignment="1" applyProtection="1">
      <alignment horizontal="left" readingOrder="1"/>
    </xf>
    <xf numFmtId="0" fontId="21" fillId="0" borderId="0" xfId="16" applyFont="1" applyFill="1" applyAlignment="1" applyProtection="1"/>
    <xf numFmtId="0" fontId="23" fillId="0" borderId="0" xfId="16" applyFont="1" applyAlignment="1"/>
    <xf numFmtId="0" fontId="26" fillId="4" borderId="0" xfId="16" quotePrefix="1" applyFont="1" applyFill="1" applyBorder="1" applyAlignment="1" applyProtection="1">
      <alignment vertical="top" wrapText="1"/>
    </xf>
    <xf numFmtId="0" fontId="21" fillId="0" borderId="0" xfId="18" applyFont="1" applyFill="1" applyBorder="1" applyAlignment="1" applyProtection="1"/>
    <xf numFmtId="0" fontId="21" fillId="0" borderId="0" xfId="7" applyFont="1" applyFill="1" applyBorder="1" applyAlignment="1" applyProtection="1">
      <alignment horizontal="left"/>
    </xf>
    <xf numFmtId="0" fontId="0" fillId="0" borderId="0" xfId="0" applyAlignment="1">
      <alignment horizontal="left"/>
    </xf>
    <xf numFmtId="0" fontId="3" fillId="0" borderId="0" xfId="0" quotePrefix="1" applyFont="1" applyAlignment="1">
      <alignment vertical="top" wrapText="1"/>
    </xf>
    <xf numFmtId="0" fontId="21" fillId="0" borderId="0" xfId="8" applyFont="1" applyFill="1" applyBorder="1" applyAlignment="1" applyProtection="1">
      <alignment horizontal="left"/>
    </xf>
    <xf numFmtId="49" fontId="11" fillId="4" borderId="0" xfId="8" quotePrefix="1" applyNumberFormat="1" applyFont="1" applyFill="1" applyBorder="1" applyAlignment="1">
      <alignment vertical="top" wrapText="1"/>
    </xf>
    <xf numFmtId="0" fontId="25" fillId="0" borderId="10" xfId="8" applyFont="1" applyFill="1" applyBorder="1" applyAlignment="1" applyProtection="1">
      <alignment horizontal="center"/>
    </xf>
    <xf numFmtId="0" fontId="3" fillId="4" borderId="0" xfId="15" quotePrefix="1" applyFont="1" applyFill="1" applyAlignment="1">
      <alignment vertical="top" wrapText="1"/>
    </xf>
    <xf numFmtId="0" fontId="35" fillId="0" borderId="0" xfId="5" applyFont="1" applyAlignment="1" applyProtection="1">
      <alignment horizontal="center" vertical="center" wrapText="1"/>
    </xf>
    <xf numFmtId="49" fontId="57" fillId="0" borderId="4" xfId="26" applyNumberFormat="1" applyFont="1" applyBorder="1" applyAlignment="1">
      <alignment horizontal="center"/>
    </xf>
    <xf numFmtId="0" fontId="57" fillId="0" borderId="9" xfId="26" applyFont="1" applyBorder="1" applyAlignment="1">
      <alignment horizontal="center"/>
    </xf>
    <xf numFmtId="0" fontId="57" fillId="0" borderId="10" xfId="26" applyFont="1" applyBorder="1" applyAlignment="1">
      <alignment horizontal="center"/>
    </xf>
    <xf numFmtId="0" fontId="3" fillId="0" borderId="0" xfId="19" quotePrefix="1" applyFont="1" applyBorder="1" applyAlignment="1" applyProtection="1">
      <alignment horizontal="left" vertical="top" wrapText="1"/>
    </xf>
    <xf numFmtId="0" fontId="11" fillId="0" borderId="0" xfId="19" quotePrefix="1" applyFont="1" applyBorder="1" applyAlignment="1" applyProtection="1">
      <alignment horizontal="left" vertical="top" wrapText="1"/>
    </xf>
    <xf numFmtId="0" fontId="21" fillId="0" borderId="0" xfId="19" applyFont="1" applyFill="1" applyAlignment="1" applyProtection="1">
      <alignment wrapText="1"/>
    </xf>
    <xf numFmtId="0" fontId="0" fillId="0" borderId="0" xfId="0" applyAlignment="1">
      <alignment wrapText="1"/>
    </xf>
    <xf numFmtId="0" fontId="21" fillId="0" borderId="0" xfId="9" applyFont="1" applyFill="1" applyBorder="1" applyAlignment="1" applyProtection="1">
      <alignment horizontal="left" wrapText="1" readingOrder="1"/>
    </xf>
    <xf numFmtId="0" fontId="0" fillId="0" borderId="0" xfId="0" applyAlignment="1">
      <alignment wrapText="1" readingOrder="1"/>
    </xf>
    <xf numFmtId="49" fontId="3" fillId="4" borderId="0" xfId="0" quotePrefix="1" applyNumberFormat="1" applyFont="1" applyFill="1" applyBorder="1" applyAlignment="1"/>
    <xf numFmtId="0" fontId="3" fillId="4" borderId="0" xfId="17" applyFont="1" applyFill="1" applyAlignment="1">
      <alignment vertical="top" wrapText="1"/>
    </xf>
    <xf numFmtId="0" fontId="16" fillId="6" borderId="0" xfId="9" applyFont="1" applyFill="1" applyBorder="1" applyAlignment="1" applyProtection="1">
      <alignment horizontal="left" wrapText="1" readingOrder="1"/>
    </xf>
    <xf numFmtId="0" fontId="0" fillId="6" borderId="0" xfId="0" applyFill="1" applyAlignment="1">
      <alignment wrapText="1"/>
    </xf>
  </cellXfs>
  <cellStyles count="27">
    <cellStyle name="Date" xfId="1"/>
    <cellStyle name="Fixed" xfId="2"/>
    <cellStyle name="Heading1" xfId="3"/>
    <cellStyle name="Heading2" xfId="4"/>
    <cellStyle name="Hyperlink" xfId="5" builtinId="8"/>
    <cellStyle name="Normal" xfId="0" builtinId="0"/>
    <cellStyle name="Normal 2" xfId="6"/>
    <cellStyle name="Normal 3" xfId="26"/>
    <cellStyle name="Normal_10btab" xfId="7"/>
    <cellStyle name="Normal_10ctab" xfId="8"/>
    <cellStyle name="Normal_1atab" xfId="9"/>
    <cellStyle name="Normal_1-macro-stub" xfId="10"/>
    <cellStyle name="Normal_5btab" xfId="11"/>
    <cellStyle name="Normal_8btab" xfId="12"/>
    <cellStyle name="Normal_8ctab" xfId="13"/>
    <cellStyle name="Normal_tab-10B" xfId="14"/>
    <cellStyle name="Normal_tab-10C" xfId="15"/>
    <cellStyle name="Normal_Us_coal" xfId="16"/>
    <cellStyle name="Normal_us_e_s&amp;d" xfId="17"/>
    <cellStyle name="Normal_us_elec" xfId="18"/>
    <cellStyle name="Normal_us_energy" xfId="19"/>
    <cellStyle name="Normal_us_macro" xfId="20"/>
    <cellStyle name="Normal_us_ng" xfId="21"/>
    <cellStyle name="Normal_us_price" xfId="22"/>
    <cellStyle name="Normal_us_psd_m" xfId="23"/>
    <cellStyle name="Normal_us_renew" xfId="24"/>
    <cellStyle name="Total" xfId="25" builtinId="25" customBuiltin="1"/>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eia.gov/" TargetMode="External"/><Relationship Id="rId2" Type="http://schemas.openxmlformats.org/officeDocument/2006/relationships/image" Target="../media/image1.png"/><Relationship Id="rId1" Type="http://schemas.openxmlformats.org/officeDocument/2006/relationships/hyperlink" Target="http://www.eia.doe.gov/emeu/steo/pub/contents.html"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4</xdr:row>
      <xdr:rowOff>57150</xdr:rowOff>
    </xdr:from>
    <xdr:to>
      <xdr:col>0</xdr:col>
      <xdr:colOff>590550</xdr:colOff>
      <xdr:row>6</xdr:row>
      <xdr:rowOff>123825</xdr:rowOff>
    </xdr:to>
    <xdr:pic>
      <xdr:nvPicPr>
        <xdr:cNvPr id="1262" name="Picture 1" descr="STEO_logoS">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1925" y="704850"/>
          <a:ext cx="428625" cy="428625"/>
        </a:xfrm>
        <a:prstGeom prst="rect">
          <a:avLst/>
        </a:prstGeom>
        <a:noFill/>
        <a:ln w="9525">
          <a:noFill/>
          <a:miter lim="800000"/>
          <a:headEnd/>
          <a:tailEnd/>
        </a:ln>
      </xdr:spPr>
    </xdr:pic>
    <xdr:clientData/>
  </xdr:twoCellAnchor>
  <xdr:twoCellAnchor editAs="oneCell">
    <xdr:from>
      <xdr:col>1</xdr:col>
      <xdr:colOff>28575</xdr:colOff>
      <xdr:row>0</xdr:row>
      <xdr:rowOff>95250</xdr:rowOff>
    </xdr:from>
    <xdr:to>
      <xdr:col>1</xdr:col>
      <xdr:colOff>3305175</xdr:colOff>
      <xdr:row>4</xdr:row>
      <xdr:rowOff>85725</xdr:rowOff>
    </xdr:to>
    <xdr:pic>
      <xdr:nvPicPr>
        <xdr:cNvPr id="1263" name="Picture 13" descr="eia_logo_tagline">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904875" y="95250"/>
          <a:ext cx="3276600" cy="638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V13"/>
  <sheetViews>
    <sheetView workbookViewId="0">
      <selection activeCell="B29" sqref="B29"/>
    </sheetView>
  </sheetViews>
  <sheetFormatPr defaultRowHeight="12.75" x14ac:dyDescent="0.2"/>
  <cols>
    <col min="1" max="1" width="6.42578125" customWidth="1"/>
    <col min="2" max="2" width="14" customWidth="1"/>
  </cols>
  <sheetData>
    <row r="1" spans="1:74" x14ac:dyDescent="0.2">
      <c r="A1" s="268" t="s">
        <v>239</v>
      </c>
      <c r="B1" s="269"/>
      <c r="C1" s="269"/>
      <c r="D1" s="627" t="s">
        <v>1369</v>
      </c>
      <c r="E1" s="269"/>
      <c r="F1" s="269"/>
      <c r="G1" s="269"/>
      <c r="H1" s="269"/>
      <c r="I1" s="269"/>
      <c r="J1" s="269"/>
      <c r="K1" s="269"/>
      <c r="L1" s="269"/>
      <c r="M1" s="269"/>
      <c r="N1" s="269"/>
      <c r="O1" s="269"/>
      <c r="P1" s="269"/>
    </row>
    <row r="3" spans="1:74" x14ac:dyDescent="0.2">
      <c r="A3" t="s">
        <v>113</v>
      </c>
      <c r="D3" s="744">
        <f>YEAR(D1)-4</f>
        <v>2014</v>
      </c>
    </row>
    <row r="4" spans="1:74" x14ac:dyDescent="0.2">
      <c r="D4" s="266"/>
    </row>
    <row r="5" spans="1:74" x14ac:dyDescent="0.2">
      <c r="A5" t="s">
        <v>1266</v>
      </c>
      <c r="D5" s="266">
        <f>+D3*100+1</f>
        <v>201401</v>
      </c>
    </row>
    <row r="7" spans="1:74" x14ac:dyDescent="0.2">
      <c r="A7" t="s">
        <v>1268</v>
      </c>
      <c r="D7" s="743">
        <f>IF(MONTH(D1)&gt;1,100*YEAR(D1)+MONTH(D1)-1,100*(YEAR(D1)-1)+12)</f>
        <v>201805</v>
      </c>
    </row>
    <row r="10" spans="1:74" s="297" customFormat="1" x14ac:dyDescent="0.2">
      <c r="A10" s="297" t="s">
        <v>240</v>
      </c>
    </row>
    <row r="11" spans="1:74" s="12" customFormat="1" ht="11.25" x14ac:dyDescent="0.2">
      <c r="A11" s="43"/>
      <c r="B11" s="44" t="s">
        <v>949</v>
      </c>
      <c r="C11" s="298">
        <f>+D5</f>
        <v>201401</v>
      </c>
      <c r="D11" s="45">
        <f>C11+1</f>
        <v>201402</v>
      </c>
      <c r="E11" s="45">
        <f>D11+1</f>
        <v>201403</v>
      </c>
      <c r="F11" s="46">
        <f>E11+1</f>
        <v>201404</v>
      </c>
      <c r="G11" s="46">
        <f t="shared" ref="G11:BR11" si="0">F11+1</f>
        <v>201405</v>
      </c>
      <c r="H11" s="46">
        <f t="shared" si="0"/>
        <v>201406</v>
      </c>
      <c r="I11" s="46">
        <f t="shared" si="0"/>
        <v>201407</v>
      </c>
      <c r="J11" s="46">
        <f t="shared" si="0"/>
        <v>201408</v>
      </c>
      <c r="K11" s="46">
        <f t="shared" si="0"/>
        <v>201409</v>
      </c>
      <c r="L11" s="46">
        <f t="shared" si="0"/>
        <v>201410</v>
      </c>
      <c r="M11" s="46">
        <f t="shared" si="0"/>
        <v>201411</v>
      </c>
      <c r="N11" s="46">
        <f t="shared" si="0"/>
        <v>201412</v>
      </c>
      <c r="O11" s="46">
        <f>+C11+100</f>
        <v>201501</v>
      </c>
      <c r="P11" s="46">
        <f t="shared" si="0"/>
        <v>201502</v>
      </c>
      <c r="Q11" s="46">
        <f t="shared" si="0"/>
        <v>201503</v>
      </c>
      <c r="R11" s="46">
        <f t="shared" si="0"/>
        <v>201504</v>
      </c>
      <c r="S11" s="46">
        <f t="shared" si="0"/>
        <v>201505</v>
      </c>
      <c r="T11" s="46">
        <f t="shared" si="0"/>
        <v>201506</v>
      </c>
      <c r="U11" s="46">
        <f t="shared" si="0"/>
        <v>201507</v>
      </c>
      <c r="V11" s="46">
        <f t="shared" si="0"/>
        <v>201508</v>
      </c>
      <c r="W11" s="46">
        <f t="shared" si="0"/>
        <v>201509</v>
      </c>
      <c r="X11" s="46">
        <f t="shared" si="0"/>
        <v>201510</v>
      </c>
      <c r="Y11" s="46">
        <f t="shared" si="0"/>
        <v>201511</v>
      </c>
      <c r="Z11" s="46">
        <f t="shared" si="0"/>
        <v>201512</v>
      </c>
      <c r="AA11" s="46">
        <f>+O11+100</f>
        <v>201601</v>
      </c>
      <c r="AB11" s="46">
        <f t="shared" si="0"/>
        <v>201602</v>
      </c>
      <c r="AC11" s="46">
        <f t="shared" si="0"/>
        <v>201603</v>
      </c>
      <c r="AD11" s="46">
        <f t="shared" si="0"/>
        <v>201604</v>
      </c>
      <c r="AE11" s="46">
        <f t="shared" si="0"/>
        <v>201605</v>
      </c>
      <c r="AF11" s="46">
        <f t="shared" si="0"/>
        <v>201606</v>
      </c>
      <c r="AG11" s="46">
        <f t="shared" si="0"/>
        <v>201607</v>
      </c>
      <c r="AH11" s="46">
        <f t="shared" si="0"/>
        <v>201608</v>
      </c>
      <c r="AI11" s="46">
        <f t="shared" si="0"/>
        <v>201609</v>
      </c>
      <c r="AJ11" s="46">
        <f t="shared" si="0"/>
        <v>201610</v>
      </c>
      <c r="AK11" s="46">
        <f t="shared" si="0"/>
        <v>201611</v>
      </c>
      <c r="AL11" s="46">
        <f t="shared" si="0"/>
        <v>201612</v>
      </c>
      <c r="AM11" s="46">
        <f>+AA11+100</f>
        <v>201701</v>
      </c>
      <c r="AN11" s="46">
        <f t="shared" si="0"/>
        <v>201702</v>
      </c>
      <c r="AO11" s="46">
        <f t="shared" si="0"/>
        <v>201703</v>
      </c>
      <c r="AP11" s="46">
        <f t="shared" si="0"/>
        <v>201704</v>
      </c>
      <c r="AQ11" s="46">
        <f t="shared" si="0"/>
        <v>201705</v>
      </c>
      <c r="AR11" s="46">
        <f t="shared" si="0"/>
        <v>201706</v>
      </c>
      <c r="AS11" s="46">
        <f t="shared" si="0"/>
        <v>201707</v>
      </c>
      <c r="AT11" s="46">
        <f t="shared" si="0"/>
        <v>201708</v>
      </c>
      <c r="AU11" s="46">
        <f t="shared" si="0"/>
        <v>201709</v>
      </c>
      <c r="AV11" s="46">
        <f t="shared" si="0"/>
        <v>201710</v>
      </c>
      <c r="AW11" s="46">
        <f t="shared" si="0"/>
        <v>201711</v>
      </c>
      <c r="AX11" s="46">
        <f t="shared" si="0"/>
        <v>201712</v>
      </c>
      <c r="AY11" s="46">
        <f>+AM11+100</f>
        <v>201801</v>
      </c>
      <c r="AZ11" s="46">
        <f t="shared" si="0"/>
        <v>201802</v>
      </c>
      <c r="BA11" s="46">
        <f t="shared" si="0"/>
        <v>201803</v>
      </c>
      <c r="BB11" s="46">
        <f t="shared" si="0"/>
        <v>201804</v>
      </c>
      <c r="BC11" s="46">
        <f t="shared" si="0"/>
        <v>201805</v>
      </c>
      <c r="BD11" s="46">
        <f t="shared" si="0"/>
        <v>201806</v>
      </c>
      <c r="BE11" s="46">
        <f t="shared" si="0"/>
        <v>201807</v>
      </c>
      <c r="BF11" s="46">
        <f t="shared" si="0"/>
        <v>201808</v>
      </c>
      <c r="BG11" s="46">
        <f t="shared" si="0"/>
        <v>201809</v>
      </c>
      <c r="BH11" s="46">
        <f t="shared" si="0"/>
        <v>201810</v>
      </c>
      <c r="BI11" s="46">
        <f t="shared" si="0"/>
        <v>201811</v>
      </c>
      <c r="BJ11" s="46">
        <f t="shared" si="0"/>
        <v>201812</v>
      </c>
      <c r="BK11" s="46">
        <f>+AY11+100</f>
        <v>201901</v>
      </c>
      <c r="BL11" s="46">
        <f t="shared" si="0"/>
        <v>201902</v>
      </c>
      <c r="BM11" s="46">
        <f t="shared" si="0"/>
        <v>201903</v>
      </c>
      <c r="BN11" s="46">
        <f t="shared" si="0"/>
        <v>201904</v>
      </c>
      <c r="BO11" s="46">
        <f t="shared" si="0"/>
        <v>201905</v>
      </c>
      <c r="BP11" s="46">
        <f t="shared" si="0"/>
        <v>201906</v>
      </c>
      <c r="BQ11" s="46">
        <f t="shared" si="0"/>
        <v>201907</v>
      </c>
      <c r="BR11" s="46">
        <f t="shared" si="0"/>
        <v>201908</v>
      </c>
      <c r="BS11" s="46">
        <f>BR11+1</f>
        <v>201909</v>
      </c>
      <c r="BT11" s="46">
        <f>BS11+1</f>
        <v>201910</v>
      </c>
      <c r="BU11" s="46">
        <f>BT11+1</f>
        <v>201911</v>
      </c>
      <c r="BV11" s="46">
        <f>BU11+1</f>
        <v>201912</v>
      </c>
    </row>
    <row r="12" spans="1:74" s="12" customFormat="1" ht="11.25" x14ac:dyDescent="0.2">
      <c r="A12" s="43"/>
      <c r="B12" s="47" t="s">
        <v>246</v>
      </c>
      <c r="C12" s="48">
        <v>241</v>
      </c>
      <c r="D12" s="48">
        <v>242</v>
      </c>
      <c r="E12" s="48">
        <v>243</v>
      </c>
      <c r="F12" s="48">
        <v>244</v>
      </c>
      <c r="G12" s="48">
        <v>245</v>
      </c>
      <c r="H12" s="48">
        <v>246</v>
      </c>
      <c r="I12" s="48">
        <v>247</v>
      </c>
      <c r="J12" s="48">
        <v>248</v>
      </c>
      <c r="K12" s="48">
        <v>249</v>
      </c>
      <c r="L12" s="48">
        <v>250</v>
      </c>
      <c r="M12" s="48">
        <v>251</v>
      </c>
      <c r="N12" s="48">
        <v>252</v>
      </c>
      <c r="O12" s="48">
        <v>253</v>
      </c>
      <c r="P12" s="48">
        <v>254</v>
      </c>
      <c r="Q12" s="48">
        <v>255</v>
      </c>
      <c r="R12" s="48">
        <v>256</v>
      </c>
      <c r="S12" s="48">
        <v>257</v>
      </c>
      <c r="T12" s="48">
        <v>258</v>
      </c>
      <c r="U12" s="48">
        <v>259</v>
      </c>
      <c r="V12" s="48">
        <v>260</v>
      </c>
      <c r="W12" s="48">
        <v>261</v>
      </c>
      <c r="X12" s="48">
        <v>262</v>
      </c>
      <c r="Y12" s="48">
        <v>263</v>
      </c>
      <c r="Z12" s="48">
        <v>264</v>
      </c>
      <c r="AA12" s="48">
        <v>265</v>
      </c>
      <c r="AB12" s="48">
        <v>266</v>
      </c>
      <c r="AC12" s="48">
        <v>267</v>
      </c>
      <c r="AD12" s="48">
        <v>268</v>
      </c>
      <c r="AE12" s="48">
        <v>269</v>
      </c>
      <c r="AF12" s="48">
        <v>270</v>
      </c>
      <c r="AG12" s="48">
        <v>271</v>
      </c>
      <c r="AH12" s="48">
        <v>272</v>
      </c>
      <c r="AI12" s="48">
        <v>273</v>
      </c>
      <c r="AJ12" s="48">
        <v>274</v>
      </c>
      <c r="AK12" s="48">
        <v>275</v>
      </c>
      <c r="AL12" s="48">
        <v>276</v>
      </c>
      <c r="AM12" s="48">
        <v>277</v>
      </c>
      <c r="AN12" s="48">
        <v>278</v>
      </c>
      <c r="AO12" s="48">
        <v>279</v>
      </c>
      <c r="AP12" s="48">
        <v>280</v>
      </c>
      <c r="AQ12" s="48">
        <v>281</v>
      </c>
      <c r="AR12" s="48">
        <v>282</v>
      </c>
      <c r="AS12" s="48">
        <v>283</v>
      </c>
      <c r="AT12" s="48">
        <v>284</v>
      </c>
      <c r="AU12" s="48">
        <v>285</v>
      </c>
      <c r="AV12" s="48">
        <v>286</v>
      </c>
      <c r="AW12" s="48">
        <v>287</v>
      </c>
      <c r="AX12" s="48">
        <v>288</v>
      </c>
      <c r="AY12" s="48">
        <v>289</v>
      </c>
      <c r="AZ12" s="48">
        <v>290</v>
      </c>
      <c r="BA12" s="48">
        <v>291</v>
      </c>
      <c r="BB12" s="48">
        <v>292</v>
      </c>
      <c r="BC12" s="48">
        <v>293</v>
      </c>
      <c r="BD12" s="48">
        <v>294</v>
      </c>
      <c r="BE12" s="48">
        <v>295</v>
      </c>
      <c r="BF12" s="48">
        <v>296</v>
      </c>
      <c r="BG12" s="48">
        <v>297</v>
      </c>
      <c r="BH12" s="48">
        <v>298</v>
      </c>
      <c r="BI12" s="48">
        <v>299</v>
      </c>
      <c r="BJ12" s="48">
        <v>300</v>
      </c>
      <c r="BK12" s="48">
        <v>301</v>
      </c>
      <c r="BL12" s="48">
        <v>302</v>
      </c>
      <c r="BM12" s="48">
        <v>303</v>
      </c>
      <c r="BN12" s="48">
        <v>304</v>
      </c>
      <c r="BO12" s="48">
        <v>305</v>
      </c>
      <c r="BP12" s="48">
        <v>306</v>
      </c>
      <c r="BQ12" s="48">
        <v>307</v>
      </c>
      <c r="BR12" s="48">
        <v>308</v>
      </c>
      <c r="BS12" s="48">
        <v>309</v>
      </c>
      <c r="BT12" s="48">
        <v>310</v>
      </c>
      <c r="BU12" s="48">
        <v>311</v>
      </c>
      <c r="BV12" s="48">
        <v>312</v>
      </c>
    </row>
    <row r="13" spans="1:74" s="297" customFormat="1" x14ac:dyDescent="0.2">
      <c r="B13" s="47" t="s">
        <v>1267</v>
      </c>
      <c r="C13" s="48">
        <f>IF(C11&lt;=$D$7,1,0)</f>
        <v>1</v>
      </c>
      <c r="D13" s="48">
        <f t="shared" ref="D13:BO13" si="1">IF(D11&lt;=$D$7,1,0)</f>
        <v>1</v>
      </c>
      <c r="E13" s="48">
        <f t="shared" si="1"/>
        <v>1</v>
      </c>
      <c r="F13" s="48">
        <f t="shared" si="1"/>
        <v>1</v>
      </c>
      <c r="G13" s="48">
        <f t="shared" si="1"/>
        <v>1</v>
      </c>
      <c r="H13" s="48">
        <f t="shared" si="1"/>
        <v>1</v>
      </c>
      <c r="I13" s="48">
        <f t="shared" si="1"/>
        <v>1</v>
      </c>
      <c r="J13" s="48">
        <f t="shared" si="1"/>
        <v>1</v>
      </c>
      <c r="K13" s="48">
        <f t="shared" si="1"/>
        <v>1</v>
      </c>
      <c r="L13" s="48">
        <f t="shared" si="1"/>
        <v>1</v>
      </c>
      <c r="M13" s="48">
        <f t="shared" si="1"/>
        <v>1</v>
      </c>
      <c r="N13" s="48">
        <f t="shared" si="1"/>
        <v>1</v>
      </c>
      <c r="O13" s="48">
        <f t="shared" si="1"/>
        <v>1</v>
      </c>
      <c r="P13" s="48">
        <f t="shared" si="1"/>
        <v>1</v>
      </c>
      <c r="Q13" s="48">
        <f t="shared" si="1"/>
        <v>1</v>
      </c>
      <c r="R13" s="48">
        <f t="shared" si="1"/>
        <v>1</v>
      </c>
      <c r="S13" s="48">
        <f t="shared" si="1"/>
        <v>1</v>
      </c>
      <c r="T13" s="48">
        <f t="shared" si="1"/>
        <v>1</v>
      </c>
      <c r="U13" s="48">
        <f t="shared" si="1"/>
        <v>1</v>
      </c>
      <c r="V13" s="48">
        <f t="shared" si="1"/>
        <v>1</v>
      </c>
      <c r="W13" s="48">
        <f t="shared" si="1"/>
        <v>1</v>
      </c>
      <c r="X13" s="48">
        <f t="shared" si="1"/>
        <v>1</v>
      </c>
      <c r="Y13" s="48">
        <f t="shared" si="1"/>
        <v>1</v>
      </c>
      <c r="Z13" s="48">
        <f t="shared" si="1"/>
        <v>1</v>
      </c>
      <c r="AA13" s="48">
        <f t="shared" si="1"/>
        <v>1</v>
      </c>
      <c r="AB13" s="48">
        <f t="shared" si="1"/>
        <v>1</v>
      </c>
      <c r="AC13" s="48">
        <f t="shared" si="1"/>
        <v>1</v>
      </c>
      <c r="AD13" s="48">
        <f t="shared" si="1"/>
        <v>1</v>
      </c>
      <c r="AE13" s="48">
        <f t="shared" si="1"/>
        <v>1</v>
      </c>
      <c r="AF13" s="48">
        <f t="shared" si="1"/>
        <v>1</v>
      </c>
      <c r="AG13" s="48">
        <f t="shared" si="1"/>
        <v>1</v>
      </c>
      <c r="AH13" s="48">
        <f t="shared" si="1"/>
        <v>1</v>
      </c>
      <c r="AI13" s="48">
        <f t="shared" si="1"/>
        <v>1</v>
      </c>
      <c r="AJ13" s="48">
        <f t="shared" si="1"/>
        <v>1</v>
      </c>
      <c r="AK13" s="48">
        <f t="shared" si="1"/>
        <v>1</v>
      </c>
      <c r="AL13" s="48">
        <f t="shared" si="1"/>
        <v>1</v>
      </c>
      <c r="AM13" s="48">
        <f t="shared" si="1"/>
        <v>1</v>
      </c>
      <c r="AN13" s="48">
        <f t="shared" si="1"/>
        <v>1</v>
      </c>
      <c r="AO13" s="48">
        <f t="shared" si="1"/>
        <v>1</v>
      </c>
      <c r="AP13" s="48">
        <f t="shared" si="1"/>
        <v>1</v>
      </c>
      <c r="AQ13" s="48">
        <f t="shared" si="1"/>
        <v>1</v>
      </c>
      <c r="AR13" s="48">
        <f t="shared" si="1"/>
        <v>1</v>
      </c>
      <c r="AS13" s="48">
        <f t="shared" si="1"/>
        <v>1</v>
      </c>
      <c r="AT13" s="48">
        <f t="shared" si="1"/>
        <v>1</v>
      </c>
      <c r="AU13" s="48">
        <f t="shared" si="1"/>
        <v>1</v>
      </c>
      <c r="AV13" s="48">
        <f t="shared" si="1"/>
        <v>1</v>
      </c>
      <c r="AW13" s="48">
        <f t="shared" si="1"/>
        <v>1</v>
      </c>
      <c r="AX13" s="48">
        <f t="shared" si="1"/>
        <v>1</v>
      </c>
      <c r="AY13" s="48">
        <f t="shared" si="1"/>
        <v>1</v>
      </c>
      <c r="AZ13" s="48">
        <f t="shared" si="1"/>
        <v>1</v>
      </c>
      <c r="BA13" s="48">
        <f t="shared" si="1"/>
        <v>1</v>
      </c>
      <c r="BB13" s="48">
        <f t="shared" si="1"/>
        <v>1</v>
      </c>
      <c r="BC13" s="48">
        <f t="shared" si="1"/>
        <v>1</v>
      </c>
      <c r="BD13" s="48">
        <f t="shared" si="1"/>
        <v>0</v>
      </c>
      <c r="BE13" s="48">
        <f t="shared" si="1"/>
        <v>0</v>
      </c>
      <c r="BF13" s="48">
        <f t="shared" si="1"/>
        <v>0</v>
      </c>
      <c r="BG13" s="48">
        <f t="shared" si="1"/>
        <v>0</v>
      </c>
      <c r="BH13" s="48">
        <f t="shared" si="1"/>
        <v>0</v>
      </c>
      <c r="BI13" s="48">
        <f t="shared" si="1"/>
        <v>0</v>
      </c>
      <c r="BJ13" s="48">
        <f t="shared" si="1"/>
        <v>0</v>
      </c>
      <c r="BK13" s="48">
        <f t="shared" si="1"/>
        <v>0</v>
      </c>
      <c r="BL13" s="48">
        <f t="shared" si="1"/>
        <v>0</v>
      </c>
      <c r="BM13" s="48">
        <f t="shared" si="1"/>
        <v>0</v>
      </c>
      <c r="BN13" s="48">
        <f t="shared" si="1"/>
        <v>0</v>
      </c>
      <c r="BO13" s="48">
        <f t="shared" si="1"/>
        <v>0</v>
      </c>
      <c r="BP13" s="48">
        <f t="shared" ref="BP13:BV13" si="2">IF(BP11&lt;=$D$7,1,0)</f>
        <v>0</v>
      </c>
      <c r="BQ13" s="48">
        <f t="shared" si="2"/>
        <v>0</v>
      </c>
      <c r="BR13" s="48">
        <f t="shared" si="2"/>
        <v>0</v>
      </c>
      <c r="BS13" s="48">
        <f t="shared" si="2"/>
        <v>0</v>
      </c>
      <c r="BT13" s="48">
        <f t="shared" si="2"/>
        <v>0</v>
      </c>
      <c r="BU13" s="48">
        <f t="shared" si="2"/>
        <v>0</v>
      </c>
      <c r="BV13" s="48">
        <f t="shared" si="2"/>
        <v>0</v>
      </c>
    </row>
  </sheetData>
  <phoneticPr fontId="3"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BV180"/>
  <sheetViews>
    <sheetView workbookViewId="0">
      <pane xSplit="2" ySplit="4" topLeftCell="AO8" activePane="bottomRight" state="frozen"/>
      <selection activeCell="BF63" sqref="BF63"/>
      <selection pane="topRight" activeCell="BF63" sqref="BF63"/>
      <selection pane="bottomLeft" activeCell="BF63" sqref="BF63"/>
      <selection pane="bottomRight" activeCell="BC7" sqref="BC7:BC65"/>
    </sheetView>
  </sheetViews>
  <sheetFormatPr defaultColWidth="9.5703125" defaultRowHeight="11.25" x14ac:dyDescent="0.2"/>
  <cols>
    <col min="1" max="1" width="12" style="154" customWidth="1"/>
    <col min="2" max="2" width="32.42578125" style="154" customWidth="1"/>
    <col min="3" max="3" width="7.5703125" style="154" customWidth="1"/>
    <col min="4" max="50" width="6.5703125" style="154" customWidth="1"/>
    <col min="51" max="55" width="6.5703125" style="406" customWidth="1"/>
    <col min="56" max="58" width="6.5703125" style="660" customWidth="1"/>
    <col min="59" max="59" width="6.5703125" style="406" customWidth="1"/>
    <col min="60" max="60" width="6.5703125" style="776" customWidth="1"/>
    <col min="61" max="62" width="6.5703125" style="406" customWidth="1"/>
    <col min="63" max="74" width="6.5703125" style="154" customWidth="1"/>
    <col min="75" max="16384" width="9.5703125" style="154"/>
  </cols>
  <sheetData>
    <row r="1" spans="1:74" ht="13.35" customHeight="1" x14ac:dyDescent="0.2">
      <c r="A1" s="791" t="s">
        <v>995</v>
      </c>
      <c r="B1" s="826" t="s">
        <v>1207</v>
      </c>
      <c r="C1" s="827"/>
      <c r="D1" s="827"/>
      <c r="E1" s="827"/>
      <c r="F1" s="827"/>
      <c r="G1" s="827"/>
      <c r="H1" s="827"/>
      <c r="I1" s="827"/>
      <c r="J1" s="827"/>
      <c r="K1" s="827"/>
      <c r="L1" s="827"/>
      <c r="M1" s="827"/>
      <c r="N1" s="827"/>
      <c r="O1" s="827"/>
      <c r="P1" s="827"/>
      <c r="Q1" s="827"/>
      <c r="R1" s="827"/>
      <c r="S1" s="827"/>
      <c r="T1" s="827"/>
      <c r="U1" s="827"/>
      <c r="V1" s="827"/>
      <c r="W1" s="827"/>
      <c r="X1" s="827"/>
      <c r="Y1" s="827"/>
      <c r="Z1" s="827"/>
      <c r="AA1" s="827"/>
      <c r="AB1" s="827"/>
      <c r="AC1" s="827"/>
      <c r="AD1" s="827"/>
      <c r="AE1" s="827"/>
      <c r="AF1" s="827"/>
      <c r="AG1" s="827"/>
      <c r="AH1" s="827"/>
      <c r="AI1" s="827"/>
      <c r="AJ1" s="827"/>
      <c r="AK1" s="827"/>
      <c r="AL1" s="827"/>
      <c r="AM1" s="307"/>
    </row>
    <row r="2" spans="1:74" ht="12.75"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307"/>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x14ac:dyDescent="0.2">
      <c r="A5" s="637"/>
      <c r="B5" s="155" t="s">
        <v>1154</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405"/>
      <c r="AZ5" s="405"/>
      <c r="BA5" s="405"/>
      <c r="BB5" s="405"/>
      <c r="BC5" s="405"/>
      <c r="BD5" s="646"/>
      <c r="BE5" s="646"/>
      <c r="BF5" s="646"/>
      <c r="BG5" s="646"/>
      <c r="BH5" s="646"/>
      <c r="BI5" s="646"/>
      <c r="BJ5" s="405"/>
      <c r="BK5" s="405"/>
      <c r="BL5" s="405"/>
      <c r="BM5" s="405"/>
      <c r="BN5" s="405"/>
      <c r="BO5" s="405"/>
      <c r="BP5" s="405"/>
      <c r="BQ5" s="405"/>
      <c r="BR5" s="405"/>
      <c r="BS5" s="405"/>
      <c r="BT5" s="405"/>
      <c r="BU5" s="405"/>
      <c r="BV5" s="405"/>
    </row>
    <row r="6" spans="1:74" x14ac:dyDescent="0.2">
      <c r="A6" s="638"/>
      <c r="B6" s="155" t="s">
        <v>1155</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405"/>
      <c r="AZ6" s="405"/>
      <c r="BA6" s="405"/>
      <c r="BB6" s="405"/>
      <c r="BC6" s="405"/>
      <c r="BD6" s="646"/>
      <c r="BE6" s="646"/>
      <c r="BF6" s="646"/>
      <c r="BG6" s="646"/>
      <c r="BH6" s="646"/>
      <c r="BI6" s="646"/>
      <c r="BJ6" s="405"/>
      <c r="BK6" s="405"/>
      <c r="BL6" s="405"/>
      <c r="BM6" s="405"/>
      <c r="BN6" s="405"/>
      <c r="BO6" s="405"/>
      <c r="BP6" s="405"/>
      <c r="BQ6" s="405"/>
      <c r="BR6" s="405"/>
      <c r="BS6" s="405"/>
      <c r="BT6" s="405"/>
      <c r="BU6" s="405"/>
      <c r="BV6" s="405"/>
    </row>
    <row r="7" spans="1:74" x14ac:dyDescent="0.2">
      <c r="A7" s="638" t="s">
        <v>1156</v>
      </c>
      <c r="B7" s="639" t="s">
        <v>1157</v>
      </c>
      <c r="C7" s="214">
        <v>1.045161</v>
      </c>
      <c r="D7" s="214">
        <v>1.0238210000000001</v>
      </c>
      <c r="E7" s="214">
        <v>1.0780000000000001</v>
      </c>
      <c r="F7" s="214">
        <v>1.119866</v>
      </c>
      <c r="G7" s="214">
        <v>1.0791930000000001</v>
      </c>
      <c r="H7" s="214">
        <v>1.136333</v>
      </c>
      <c r="I7" s="214">
        <v>1.1198710000000001</v>
      </c>
      <c r="J7" s="214">
        <v>1.0991930000000001</v>
      </c>
      <c r="K7" s="214">
        <v>1.1158999999999999</v>
      </c>
      <c r="L7" s="214">
        <v>1.1177090000000001</v>
      </c>
      <c r="M7" s="214">
        <v>1.0812999999999999</v>
      </c>
      <c r="N7" s="214">
        <v>1.0717410000000001</v>
      </c>
      <c r="O7" s="214">
        <v>1.033161</v>
      </c>
      <c r="P7" s="214">
        <v>1.0813569999999999</v>
      </c>
      <c r="Q7" s="214">
        <v>1.0985480000000001</v>
      </c>
      <c r="R7" s="214">
        <v>1.1524000000000001</v>
      </c>
      <c r="S7" s="214">
        <v>1.116387</v>
      </c>
      <c r="T7" s="214">
        <v>1.0868660000000001</v>
      </c>
      <c r="U7" s="214">
        <v>1.085483</v>
      </c>
      <c r="V7" s="214">
        <v>1.134871</v>
      </c>
      <c r="W7" s="214">
        <v>1.129766</v>
      </c>
      <c r="X7" s="214">
        <v>1.1758059999999999</v>
      </c>
      <c r="Y7" s="214">
        <v>1.237366</v>
      </c>
      <c r="Z7" s="214">
        <v>1.222774</v>
      </c>
      <c r="AA7" s="214">
        <v>1.1764840000000001</v>
      </c>
      <c r="AB7" s="214">
        <v>1.1727240000000001</v>
      </c>
      <c r="AC7" s="214">
        <v>1.3108390000000001</v>
      </c>
      <c r="AD7" s="214">
        <v>1.329933</v>
      </c>
      <c r="AE7" s="214">
        <v>1.414968</v>
      </c>
      <c r="AF7" s="214">
        <v>1.4038999999999999</v>
      </c>
      <c r="AG7" s="214">
        <v>1.313323</v>
      </c>
      <c r="AH7" s="214">
        <v>1.110968</v>
      </c>
      <c r="AI7" s="214">
        <v>1.1672</v>
      </c>
      <c r="AJ7" s="214">
        <v>1.298</v>
      </c>
      <c r="AK7" s="214">
        <v>1.3475999999999999</v>
      </c>
      <c r="AL7" s="214">
        <v>1.225419</v>
      </c>
      <c r="AM7" s="214">
        <v>1.2296119999999999</v>
      </c>
      <c r="AN7" s="214">
        <v>1.3771070000000001</v>
      </c>
      <c r="AO7" s="214">
        <v>1.3899349999999999</v>
      </c>
      <c r="AP7" s="214">
        <v>1.3537330000000001</v>
      </c>
      <c r="AQ7" s="214">
        <v>1.4045799999999999</v>
      </c>
      <c r="AR7" s="214">
        <v>1.4117</v>
      </c>
      <c r="AS7" s="214">
        <v>1.381516</v>
      </c>
      <c r="AT7" s="214">
        <v>1.3434189999999999</v>
      </c>
      <c r="AU7" s="214">
        <v>1.3021670000000001</v>
      </c>
      <c r="AV7" s="214">
        <v>1.549129</v>
      </c>
      <c r="AW7" s="214">
        <v>1.6029</v>
      </c>
      <c r="AX7" s="214">
        <v>1.5281290000000001</v>
      </c>
      <c r="AY7" s="214">
        <v>1.498839</v>
      </c>
      <c r="AZ7" s="214">
        <v>1.6045</v>
      </c>
      <c r="BA7" s="214">
        <v>1.661516</v>
      </c>
      <c r="BB7" s="214">
        <v>1.6443184433</v>
      </c>
      <c r="BC7" s="214">
        <v>1.7098161006000001</v>
      </c>
      <c r="BD7" s="355">
        <v>1.664096</v>
      </c>
      <c r="BE7" s="355">
        <v>1.68283</v>
      </c>
      <c r="BF7" s="355">
        <v>1.7667459999999999</v>
      </c>
      <c r="BG7" s="355">
        <v>1.8588640000000001</v>
      </c>
      <c r="BH7" s="355">
        <v>1.8993439999999999</v>
      </c>
      <c r="BI7" s="355">
        <v>1.9468730000000001</v>
      </c>
      <c r="BJ7" s="355">
        <v>1.8558889999999999</v>
      </c>
      <c r="BK7" s="355">
        <v>1.8621460000000001</v>
      </c>
      <c r="BL7" s="355">
        <v>1.8526309999999999</v>
      </c>
      <c r="BM7" s="355">
        <v>1.918439</v>
      </c>
      <c r="BN7" s="355">
        <v>1.8895329999999999</v>
      </c>
      <c r="BO7" s="355">
        <v>1.894425</v>
      </c>
      <c r="BP7" s="355">
        <v>1.8626510000000001</v>
      </c>
      <c r="BQ7" s="355">
        <v>1.9268400000000001</v>
      </c>
      <c r="BR7" s="355">
        <v>1.962099</v>
      </c>
      <c r="BS7" s="355">
        <v>2.01783</v>
      </c>
      <c r="BT7" s="355">
        <v>2.0287769999999998</v>
      </c>
      <c r="BU7" s="355">
        <v>2.0645359999999999</v>
      </c>
      <c r="BV7" s="355">
        <v>2.0056099999999999</v>
      </c>
    </row>
    <row r="8" spans="1:74" x14ac:dyDescent="0.2">
      <c r="A8" s="638" t="s">
        <v>1158</v>
      </c>
      <c r="B8" s="639" t="s">
        <v>1159</v>
      </c>
      <c r="C8" s="214">
        <v>0.85109599999999996</v>
      </c>
      <c r="D8" s="214">
        <v>0.874857</v>
      </c>
      <c r="E8" s="214">
        <v>0.904451</v>
      </c>
      <c r="F8" s="214">
        <v>0.936666</v>
      </c>
      <c r="G8" s="214">
        <v>0.95825800000000005</v>
      </c>
      <c r="H8" s="214">
        <v>0.99380000000000002</v>
      </c>
      <c r="I8" s="214">
        <v>1.0163869999999999</v>
      </c>
      <c r="J8" s="214">
        <v>1.037903</v>
      </c>
      <c r="K8" s="214">
        <v>1.0499000000000001</v>
      </c>
      <c r="L8" s="214">
        <v>1.058967</v>
      </c>
      <c r="M8" s="214">
        <v>1.0489999999999999</v>
      </c>
      <c r="N8" s="214">
        <v>1.077871</v>
      </c>
      <c r="O8" s="214">
        <v>1.0628379999999999</v>
      </c>
      <c r="P8" s="214">
        <v>1.0972850000000001</v>
      </c>
      <c r="Q8" s="214">
        <v>1.1226449999999999</v>
      </c>
      <c r="R8" s="214">
        <v>1.1539999999999999</v>
      </c>
      <c r="S8" s="214">
        <v>1.1470320000000001</v>
      </c>
      <c r="T8" s="214">
        <v>1.140566</v>
      </c>
      <c r="U8" s="214">
        <v>1.1510320000000001</v>
      </c>
      <c r="V8" s="214">
        <v>1.164806</v>
      </c>
      <c r="W8" s="214">
        <v>1.1756329999999999</v>
      </c>
      <c r="X8" s="214">
        <v>1.1895800000000001</v>
      </c>
      <c r="Y8" s="214">
        <v>1.174166</v>
      </c>
      <c r="Z8" s="214">
        <v>1.1484190000000001</v>
      </c>
      <c r="AA8" s="214">
        <v>1.1423540000000001</v>
      </c>
      <c r="AB8" s="214">
        <v>1.158655</v>
      </c>
      <c r="AC8" s="214">
        <v>1.1837740000000001</v>
      </c>
      <c r="AD8" s="214">
        <v>1.1851</v>
      </c>
      <c r="AE8" s="214">
        <v>1.1816450000000001</v>
      </c>
      <c r="AF8" s="214">
        <v>1.1665000000000001</v>
      </c>
      <c r="AG8" s="214">
        <v>1.1758379999999999</v>
      </c>
      <c r="AH8" s="214">
        <v>1.1779029999999999</v>
      </c>
      <c r="AI8" s="214">
        <v>1.1634329999999999</v>
      </c>
      <c r="AJ8" s="214">
        <v>1.161548</v>
      </c>
      <c r="AK8" s="214">
        <v>1.174866</v>
      </c>
      <c r="AL8" s="214">
        <v>1.123032</v>
      </c>
      <c r="AM8" s="214">
        <v>1.1286769999999999</v>
      </c>
      <c r="AN8" s="214">
        <v>1.1762140000000001</v>
      </c>
      <c r="AO8" s="214">
        <v>1.1864509999999999</v>
      </c>
      <c r="AP8" s="214">
        <v>1.1952</v>
      </c>
      <c r="AQ8" s="214">
        <v>1.210871</v>
      </c>
      <c r="AR8" s="214">
        <v>1.2160329999999999</v>
      </c>
      <c r="AS8" s="214">
        <v>1.230064</v>
      </c>
      <c r="AT8" s="214">
        <v>1.222709</v>
      </c>
      <c r="AU8" s="214">
        <v>1.235733</v>
      </c>
      <c r="AV8" s="214">
        <v>1.267064</v>
      </c>
      <c r="AW8" s="214">
        <v>1.2965329999999999</v>
      </c>
      <c r="AX8" s="214">
        <v>1.2801290000000001</v>
      </c>
      <c r="AY8" s="214">
        <v>1.239741</v>
      </c>
      <c r="AZ8" s="214">
        <v>1.2966420000000001</v>
      </c>
      <c r="BA8" s="214">
        <v>1.339064</v>
      </c>
      <c r="BB8" s="214">
        <v>1.3355808713999999</v>
      </c>
      <c r="BC8" s="214">
        <v>1.3510765146999999</v>
      </c>
      <c r="BD8" s="355">
        <v>1.392325</v>
      </c>
      <c r="BE8" s="355">
        <v>1.397054</v>
      </c>
      <c r="BF8" s="355">
        <v>1.4066529999999999</v>
      </c>
      <c r="BG8" s="355">
        <v>1.410363</v>
      </c>
      <c r="BH8" s="355">
        <v>1.424768</v>
      </c>
      <c r="BI8" s="355">
        <v>1.427996</v>
      </c>
      <c r="BJ8" s="355">
        <v>1.426186</v>
      </c>
      <c r="BK8" s="355">
        <v>1.4500580000000001</v>
      </c>
      <c r="BL8" s="355">
        <v>1.4615849999999999</v>
      </c>
      <c r="BM8" s="355">
        <v>1.473249</v>
      </c>
      <c r="BN8" s="355">
        <v>1.48055</v>
      </c>
      <c r="BO8" s="355">
        <v>1.469157</v>
      </c>
      <c r="BP8" s="355">
        <v>1.4693210000000001</v>
      </c>
      <c r="BQ8" s="355">
        <v>1.4745360000000001</v>
      </c>
      <c r="BR8" s="355">
        <v>1.482737</v>
      </c>
      <c r="BS8" s="355">
        <v>1.485228</v>
      </c>
      <c r="BT8" s="355">
        <v>1.498632</v>
      </c>
      <c r="BU8" s="355">
        <v>1.496189</v>
      </c>
      <c r="BV8" s="355">
        <v>1.4872829999999999</v>
      </c>
    </row>
    <row r="9" spans="1:74" x14ac:dyDescent="0.2">
      <c r="A9" s="638" t="s">
        <v>1160</v>
      </c>
      <c r="B9" s="639" t="s">
        <v>1187</v>
      </c>
      <c r="C9" s="214">
        <v>0.47222599999999998</v>
      </c>
      <c r="D9" s="214">
        <v>0.47849999999999998</v>
      </c>
      <c r="E9" s="214">
        <v>0.497388</v>
      </c>
      <c r="F9" s="214">
        <v>0.52116799999999996</v>
      </c>
      <c r="G9" s="214">
        <v>0.52867799999999998</v>
      </c>
      <c r="H9" s="214">
        <v>0.54786699999999999</v>
      </c>
      <c r="I9" s="214">
        <v>0.55771000000000004</v>
      </c>
      <c r="J9" s="214">
        <v>0.57206500000000005</v>
      </c>
      <c r="K9" s="214">
        <v>0.590333</v>
      </c>
      <c r="L9" s="214">
        <v>0.58961399999999997</v>
      </c>
      <c r="M9" s="214">
        <v>0.58273299999999995</v>
      </c>
      <c r="N9" s="214">
        <v>0.59425899999999998</v>
      </c>
      <c r="O9" s="214">
        <v>0.57677500000000004</v>
      </c>
      <c r="P9" s="214">
        <v>0.59439399999999998</v>
      </c>
      <c r="Q9" s="214">
        <v>0.61032299999999995</v>
      </c>
      <c r="R9" s="214">
        <v>0.63653300000000002</v>
      </c>
      <c r="S9" s="214">
        <v>0.63683900000000004</v>
      </c>
      <c r="T9" s="214">
        <v>0.64030100000000001</v>
      </c>
      <c r="U9" s="214">
        <v>0.65080800000000005</v>
      </c>
      <c r="V9" s="214">
        <v>0.65267699999999995</v>
      </c>
      <c r="W9" s="214">
        <v>0.66326799999999997</v>
      </c>
      <c r="X9" s="214">
        <v>0.66522700000000001</v>
      </c>
      <c r="Y9" s="214">
        <v>0.65193500000000004</v>
      </c>
      <c r="Z9" s="214">
        <v>0.63238799999999995</v>
      </c>
      <c r="AA9" s="214">
        <v>0.627355</v>
      </c>
      <c r="AB9" s="214">
        <v>0.63293100000000002</v>
      </c>
      <c r="AC9" s="214">
        <v>0.64158099999999996</v>
      </c>
      <c r="AD9" s="214">
        <v>0.63500000000000001</v>
      </c>
      <c r="AE9" s="214">
        <v>0.64145099999999999</v>
      </c>
      <c r="AF9" s="214">
        <v>0.64200000000000002</v>
      </c>
      <c r="AG9" s="214">
        <v>0.64638799999999996</v>
      </c>
      <c r="AH9" s="214">
        <v>0.65109700000000004</v>
      </c>
      <c r="AI9" s="214">
        <v>0.63926700000000003</v>
      </c>
      <c r="AJ9" s="214">
        <v>0.63787199999999999</v>
      </c>
      <c r="AK9" s="214">
        <v>0.637768</v>
      </c>
      <c r="AL9" s="214">
        <v>0.60625899999999999</v>
      </c>
      <c r="AM9" s="214">
        <v>0.608066</v>
      </c>
      <c r="AN9" s="214">
        <v>0.63360700000000003</v>
      </c>
      <c r="AO9" s="214">
        <v>0.64180800000000005</v>
      </c>
      <c r="AP9" s="214">
        <v>0.64773400000000003</v>
      </c>
      <c r="AQ9" s="214">
        <v>0.65693599999999996</v>
      </c>
      <c r="AR9" s="214">
        <v>0.65733399999999997</v>
      </c>
      <c r="AS9" s="214">
        <v>0.66587099999999999</v>
      </c>
      <c r="AT9" s="214">
        <v>0.66406600000000005</v>
      </c>
      <c r="AU9" s="214">
        <v>0.67976599999999998</v>
      </c>
      <c r="AV9" s="214">
        <v>0.68325800000000003</v>
      </c>
      <c r="AW9" s="214">
        <v>0.69206699999999999</v>
      </c>
      <c r="AX9" s="214">
        <v>0.68474199999999996</v>
      </c>
      <c r="AY9" s="214">
        <v>0.66525800000000002</v>
      </c>
      <c r="AZ9" s="214">
        <v>0.68467900000000004</v>
      </c>
      <c r="BA9" s="214">
        <v>0.71058100000000002</v>
      </c>
      <c r="BB9" s="214">
        <v>0.69363526429</v>
      </c>
      <c r="BC9" s="214">
        <v>0.72503036358999995</v>
      </c>
      <c r="BD9" s="355">
        <v>0.75254889999999997</v>
      </c>
      <c r="BE9" s="355">
        <v>0.75408520000000001</v>
      </c>
      <c r="BF9" s="355">
        <v>0.76076750000000004</v>
      </c>
      <c r="BG9" s="355">
        <v>0.76538830000000002</v>
      </c>
      <c r="BH9" s="355">
        <v>0.76932469999999997</v>
      </c>
      <c r="BI9" s="355">
        <v>0.76896240000000005</v>
      </c>
      <c r="BJ9" s="355">
        <v>0.7639975</v>
      </c>
      <c r="BK9" s="355">
        <v>0.77459069999999997</v>
      </c>
      <c r="BL9" s="355">
        <v>0.77814019999999995</v>
      </c>
      <c r="BM9" s="355">
        <v>0.78784770000000004</v>
      </c>
      <c r="BN9" s="355">
        <v>0.79522979999999999</v>
      </c>
      <c r="BO9" s="355">
        <v>0.78820259999999998</v>
      </c>
      <c r="BP9" s="355">
        <v>0.79135290000000003</v>
      </c>
      <c r="BQ9" s="355">
        <v>0.79313420000000001</v>
      </c>
      <c r="BR9" s="355">
        <v>0.79911220000000005</v>
      </c>
      <c r="BS9" s="355">
        <v>0.80311889999999997</v>
      </c>
      <c r="BT9" s="355">
        <v>0.80655030000000005</v>
      </c>
      <c r="BU9" s="355">
        <v>0.80332990000000004</v>
      </c>
      <c r="BV9" s="355">
        <v>0.79478859999999996</v>
      </c>
    </row>
    <row r="10" spans="1:74" x14ac:dyDescent="0.2">
      <c r="A10" s="638" t="s">
        <v>1162</v>
      </c>
      <c r="B10" s="639" t="s">
        <v>1163</v>
      </c>
      <c r="C10" s="214">
        <v>0.32700000000000001</v>
      </c>
      <c r="D10" s="214">
        <v>0.33300000000000002</v>
      </c>
      <c r="E10" s="214">
        <v>0.34958</v>
      </c>
      <c r="F10" s="214">
        <v>0.3725</v>
      </c>
      <c r="G10" s="214">
        <v>0.38941900000000002</v>
      </c>
      <c r="H10" s="214">
        <v>0.41603299999999999</v>
      </c>
      <c r="I10" s="214">
        <v>0.42083799999999999</v>
      </c>
      <c r="J10" s="214">
        <v>0.43267699999999998</v>
      </c>
      <c r="K10" s="214">
        <v>0.438633</v>
      </c>
      <c r="L10" s="214">
        <v>0.43003200000000003</v>
      </c>
      <c r="M10" s="214">
        <v>0.40229999999999999</v>
      </c>
      <c r="N10" s="214">
        <v>0.41248299999999999</v>
      </c>
      <c r="O10" s="214">
        <v>0.38200000000000001</v>
      </c>
      <c r="P10" s="214">
        <v>0.38867800000000002</v>
      </c>
      <c r="Q10" s="214">
        <v>0.40525800000000001</v>
      </c>
      <c r="R10" s="214">
        <v>0.43240000000000001</v>
      </c>
      <c r="S10" s="214">
        <v>0.43645099999999998</v>
      </c>
      <c r="T10" s="214">
        <v>0.45103300000000002</v>
      </c>
      <c r="U10" s="214">
        <v>0.46774100000000002</v>
      </c>
      <c r="V10" s="214">
        <v>0.466387</v>
      </c>
      <c r="W10" s="214">
        <v>0.468366</v>
      </c>
      <c r="X10" s="214">
        <v>0.457903</v>
      </c>
      <c r="Y10" s="214">
        <v>0.434666</v>
      </c>
      <c r="Z10" s="214">
        <v>0.41367700000000002</v>
      </c>
      <c r="AA10" s="214">
        <v>0.39858100000000002</v>
      </c>
      <c r="AB10" s="214">
        <v>0.40503499999999998</v>
      </c>
      <c r="AC10" s="214">
        <v>0.419516</v>
      </c>
      <c r="AD10" s="214">
        <v>0.42036699999999999</v>
      </c>
      <c r="AE10" s="214">
        <v>0.43361300000000003</v>
      </c>
      <c r="AF10" s="214">
        <v>0.45003300000000002</v>
      </c>
      <c r="AG10" s="214">
        <v>0.46828999999999998</v>
      </c>
      <c r="AH10" s="214">
        <v>0.47035500000000002</v>
      </c>
      <c r="AI10" s="214">
        <v>0.45743299999999998</v>
      </c>
      <c r="AJ10" s="214">
        <v>0.44690299999999999</v>
      </c>
      <c r="AK10" s="214">
        <v>0.435533</v>
      </c>
      <c r="AL10" s="214">
        <v>0.397484</v>
      </c>
      <c r="AM10" s="214">
        <v>0.398451</v>
      </c>
      <c r="AN10" s="214">
        <v>0.41735699999999998</v>
      </c>
      <c r="AO10" s="214">
        <v>0.42609599999999997</v>
      </c>
      <c r="AP10" s="214">
        <v>0.43633300000000003</v>
      </c>
      <c r="AQ10" s="214">
        <v>0.44857999999999998</v>
      </c>
      <c r="AR10" s="214">
        <v>0.46653299999999998</v>
      </c>
      <c r="AS10" s="214">
        <v>0.47780699999999998</v>
      </c>
      <c r="AT10" s="214">
        <v>0.47390300000000002</v>
      </c>
      <c r="AU10" s="214">
        <v>0.47496699999999997</v>
      </c>
      <c r="AV10" s="214">
        <v>0.46806500000000001</v>
      </c>
      <c r="AW10" s="214">
        <v>0.46200000000000002</v>
      </c>
      <c r="AX10" s="214">
        <v>0.44332300000000002</v>
      </c>
      <c r="AY10" s="214">
        <v>0.42080699999999999</v>
      </c>
      <c r="AZ10" s="214">
        <v>0.43742900000000001</v>
      </c>
      <c r="BA10" s="214">
        <v>0.46206399999999997</v>
      </c>
      <c r="BB10" s="214">
        <v>0.47865181667000001</v>
      </c>
      <c r="BC10" s="214">
        <v>0.49433917097000002</v>
      </c>
      <c r="BD10" s="355">
        <v>0.52337619999999996</v>
      </c>
      <c r="BE10" s="355">
        <v>0.52469270000000001</v>
      </c>
      <c r="BF10" s="355">
        <v>0.53365640000000003</v>
      </c>
      <c r="BG10" s="355">
        <v>0.53130750000000004</v>
      </c>
      <c r="BH10" s="355">
        <v>0.53026549999999995</v>
      </c>
      <c r="BI10" s="355">
        <v>0.512934</v>
      </c>
      <c r="BJ10" s="355">
        <v>0.50209709999999996</v>
      </c>
      <c r="BK10" s="355">
        <v>0.49578179999999999</v>
      </c>
      <c r="BL10" s="355">
        <v>0.4989789</v>
      </c>
      <c r="BM10" s="355">
        <v>0.51048939999999998</v>
      </c>
      <c r="BN10" s="355">
        <v>0.52318039999999999</v>
      </c>
      <c r="BO10" s="355">
        <v>0.52999949999999996</v>
      </c>
      <c r="BP10" s="355">
        <v>0.54485660000000002</v>
      </c>
      <c r="BQ10" s="355">
        <v>0.54618469999999997</v>
      </c>
      <c r="BR10" s="355">
        <v>0.55484429999999996</v>
      </c>
      <c r="BS10" s="355">
        <v>0.55264530000000001</v>
      </c>
      <c r="BT10" s="355">
        <v>0.55155259999999995</v>
      </c>
      <c r="BU10" s="355">
        <v>0.53254319999999999</v>
      </c>
      <c r="BV10" s="355">
        <v>0.51961380000000001</v>
      </c>
    </row>
    <row r="11" spans="1:74" x14ac:dyDescent="0.2">
      <c r="A11" s="638"/>
      <c r="B11" s="155" t="s">
        <v>1164</v>
      </c>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405"/>
      <c r="BE11" s="405"/>
      <c r="BF11" s="405"/>
      <c r="BG11" s="405"/>
      <c r="BH11" s="405"/>
      <c r="BI11" s="405"/>
      <c r="BJ11" s="405"/>
      <c r="BK11" s="405"/>
      <c r="BL11" s="405"/>
      <c r="BM11" s="405"/>
      <c r="BN11" s="405"/>
      <c r="BO11" s="405"/>
      <c r="BP11" s="405"/>
      <c r="BQ11" s="405"/>
      <c r="BR11" s="405"/>
      <c r="BS11" s="405"/>
      <c r="BT11" s="405"/>
      <c r="BU11" s="405"/>
      <c r="BV11" s="405"/>
    </row>
    <row r="12" spans="1:74" x14ac:dyDescent="0.2">
      <c r="A12" s="638" t="s">
        <v>1165</v>
      </c>
      <c r="B12" s="639" t="s">
        <v>1166</v>
      </c>
      <c r="C12" s="214">
        <v>5.5469999999999998E-3</v>
      </c>
      <c r="D12" s="214">
        <v>6.6420000000000003E-3</v>
      </c>
      <c r="E12" s="214">
        <v>4.7730000000000003E-3</v>
      </c>
      <c r="F12" s="214">
        <v>5.5329999999999997E-3</v>
      </c>
      <c r="G12" s="214">
        <v>6.3860000000000002E-3</v>
      </c>
      <c r="H12" s="214">
        <v>3.0660000000000001E-3</v>
      </c>
      <c r="I12" s="214">
        <v>6.3540000000000003E-3</v>
      </c>
      <c r="J12" s="214">
        <v>7.4510000000000002E-3</v>
      </c>
      <c r="K12" s="214">
        <v>5.9329999999999999E-3</v>
      </c>
      <c r="L12" s="214">
        <v>5.3220000000000003E-3</v>
      </c>
      <c r="M12" s="214">
        <v>4.4990000000000004E-3</v>
      </c>
      <c r="N12" s="214">
        <v>5.483E-3</v>
      </c>
      <c r="O12" s="214">
        <v>4.1279999999999997E-3</v>
      </c>
      <c r="P12" s="214">
        <v>6.8919999999999997E-3</v>
      </c>
      <c r="Q12" s="214">
        <v>6.6769999999999998E-3</v>
      </c>
      <c r="R12" s="214">
        <v>5.3319999999999999E-3</v>
      </c>
      <c r="S12" s="214">
        <v>6.2249999999999996E-3</v>
      </c>
      <c r="T12" s="214">
        <v>5.1330000000000004E-3</v>
      </c>
      <c r="U12" s="214">
        <v>6.0639999999999999E-3</v>
      </c>
      <c r="V12" s="214">
        <v>4.0309999999999999E-3</v>
      </c>
      <c r="W12" s="214">
        <v>5.1659999999999996E-3</v>
      </c>
      <c r="X12" s="214">
        <v>6.3860000000000002E-3</v>
      </c>
      <c r="Y12" s="214">
        <v>6.3330000000000001E-3</v>
      </c>
      <c r="Z12" s="214">
        <v>6.8380000000000003E-3</v>
      </c>
      <c r="AA12" s="214">
        <v>5.0000000000000001E-3</v>
      </c>
      <c r="AB12" s="214">
        <v>3.9309999999999996E-3</v>
      </c>
      <c r="AC12" s="214">
        <v>4.548E-3</v>
      </c>
      <c r="AD12" s="214">
        <v>4.8659999999999997E-3</v>
      </c>
      <c r="AE12" s="214">
        <v>5.4840000000000002E-3</v>
      </c>
      <c r="AF12" s="214">
        <v>8.34E-4</v>
      </c>
      <c r="AG12" s="214">
        <v>2.1930000000000001E-3</v>
      </c>
      <c r="AH12" s="214">
        <v>6.0000000000000001E-3</v>
      </c>
      <c r="AI12" s="214">
        <v>4.0340000000000003E-3</v>
      </c>
      <c r="AJ12" s="214">
        <v>4.516E-3</v>
      </c>
      <c r="AK12" s="214">
        <v>3.833E-3</v>
      </c>
      <c r="AL12" s="214">
        <v>3.2260000000000001E-3</v>
      </c>
      <c r="AM12" s="214">
        <v>2.7409999999999999E-3</v>
      </c>
      <c r="AN12" s="214">
        <v>9.8209999999999999E-3</v>
      </c>
      <c r="AO12" s="214">
        <v>2.3540000000000002E-3</v>
      </c>
      <c r="AP12" s="214">
        <v>5.7660000000000003E-3</v>
      </c>
      <c r="AQ12" s="214">
        <v>7.6759999999999997E-3</v>
      </c>
      <c r="AR12" s="214">
        <v>5.633E-3</v>
      </c>
      <c r="AS12" s="214">
        <v>5.4840000000000002E-3</v>
      </c>
      <c r="AT12" s="214">
        <v>8.9350000000000002E-3</v>
      </c>
      <c r="AU12" s="214">
        <v>3.6670000000000001E-3</v>
      </c>
      <c r="AV12" s="214">
        <v>5.9030000000000003E-3</v>
      </c>
      <c r="AW12" s="214">
        <v>7.5329999999999998E-3</v>
      </c>
      <c r="AX12" s="214">
        <v>7.1939999999999999E-3</v>
      </c>
      <c r="AY12" s="214">
        <v>4.6449999999999998E-3</v>
      </c>
      <c r="AZ12" s="214">
        <v>5.4289999999999998E-3</v>
      </c>
      <c r="BA12" s="214">
        <v>8.0309999999999999E-3</v>
      </c>
      <c r="BB12" s="214">
        <v>5.1396899999999997E-3</v>
      </c>
      <c r="BC12" s="214">
        <v>5.4208800000000003E-3</v>
      </c>
      <c r="BD12" s="355">
        <v>4.2609099999999997E-3</v>
      </c>
      <c r="BE12" s="355">
        <v>5.0024500000000003E-3</v>
      </c>
      <c r="BF12" s="355">
        <v>5.3289699999999997E-3</v>
      </c>
      <c r="BG12" s="355">
        <v>4.6460499999999997E-3</v>
      </c>
      <c r="BH12" s="355">
        <v>4.7257699999999998E-3</v>
      </c>
      <c r="BI12" s="355">
        <v>4.2692700000000004E-3</v>
      </c>
      <c r="BJ12" s="355">
        <v>4.0792099999999998E-3</v>
      </c>
      <c r="BK12" s="355">
        <v>4.6980099999999999E-3</v>
      </c>
      <c r="BL12" s="355">
        <v>3.8793299999999998E-3</v>
      </c>
      <c r="BM12" s="355">
        <v>4.3755199999999999E-3</v>
      </c>
      <c r="BN12" s="355">
        <v>5.2225099999999997E-3</v>
      </c>
      <c r="BO12" s="355">
        <v>5.3004599999999999E-3</v>
      </c>
      <c r="BP12" s="355">
        <v>4.1133899999999998E-3</v>
      </c>
      <c r="BQ12" s="355">
        <v>4.9814600000000001E-3</v>
      </c>
      <c r="BR12" s="355">
        <v>5.3736000000000001E-3</v>
      </c>
      <c r="BS12" s="355">
        <v>4.6726399999999996E-3</v>
      </c>
      <c r="BT12" s="355">
        <v>5.5781199999999998E-3</v>
      </c>
      <c r="BU12" s="355">
        <v>4.3864999999999998E-3</v>
      </c>
      <c r="BV12" s="355">
        <v>4.1777400000000001E-3</v>
      </c>
    </row>
    <row r="13" spans="1:74" x14ac:dyDescent="0.2">
      <c r="A13" s="638" t="s">
        <v>1352</v>
      </c>
      <c r="B13" s="639" t="s">
        <v>1159</v>
      </c>
      <c r="C13" s="214">
        <v>0.30270900000000001</v>
      </c>
      <c r="D13" s="214">
        <v>0.29489199999999999</v>
      </c>
      <c r="E13" s="214">
        <v>0.28970899999999999</v>
      </c>
      <c r="F13" s="214">
        <v>0.32119999999999999</v>
      </c>
      <c r="G13" s="214">
        <v>0.32219300000000001</v>
      </c>
      <c r="H13" s="214">
        <v>0.31736599999999998</v>
      </c>
      <c r="I13" s="214">
        <v>0.33006400000000002</v>
      </c>
      <c r="J13" s="214">
        <v>0.31793500000000002</v>
      </c>
      <c r="K13" s="214">
        <v>0.29780000000000001</v>
      </c>
      <c r="L13" s="214">
        <v>0.26416099999999998</v>
      </c>
      <c r="M13" s="214">
        <v>0.29666599999999999</v>
      </c>
      <c r="N13" s="214">
        <v>0.32048300000000002</v>
      </c>
      <c r="O13" s="214">
        <v>0.28841899999999998</v>
      </c>
      <c r="P13" s="214">
        <v>0.27389200000000002</v>
      </c>
      <c r="Q13" s="214">
        <v>0.29909599999999997</v>
      </c>
      <c r="R13" s="214">
        <v>0.31369999999999998</v>
      </c>
      <c r="S13" s="214">
        <v>0.29703200000000002</v>
      </c>
      <c r="T13" s="214">
        <v>0.27813300000000002</v>
      </c>
      <c r="U13" s="214">
        <v>0.28261199999999997</v>
      </c>
      <c r="V13" s="214">
        <v>0.27516099999999999</v>
      </c>
      <c r="W13" s="214">
        <v>0.26519999999999999</v>
      </c>
      <c r="X13" s="214">
        <v>0.25703199999999998</v>
      </c>
      <c r="Y13" s="214">
        <v>0.28439999999999999</v>
      </c>
      <c r="Z13" s="214">
        <v>0.28487099999999999</v>
      </c>
      <c r="AA13" s="214">
        <v>0.28445199999999998</v>
      </c>
      <c r="AB13" s="214">
        <v>0.28986200000000001</v>
      </c>
      <c r="AC13" s="214">
        <v>0.306645</v>
      </c>
      <c r="AD13" s="214">
        <v>0.313633</v>
      </c>
      <c r="AE13" s="214">
        <v>0.32754800000000001</v>
      </c>
      <c r="AF13" s="214">
        <v>0.3261</v>
      </c>
      <c r="AG13" s="214">
        <v>0.32064500000000001</v>
      </c>
      <c r="AH13" s="214">
        <v>0.30325800000000003</v>
      </c>
      <c r="AI13" s="214">
        <v>0.30159999999999998</v>
      </c>
      <c r="AJ13" s="214">
        <v>0.29119400000000001</v>
      </c>
      <c r="AK13" s="214">
        <v>0.30866700000000002</v>
      </c>
      <c r="AL13" s="214">
        <v>0.307645</v>
      </c>
      <c r="AM13" s="214">
        <v>0.29777399999999998</v>
      </c>
      <c r="AN13" s="214">
        <v>0.28135700000000002</v>
      </c>
      <c r="AO13" s="214">
        <v>0.29519299999999998</v>
      </c>
      <c r="AP13" s="214">
        <v>0.29749999999999999</v>
      </c>
      <c r="AQ13" s="214">
        <v>0.32438699999999998</v>
      </c>
      <c r="AR13" s="214">
        <v>0.33279999999999998</v>
      </c>
      <c r="AS13" s="214">
        <v>0.30390299999999998</v>
      </c>
      <c r="AT13" s="214">
        <v>0.30896800000000002</v>
      </c>
      <c r="AU13" s="214">
        <v>0.27829999999999999</v>
      </c>
      <c r="AV13" s="214">
        <v>0.30312899999999998</v>
      </c>
      <c r="AW13" s="214">
        <v>0.31469999999999998</v>
      </c>
      <c r="AX13" s="214">
        <v>0.33128999999999997</v>
      </c>
      <c r="AY13" s="214">
        <v>0.295516</v>
      </c>
      <c r="AZ13" s="214">
        <v>0.29457100000000003</v>
      </c>
      <c r="BA13" s="214">
        <v>0.29532199999999997</v>
      </c>
      <c r="BB13" s="214">
        <v>0.31284810000000002</v>
      </c>
      <c r="BC13" s="214">
        <v>0.33522990000000003</v>
      </c>
      <c r="BD13" s="355">
        <v>0.33515790000000001</v>
      </c>
      <c r="BE13" s="355">
        <v>0.32233719999999999</v>
      </c>
      <c r="BF13" s="355">
        <v>0.32551210000000003</v>
      </c>
      <c r="BG13" s="355">
        <v>0.32274999999999998</v>
      </c>
      <c r="BH13" s="355">
        <v>0.30425469999999999</v>
      </c>
      <c r="BI13" s="355">
        <v>0.31805810000000001</v>
      </c>
      <c r="BJ13" s="355">
        <v>0.3163628</v>
      </c>
      <c r="BK13" s="355">
        <v>0.30388470000000001</v>
      </c>
      <c r="BL13" s="355">
        <v>0.30179139999999999</v>
      </c>
      <c r="BM13" s="355">
        <v>0.2935934</v>
      </c>
      <c r="BN13" s="355">
        <v>0.31944640000000002</v>
      </c>
      <c r="BO13" s="355">
        <v>0.32906879999999999</v>
      </c>
      <c r="BP13" s="355">
        <v>0.33497189999999999</v>
      </c>
      <c r="BQ13" s="355">
        <v>0.32243440000000001</v>
      </c>
      <c r="BR13" s="355">
        <v>0.31835999999999998</v>
      </c>
      <c r="BS13" s="355">
        <v>0.32383129999999999</v>
      </c>
      <c r="BT13" s="355">
        <v>0.3098457</v>
      </c>
      <c r="BU13" s="355">
        <v>0.31603560000000003</v>
      </c>
      <c r="BV13" s="355">
        <v>0.32288879999999998</v>
      </c>
    </row>
    <row r="14" spans="1:74" x14ac:dyDescent="0.2">
      <c r="A14" s="638" t="s">
        <v>1353</v>
      </c>
      <c r="B14" s="639" t="s">
        <v>1354</v>
      </c>
      <c r="C14" s="214">
        <v>0.281225</v>
      </c>
      <c r="D14" s="214">
        <v>0.27732099999999998</v>
      </c>
      <c r="E14" s="214">
        <v>0.27454800000000001</v>
      </c>
      <c r="F14" s="214">
        <v>0.27910000000000001</v>
      </c>
      <c r="G14" s="214">
        <v>0.274032</v>
      </c>
      <c r="H14" s="214">
        <v>0.27863300000000002</v>
      </c>
      <c r="I14" s="214">
        <v>0.28248299999999998</v>
      </c>
      <c r="J14" s="214">
        <v>0.28396700000000002</v>
      </c>
      <c r="K14" s="214">
        <v>0.25396600000000003</v>
      </c>
      <c r="L14" s="214">
        <v>0.264677</v>
      </c>
      <c r="M14" s="214">
        <v>0.30676599999999998</v>
      </c>
      <c r="N14" s="214">
        <v>0.31474099999999999</v>
      </c>
      <c r="O14" s="214">
        <v>0.27264500000000003</v>
      </c>
      <c r="P14" s="214">
        <v>0.25517800000000002</v>
      </c>
      <c r="Q14" s="214">
        <v>0.23641899999999999</v>
      </c>
      <c r="R14" s="214">
        <v>0.27560000000000001</v>
      </c>
      <c r="S14" s="214">
        <v>0.28487099999999999</v>
      </c>
      <c r="T14" s="214">
        <v>0.29123300000000002</v>
      </c>
      <c r="U14" s="214">
        <v>0.297709</v>
      </c>
      <c r="V14" s="214">
        <v>0.298871</v>
      </c>
      <c r="W14" s="214">
        <v>0.26383299999999998</v>
      </c>
      <c r="X14" s="214">
        <v>0.263096</v>
      </c>
      <c r="Y14" s="214">
        <v>0.27483299999999999</v>
      </c>
      <c r="Z14" s="214">
        <v>0.292709</v>
      </c>
      <c r="AA14" s="214">
        <v>0.30412899999999998</v>
      </c>
      <c r="AB14" s="214">
        <v>0.28389700000000001</v>
      </c>
      <c r="AC14" s="214">
        <v>0.28851599999999999</v>
      </c>
      <c r="AD14" s="214">
        <v>0.2838</v>
      </c>
      <c r="AE14" s="214">
        <v>0.28522599999999998</v>
      </c>
      <c r="AF14" s="214">
        <v>0.27233299999999999</v>
      </c>
      <c r="AG14" s="214">
        <v>0.26896799999999998</v>
      </c>
      <c r="AH14" s="214">
        <v>0.27232299999999998</v>
      </c>
      <c r="AI14" s="214">
        <v>0.2732</v>
      </c>
      <c r="AJ14" s="214">
        <v>0.26519399999999999</v>
      </c>
      <c r="AK14" s="214">
        <v>0.28063300000000002</v>
      </c>
      <c r="AL14" s="214">
        <v>0.28725800000000001</v>
      </c>
      <c r="AM14" s="214">
        <v>0.26629000000000003</v>
      </c>
      <c r="AN14" s="214">
        <v>0.26167800000000002</v>
      </c>
      <c r="AO14" s="214">
        <v>0.29125800000000002</v>
      </c>
      <c r="AP14" s="214">
        <v>0.30343300000000001</v>
      </c>
      <c r="AQ14" s="214">
        <v>0.297709</v>
      </c>
      <c r="AR14" s="214">
        <v>0.28243299999999999</v>
      </c>
      <c r="AS14" s="214">
        <v>0.302871</v>
      </c>
      <c r="AT14" s="214">
        <v>0.27967700000000001</v>
      </c>
      <c r="AU14" s="214">
        <v>0.23503299999999999</v>
      </c>
      <c r="AV14" s="214">
        <v>0.29103200000000001</v>
      </c>
      <c r="AW14" s="214">
        <v>0.30120000000000002</v>
      </c>
      <c r="AX14" s="214">
        <v>0.31051600000000001</v>
      </c>
      <c r="AY14" s="214">
        <v>0.304226</v>
      </c>
      <c r="AZ14" s="214">
        <v>0.27385700000000002</v>
      </c>
      <c r="BA14" s="214">
        <v>0.27574100000000001</v>
      </c>
      <c r="BB14" s="214">
        <v>0.2876996</v>
      </c>
      <c r="BC14" s="214">
        <v>0.28792400000000001</v>
      </c>
      <c r="BD14" s="355">
        <v>0.28459020000000002</v>
      </c>
      <c r="BE14" s="355">
        <v>0.28933959999999997</v>
      </c>
      <c r="BF14" s="355">
        <v>0.28786659999999997</v>
      </c>
      <c r="BG14" s="355">
        <v>0.26354080000000002</v>
      </c>
      <c r="BH14" s="355">
        <v>0.27266590000000002</v>
      </c>
      <c r="BI14" s="355">
        <v>0.2849623</v>
      </c>
      <c r="BJ14" s="355">
        <v>0.29944300000000001</v>
      </c>
      <c r="BK14" s="355">
        <v>0.28043000000000001</v>
      </c>
      <c r="BL14" s="355">
        <v>0.27793790000000002</v>
      </c>
      <c r="BM14" s="355">
        <v>0.27729229999999999</v>
      </c>
      <c r="BN14" s="355">
        <v>0.2894023</v>
      </c>
      <c r="BO14" s="355">
        <v>0.28764149999999999</v>
      </c>
      <c r="BP14" s="355">
        <v>0.28479120000000002</v>
      </c>
      <c r="BQ14" s="355">
        <v>0.28912169999999998</v>
      </c>
      <c r="BR14" s="355">
        <v>0.28784019999999999</v>
      </c>
      <c r="BS14" s="355">
        <v>0.26353749999999998</v>
      </c>
      <c r="BT14" s="355">
        <v>0.27235609999999999</v>
      </c>
      <c r="BU14" s="355">
        <v>0.28423880000000001</v>
      </c>
      <c r="BV14" s="355">
        <v>0.29826780000000003</v>
      </c>
    </row>
    <row r="15" spans="1:74" x14ac:dyDescent="0.2">
      <c r="A15" s="638" t="s">
        <v>1167</v>
      </c>
      <c r="B15" s="639" t="s">
        <v>1161</v>
      </c>
      <c r="C15" s="214">
        <v>-0.18396499999999999</v>
      </c>
      <c r="D15" s="214">
        <v>-7.4105000000000004E-2</v>
      </c>
      <c r="E15" s="214">
        <v>9.7066E-2</v>
      </c>
      <c r="F15" s="214">
        <v>0.25426700000000002</v>
      </c>
      <c r="G15" s="214">
        <v>0.28412999999999999</v>
      </c>
      <c r="H15" s="214">
        <v>0.271368</v>
      </c>
      <c r="I15" s="214">
        <v>0.29026000000000002</v>
      </c>
      <c r="J15" s="214">
        <v>0.27838800000000002</v>
      </c>
      <c r="K15" s="214">
        <v>5.2533999999999997E-2</v>
      </c>
      <c r="L15" s="214">
        <v>-8.9901999999999996E-2</v>
      </c>
      <c r="M15" s="214">
        <v>-0.221165</v>
      </c>
      <c r="N15" s="214">
        <v>-0.24261099999999999</v>
      </c>
      <c r="O15" s="214">
        <v>-0.17274100000000001</v>
      </c>
      <c r="P15" s="214">
        <v>-0.134962</v>
      </c>
      <c r="Q15" s="214">
        <v>6.7516999999999994E-2</v>
      </c>
      <c r="R15" s="214">
        <v>0.220501</v>
      </c>
      <c r="S15" s="214">
        <v>0.29703299999999999</v>
      </c>
      <c r="T15" s="214">
        <v>0.28933399999999998</v>
      </c>
      <c r="U15" s="214">
        <v>0.266453</v>
      </c>
      <c r="V15" s="214">
        <v>0.26135599999999998</v>
      </c>
      <c r="W15" s="214">
        <v>4.8534000000000001E-2</v>
      </c>
      <c r="X15" s="214">
        <v>-8.4902000000000005E-2</v>
      </c>
      <c r="Y15" s="214">
        <v>-0.22289999999999999</v>
      </c>
      <c r="Z15" s="214">
        <v>-0.25174099999999999</v>
      </c>
      <c r="AA15" s="214">
        <v>-0.239258</v>
      </c>
      <c r="AB15" s="214">
        <v>-0.151724</v>
      </c>
      <c r="AC15" s="214">
        <v>6.5838999999999995E-2</v>
      </c>
      <c r="AD15" s="214">
        <v>0.226301</v>
      </c>
      <c r="AE15" s="214">
        <v>0.27896799999999999</v>
      </c>
      <c r="AF15" s="214">
        <v>0.28889999999999999</v>
      </c>
      <c r="AG15" s="214">
        <v>0.28071000000000002</v>
      </c>
      <c r="AH15" s="214">
        <v>0.25670900000000002</v>
      </c>
      <c r="AI15" s="214">
        <v>6.6365999999999994E-2</v>
      </c>
      <c r="AJ15" s="214">
        <v>-8.4548999999999999E-2</v>
      </c>
      <c r="AK15" s="214">
        <v>-0.24423300000000001</v>
      </c>
      <c r="AL15" s="214">
        <v>-0.26828999999999997</v>
      </c>
      <c r="AM15" s="214">
        <v>-0.213418</v>
      </c>
      <c r="AN15" s="214">
        <v>-0.14124900000000001</v>
      </c>
      <c r="AO15" s="214">
        <v>9.0065999999999993E-2</v>
      </c>
      <c r="AP15" s="214">
        <v>0.25010100000000002</v>
      </c>
      <c r="AQ15" s="214">
        <v>0.27845300000000001</v>
      </c>
      <c r="AR15" s="214">
        <v>0.29406700000000002</v>
      </c>
      <c r="AS15" s="214">
        <v>0.264903</v>
      </c>
      <c r="AT15" s="214">
        <v>0.23641999999999999</v>
      </c>
      <c r="AU15" s="214">
        <v>-3.8199999999999998E-2</v>
      </c>
      <c r="AV15" s="214">
        <v>-8.0419000000000004E-2</v>
      </c>
      <c r="AW15" s="214">
        <v>-0.27496599999999999</v>
      </c>
      <c r="AX15" s="214">
        <v>-0.30774200000000002</v>
      </c>
      <c r="AY15" s="214">
        <v>-0.21</v>
      </c>
      <c r="AZ15" s="214">
        <v>-0.164821</v>
      </c>
      <c r="BA15" s="214">
        <v>5.2227999999999997E-2</v>
      </c>
      <c r="BB15" s="214">
        <v>0.2387804</v>
      </c>
      <c r="BC15" s="214">
        <v>0.27872360000000002</v>
      </c>
      <c r="BD15" s="355">
        <v>0.27743659999999998</v>
      </c>
      <c r="BE15" s="355">
        <v>0.27047840000000001</v>
      </c>
      <c r="BF15" s="355">
        <v>0.24906519999999999</v>
      </c>
      <c r="BG15" s="355">
        <v>3.5095500000000002E-2</v>
      </c>
      <c r="BH15" s="355">
        <v>-9.4116400000000003E-2</v>
      </c>
      <c r="BI15" s="355">
        <v>-0.25036340000000001</v>
      </c>
      <c r="BJ15" s="355">
        <v>-0.26057150000000001</v>
      </c>
      <c r="BK15" s="355">
        <v>-0.193773</v>
      </c>
      <c r="BL15" s="355">
        <v>-0.1185638</v>
      </c>
      <c r="BM15" s="355">
        <v>7.5407799999999997E-2</v>
      </c>
      <c r="BN15" s="355">
        <v>0.2342436</v>
      </c>
      <c r="BO15" s="355">
        <v>0.27872360000000002</v>
      </c>
      <c r="BP15" s="355">
        <v>0.27743659999999998</v>
      </c>
      <c r="BQ15" s="355">
        <v>0.27047840000000001</v>
      </c>
      <c r="BR15" s="355">
        <v>0.24906519999999999</v>
      </c>
      <c r="BS15" s="355">
        <v>3.5095500000000002E-2</v>
      </c>
      <c r="BT15" s="355">
        <v>-9.4116400000000003E-2</v>
      </c>
      <c r="BU15" s="355">
        <v>-0.25036340000000001</v>
      </c>
      <c r="BV15" s="355">
        <v>-0.26057150000000001</v>
      </c>
    </row>
    <row r="16" spans="1:74" x14ac:dyDescent="0.2">
      <c r="A16" s="638"/>
      <c r="B16" s="155" t="s">
        <v>1168</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405"/>
      <c r="BE16" s="405"/>
      <c r="BF16" s="405"/>
      <c r="BG16" s="405"/>
      <c r="BH16" s="405"/>
      <c r="BI16" s="405"/>
      <c r="BJ16" s="405"/>
      <c r="BK16" s="405"/>
      <c r="BL16" s="405"/>
      <c r="BM16" s="405"/>
      <c r="BN16" s="405"/>
      <c r="BO16" s="405"/>
      <c r="BP16" s="405"/>
      <c r="BQ16" s="405"/>
      <c r="BR16" s="405"/>
      <c r="BS16" s="405"/>
      <c r="BT16" s="405"/>
      <c r="BU16" s="405"/>
      <c r="BV16" s="405"/>
    </row>
    <row r="17" spans="1:74" x14ac:dyDescent="0.2">
      <c r="A17" s="638" t="s">
        <v>1169</v>
      </c>
      <c r="B17" s="639" t="s">
        <v>1163</v>
      </c>
      <c r="C17" s="214">
        <v>-1.8806E-2</v>
      </c>
      <c r="D17" s="214">
        <v>-1.8891999999999999E-2</v>
      </c>
      <c r="E17" s="214">
        <v>-1.9193000000000002E-2</v>
      </c>
      <c r="F17" s="214">
        <v>-1.9932999999999999E-2</v>
      </c>
      <c r="G17" s="214">
        <v>-2.0032000000000001E-2</v>
      </c>
      <c r="H17" s="214">
        <v>-1.9966000000000001E-2</v>
      </c>
      <c r="I17" s="214">
        <v>-2.0129000000000001E-2</v>
      </c>
      <c r="J17" s="214">
        <v>-1.9418999999999999E-2</v>
      </c>
      <c r="K17" s="214">
        <v>-1.9665999999999999E-2</v>
      </c>
      <c r="L17" s="214">
        <v>-1.8967000000000001E-2</v>
      </c>
      <c r="M17" s="214">
        <v>-0.02</v>
      </c>
      <c r="N17" s="214">
        <v>-2.0934999999999999E-2</v>
      </c>
      <c r="O17" s="214">
        <v>-2.0225E-2</v>
      </c>
      <c r="P17" s="214">
        <v>-2.0677999999999998E-2</v>
      </c>
      <c r="Q17" s="214">
        <v>-2.0677000000000001E-2</v>
      </c>
      <c r="R17" s="214">
        <v>-2.0299999999999999E-2</v>
      </c>
      <c r="S17" s="214">
        <v>-2.0967E-2</v>
      </c>
      <c r="T17" s="214">
        <v>-2.1533E-2</v>
      </c>
      <c r="U17" s="214">
        <v>-2.1193E-2</v>
      </c>
      <c r="V17" s="214">
        <v>-2.0774000000000001E-2</v>
      </c>
      <c r="W17" s="214">
        <v>-2.0532999999999999E-2</v>
      </c>
      <c r="X17" s="214">
        <v>-2.1063999999999999E-2</v>
      </c>
      <c r="Y17" s="214">
        <v>-2.1565999999999998E-2</v>
      </c>
      <c r="Z17" s="214">
        <v>-2.1967E-2</v>
      </c>
      <c r="AA17" s="214">
        <v>-2.1484E-2</v>
      </c>
      <c r="AB17" s="214">
        <v>-2.1482999999999999E-2</v>
      </c>
      <c r="AC17" s="214">
        <v>-2.1323000000000002E-2</v>
      </c>
      <c r="AD17" s="214">
        <v>-2.06E-2</v>
      </c>
      <c r="AE17" s="214">
        <v>-2.1451999999999999E-2</v>
      </c>
      <c r="AF17" s="214">
        <v>-2.2266999999999999E-2</v>
      </c>
      <c r="AG17" s="214">
        <v>-2.1419000000000001E-2</v>
      </c>
      <c r="AH17" s="214">
        <v>-2.171E-2</v>
      </c>
      <c r="AI17" s="214">
        <v>-2.1732999999999999E-2</v>
      </c>
      <c r="AJ17" s="214">
        <v>-2.1548000000000001E-2</v>
      </c>
      <c r="AK17" s="214">
        <v>-2.1867000000000001E-2</v>
      </c>
      <c r="AL17" s="214">
        <v>-2.2452E-2</v>
      </c>
      <c r="AM17" s="214">
        <v>-2.2064E-2</v>
      </c>
      <c r="AN17" s="214">
        <v>-2.1607000000000001E-2</v>
      </c>
      <c r="AO17" s="214">
        <v>-2.1741E-2</v>
      </c>
      <c r="AP17" s="214">
        <v>-2.0632999999999999E-2</v>
      </c>
      <c r="AQ17" s="214">
        <v>-2.1193E-2</v>
      </c>
      <c r="AR17" s="214">
        <v>-2.1666999999999999E-2</v>
      </c>
      <c r="AS17" s="214">
        <v>-2.1128999999999998E-2</v>
      </c>
      <c r="AT17" s="214">
        <v>-2.2225999999999999E-2</v>
      </c>
      <c r="AU17" s="214">
        <v>-2.1666999999999999E-2</v>
      </c>
      <c r="AV17" s="214">
        <v>-2.2128999999999999E-2</v>
      </c>
      <c r="AW17" s="214">
        <v>-2.2332999999999999E-2</v>
      </c>
      <c r="AX17" s="214">
        <v>-2.1387E-2</v>
      </c>
      <c r="AY17" s="214">
        <v>-2.1000000000000001E-2</v>
      </c>
      <c r="AZ17" s="214">
        <v>-2.0357E-2</v>
      </c>
      <c r="BA17" s="214">
        <v>-2.0032000000000001E-2</v>
      </c>
      <c r="BB17" s="214">
        <v>-1.96502E-2</v>
      </c>
      <c r="BC17" s="214">
        <v>-2.0814900000000001E-2</v>
      </c>
      <c r="BD17" s="355">
        <v>-2.0930199999999999E-2</v>
      </c>
      <c r="BE17" s="355">
        <v>-2.0733399999999999E-2</v>
      </c>
      <c r="BF17" s="355">
        <v>-2.07526E-2</v>
      </c>
      <c r="BG17" s="355">
        <v>-2.05241E-2</v>
      </c>
      <c r="BH17" s="355">
        <v>-2.0061300000000001E-2</v>
      </c>
      <c r="BI17" s="355">
        <v>-2.10236E-2</v>
      </c>
      <c r="BJ17" s="355">
        <v>-2.0727700000000002E-2</v>
      </c>
      <c r="BK17" s="355">
        <v>-2.05603E-2</v>
      </c>
      <c r="BL17" s="355">
        <v>-2.0356599999999999E-2</v>
      </c>
      <c r="BM17" s="355">
        <v>-2.10844E-2</v>
      </c>
      <c r="BN17" s="355">
        <v>-2.0157499999999998E-2</v>
      </c>
      <c r="BO17" s="355">
        <v>-2.1074200000000001E-2</v>
      </c>
      <c r="BP17" s="355">
        <v>-2.1276900000000001E-2</v>
      </c>
      <c r="BQ17" s="355">
        <v>-2.0995E-2</v>
      </c>
      <c r="BR17" s="355">
        <v>-2.0974400000000001E-2</v>
      </c>
      <c r="BS17" s="355">
        <v>-2.0719000000000001E-2</v>
      </c>
      <c r="BT17" s="355">
        <v>-2.0471E-2</v>
      </c>
      <c r="BU17" s="355">
        <v>-2.09751E-2</v>
      </c>
      <c r="BV17" s="355">
        <v>-2.1525300000000001E-2</v>
      </c>
    </row>
    <row r="18" spans="1:74" x14ac:dyDescent="0.2">
      <c r="A18" s="638"/>
      <c r="B18" s="639"/>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405"/>
      <c r="BE18" s="405"/>
      <c r="BF18" s="405"/>
      <c r="BG18" s="405"/>
      <c r="BH18" s="405"/>
      <c r="BI18" s="405"/>
      <c r="BJ18" s="405"/>
      <c r="BK18" s="405"/>
      <c r="BL18" s="405"/>
      <c r="BM18" s="405"/>
      <c r="BN18" s="405"/>
      <c r="BO18" s="405"/>
      <c r="BP18" s="405"/>
      <c r="BQ18" s="405"/>
      <c r="BR18" s="405"/>
      <c r="BS18" s="405"/>
      <c r="BT18" s="405"/>
      <c r="BU18" s="405"/>
      <c r="BV18" s="405"/>
    </row>
    <row r="19" spans="1:74" x14ac:dyDescent="0.2">
      <c r="A19" s="637"/>
      <c r="B19" s="155" t="s">
        <v>1170</v>
      </c>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405"/>
      <c r="BE19" s="405"/>
      <c r="BF19" s="405"/>
      <c r="BG19" s="405"/>
      <c r="BH19" s="405"/>
      <c r="BI19" s="405"/>
      <c r="BJ19" s="405"/>
      <c r="BK19" s="405"/>
      <c r="BL19" s="405"/>
      <c r="BM19" s="405"/>
      <c r="BN19" s="405"/>
      <c r="BO19" s="405"/>
      <c r="BP19" s="405"/>
      <c r="BQ19" s="405"/>
      <c r="BR19" s="405"/>
      <c r="BS19" s="405"/>
      <c r="BT19" s="405"/>
      <c r="BU19" s="405"/>
      <c r="BV19" s="405"/>
    </row>
    <row r="20" spans="1:74" x14ac:dyDescent="0.2">
      <c r="A20" s="638" t="s">
        <v>1171</v>
      </c>
      <c r="B20" s="639" t="s">
        <v>1172</v>
      </c>
      <c r="C20" s="214">
        <v>-1.4031999999999999E-2</v>
      </c>
      <c r="D20" s="214">
        <v>-2.3713999999999999E-2</v>
      </c>
      <c r="E20" s="214">
        <v>-2.0645E-2</v>
      </c>
      <c r="F20" s="214">
        <v>-1.6466999999999999E-2</v>
      </c>
      <c r="G20" s="214">
        <v>-2.8289999999999999E-2</v>
      </c>
      <c r="H20" s="214">
        <v>-2.3800000000000002E-2</v>
      </c>
      <c r="I20" s="214">
        <v>-3.8646E-2</v>
      </c>
      <c r="J20" s="214">
        <v>-5.6418999999999997E-2</v>
      </c>
      <c r="K20" s="214">
        <v>-4.5267000000000002E-2</v>
      </c>
      <c r="L20" s="214">
        <v>-6.2516000000000002E-2</v>
      </c>
      <c r="M20" s="214">
        <v>-4.8432999999999997E-2</v>
      </c>
      <c r="N20" s="214">
        <v>-7.0031999999999997E-2</v>
      </c>
      <c r="O20" s="214">
        <v>-6.6968E-2</v>
      </c>
      <c r="P20" s="214">
        <v>-7.0749999999999993E-2</v>
      </c>
      <c r="Q20" s="214">
        <v>-5.5E-2</v>
      </c>
      <c r="R20" s="214">
        <v>-6.2167E-2</v>
      </c>
      <c r="S20" s="214">
        <v>-7.7482999999999996E-2</v>
      </c>
      <c r="T20" s="214">
        <v>-7.0000000000000007E-2</v>
      </c>
      <c r="U20" s="214">
        <v>-6.5290000000000001E-2</v>
      </c>
      <c r="V20" s="214">
        <v>-0.06</v>
      </c>
      <c r="W20" s="214">
        <v>-5.1066E-2</v>
      </c>
      <c r="X20" s="214">
        <v>-6.7934999999999995E-2</v>
      </c>
      <c r="Y20" s="214">
        <v>-6.5500000000000003E-2</v>
      </c>
      <c r="Z20" s="214">
        <v>-6.3450999999999994E-2</v>
      </c>
      <c r="AA20" s="214">
        <v>-8.2807000000000006E-2</v>
      </c>
      <c r="AB20" s="214">
        <v>-7.5759000000000007E-2</v>
      </c>
      <c r="AC20" s="214">
        <v>-8.4584999999999994E-2</v>
      </c>
      <c r="AD20" s="214">
        <v>-8.5793999999999995E-2</v>
      </c>
      <c r="AE20" s="214">
        <v>-9.2497999999999997E-2</v>
      </c>
      <c r="AF20" s="214">
        <v>-8.0776000000000001E-2</v>
      </c>
      <c r="AG20" s="214">
        <v>-9.0852000000000002E-2</v>
      </c>
      <c r="AH20" s="214">
        <v>-0.105335</v>
      </c>
      <c r="AI20" s="214">
        <v>-0.116413</v>
      </c>
      <c r="AJ20" s="214">
        <v>-9.1025999999999996E-2</v>
      </c>
      <c r="AK20" s="214">
        <v>-9.1443999999999998E-2</v>
      </c>
      <c r="AL20" s="214">
        <v>-0.13924700000000001</v>
      </c>
      <c r="AM20" s="214">
        <v>-0.135022</v>
      </c>
      <c r="AN20" s="214">
        <v>-0.134992</v>
      </c>
      <c r="AO20" s="214">
        <v>-0.17088100000000001</v>
      </c>
      <c r="AP20" s="214">
        <v>-0.16809399999999999</v>
      </c>
      <c r="AQ20" s="214">
        <v>-0.19141</v>
      </c>
      <c r="AR20" s="214">
        <v>-0.119546</v>
      </c>
      <c r="AS20" s="214">
        <v>-0.200569</v>
      </c>
      <c r="AT20" s="214">
        <v>-0.210171</v>
      </c>
      <c r="AU20" s="214">
        <v>-0.20410400000000001</v>
      </c>
      <c r="AV20" s="214">
        <v>-0.145817</v>
      </c>
      <c r="AW20" s="214">
        <v>-0.247945</v>
      </c>
      <c r="AX20" s="214">
        <v>-0.23422599999999999</v>
      </c>
      <c r="AY20" s="214">
        <v>-0.213167</v>
      </c>
      <c r="AZ20" s="214">
        <v>-0.20687700000000001</v>
      </c>
      <c r="BA20" s="214">
        <v>-0.23299300000000001</v>
      </c>
      <c r="BB20" s="214">
        <v>-0.21138879999999999</v>
      </c>
      <c r="BC20" s="214">
        <v>-0.25680839999999999</v>
      </c>
      <c r="BD20" s="355">
        <v>-0.2508165</v>
      </c>
      <c r="BE20" s="355">
        <v>-0.25287979999999999</v>
      </c>
      <c r="BF20" s="355">
        <v>-0.25853150000000003</v>
      </c>
      <c r="BG20" s="355">
        <v>-0.27022669999999999</v>
      </c>
      <c r="BH20" s="355">
        <v>-0.27904299999999999</v>
      </c>
      <c r="BI20" s="355">
        <v>-0.27798519999999999</v>
      </c>
      <c r="BJ20" s="355">
        <v>-0.27856180000000003</v>
      </c>
      <c r="BK20" s="355">
        <v>-0.27846179999999998</v>
      </c>
      <c r="BL20" s="355">
        <v>-0.27790019999999999</v>
      </c>
      <c r="BM20" s="355">
        <v>-0.27834510000000001</v>
      </c>
      <c r="BN20" s="355">
        <v>-0.2780533</v>
      </c>
      <c r="BO20" s="355">
        <v>-0.27863349999999998</v>
      </c>
      <c r="BP20" s="355">
        <v>-0.27811649999999999</v>
      </c>
      <c r="BQ20" s="355">
        <v>-0.27851720000000002</v>
      </c>
      <c r="BR20" s="355">
        <v>-0.2777597</v>
      </c>
      <c r="BS20" s="355">
        <v>-0.27812890000000001</v>
      </c>
      <c r="BT20" s="355">
        <v>-0.27835399999999999</v>
      </c>
      <c r="BU20" s="355">
        <v>-0.3078687</v>
      </c>
      <c r="BV20" s="355">
        <v>-0.30789909999999998</v>
      </c>
    </row>
    <row r="21" spans="1:74" x14ac:dyDescent="0.2">
      <c r="A21" s="638" t="s">
        <v>1173</v>
      </c>
      <c r="B21" s="639" t="s">
        <v>1182</v>
      </c>
      <c r="C21" s="214">
        <v>-0.168264</v>
      </c>
      <c r="D21" s="214">
        <v>-0.120922</v>
      </c>
      <c r="E21" s="214">
        <v>-0.208514</v>
      </c>
      <c r="F21" s="214">
        <v>-0.32799499999999998</v>
      </c>
      <c r="G21" s="214">
        <v>-0.38427899999999998</v>
      </c>
      <c r="H21" s="214">
        <v>-0.29239599999999999</v>
      </c>
      <c r="I21" s="214">
        <v>-0.37172500000000003</v>
      </c>
      <c r="J21" s="214">
        <v>-0.327511</v>
      </c>
      <c r="K21" s="214">
        <v>-0.38677899999999998</v>
      </c>
      <c r="L21" s="214">
        <v>-0.44963900000000001</v>
      </c>
      <c r="M21" s="214">
        <v>-0.33450400000000002</v>
      </c>
      <c r="N21" s="214">
        <v>-0.39369999999999999</v>
      </c>
      <c r="O21" s="214">
        <v>-0.35463099999999997</v>
      </c>
      <c r="P21" s="214">
        <v>-0.49879499999999999</v>
      </c>
      <c r="Q21" s="214">
        <v>-0.32268599999999997</v>
      </c>
      <c r="R21" s="214">
        <v>-0.50121899999999997</v>
      </c>
      <c r="S21" s="214">
        <v>-0.49149900000000002</v>
      </c>
      <c r="T21" s="214">
        <v>-0.44181199999999998</v>
      </c>
      <c r="U21" s="214">
        <v>-0.499282</v>
      </c>
      <c r="V21" s="214">
        <v>-0.48520099999999999</v>
      </c>
      <c r="W21" s="214">
        <v>-0.64718900000000001</v>
      </c>
      <c r="X21" s="214">
        <v>-0.48513000000000001</v>
      </c>
      <c r="Y21" s="214">
        <v>-0.56873200000000002</v>
      </c>
      <c r="Z21" s="214">
        <v>-0.60536000000000001</v>
      </c>
      <c r="AA21" s="214">
        <v>-0.70120400000000005</v>
      </c>
      <c r="AB21" s="214">
        <v>-0.66364800000000002</v>
      </c>
      <c r="AC21" s="214">
        <v>-0.54281100000000004</v>
      </c>
      <c r="AD21" s="214">
        <v>-0.58425000000000005</v>
      </c>
      <c r="AE21" s="214">
        <v>-0.74161600000000005</v>
      </c>
      <c r="AF21" s="214">
        <v>-0.65653700000000004</v>
      </c>
      <c r="AG21" s="214">
        <v>-0.63570000000000004</v>
      </c>
      <c r="AH21" s="214">
        <v>-0.54196800000000001</v>
      </c>
      <c r="AI21" s="214">
        <v>-0.53085700000000002</v>
      </c>
      <c r="AJ21" s="214">
        <v>-0.728043</v>
      </c>
      <c r="AK21" s="214">
        <v>-0.66368300000000002</v>
      </c>
      <c r="AL21" s="214">
        <v>-0.88667200000000002</v>
      </c>
      <c r="AM21" s="214">
        <v>-0.80062800000000001</v>
      </c>
      <c r="AN21" s="214">
        <v>-0.71421400000000002</v>
      </c>
      <c r="AO21" s="214">
        <v>-0.843642</v>
      </c>
      <c r="AP21" s="214">
        <v>-0.781447</v>
      </c>
      <c r="AQ21" s="214">
        <v>-0.73491799999999996</v>
      </c>
      <c r="AR21" s="214">
        <v>-0.62578599999999995</v>
      </c>
      <c r="AS21" s="214">
        <v>-0.662443</v>
      </c>
      <c r="AT21" s="214">
        <v>-0.611205</v>
      </c>
      <c r="AU21" s="214">
        <v>-0.77129800000000004</v>
      </c>
      <c r="AV21" s="214">
        <v>-0.92145999999999995</v>
      </c>
      <c r="AW21" s="214">
        <v>-0.76143400000000006</v>
      </c>
      <c r="AX21" s="214">
        <v>-0.81182799999999999</v>
      </c>
      <c r="AY21" s="214">
        <v>-0.667072</v>
      </c>
      <c r="AZ21" s="214">
        <v>-0.71520600000000001</v>
      </c>
      <c r="BA21" s="214">
        <v>-0.77831099999999998</v>
      </c>
      <c r="BB21" s="214">
        <v>-0.81796666666999995</v>
      </c>
      <c r="BC21" s="214">
        <v>-0.81493548387000003</v>
      </c>
      <c r="BD21" s="355">
        <v>-0.78793120000000005</v>
      </c>
      <c r="BE21" s="355">
        <v>-0.75192510000000001</v>
      </c>
      <c r="BF21" s="355">
        <v>-0.76479430000000004</v>
      </c>
      <c r="BG21" s="355">
        <v>-0.79216880000000001</v>
      </c>
      <c r="BH21" s="355">
        <v>-0.87560760000000004</v>
      </c>
      <c r="BI21" s="355">
        <v>-0.90055640000000003</v>
      </c>
      <c r="BJ21" s="355">
        <v>-1.0020720000000001</v>
      </c>
      <c r="BK21" s="355">
        <v>-0.90390360000000003</v>
      </c>
      <c r="BL21" s="355">
        <v>-0.82645579999999996</v>
      </c>
      <c r="BM21" s="355">
        <v>-0.82992359999999998</v>
      </c>
      <c r="BN21" s="355">
        <v>-0.87411749999999999</v>
      </c>
      <c r="BO21" s="355">
        <v>-1.0102150000000001</v>
      </c>
      <c r="BP21" s="355">
        <v>-0.93428180000000005</v>
      </c>
      <c r="BQ21" s="355">
        <v>-0.8844767</v>
      </c>
      <c r="BR21" s="355">
        <v>-0.87795350000000005</v>
      </c>
      <c r="BS21" s="355">
        <v>-0.89789980000000003</v>
      </c>
      <c r="BT21" s="355">
        <v>-0.96521120000000005</v>
      </c>
      <c r="BU21" s="355">
        <v>-0.88077240000000001</v>
      </c>
      <c r="BV21" s="355">
        <v>-0.98800390000000005</v>
      </c>
    </row>
    <row r="22" spans="1:74" x14ac:dyDescent="0.2">
      <c r="A22" s="638" t="s">
        <v>1174</v>
      </c>
      <c r="B22" s="639" t="s">
        <v>1175</v>
      </c>
      <c r="C22" s="214">
        <v>-5.0366000000000001E-2</v>
      </c>
      <c r="D22" s="214">
        <v>-8.7829999999999991E-3</v>
      </c>
      <c r="E22" s="214">
        <v>-6.5468999999999999E-2</v>
      </c>
      <c r="F22" s="214">
        <v>-4.7218999999999997E-2</v>
      </c>
      <c r="G22" s="214">
        <v>-6.5554000000000001E-2</v>
      </c>
      <c r="H22" s="214">
        <v>-5.4844999999999998E-2</v>
      </c>
      <c r="I22" s="214">
        <v>-8.4751999999999994E-2</v>
      </c>
      <c r="J22" s="214">
        <v>-9.5329999999999998E-2</v>
      </c>
      <c r="K22" s="214">
        <v>-9.2827000000000007E-2</v>
      </c>
      <c r="L22" s="214">
        <v>-4.5268999999999997E-2</v>
      </c>
      <c r="M22" s="214">
        <v>-2.8818E-2</v>
      </c>
      <c r="N22" s="214">
        <v>-2.9146999999999999E-2</v>
      </c>
      <c r="O22" s="214">
        <v>-2.2613000000000001E-2</v>
      </c>
      <c r="P22" s="214">
        <v>-4.6316999999999997E-2</v>
      </c>
      <c r="Q22" s="214">
        <v>-7.7253000000000002E-2</v>
      </c>
      <c r="R22" s="214">
        <v>-6.3286999999999996E-2</v>
      </c>
      <c r="S22" s="214">
        <v>-9.6129000000000006E-2</v>
      </c>
      <c r="T22" s="214">
        <v>-0.12427199999999999</v>
      </c>
      <c r="U22" s="214">
        <v>-0.10988299999999999</v>
      </c>
      <c r="V22" s="214">
        <v>-0.118091</v>
      </c>
      <c r="W22" s="214">
        <v>-9.0190999999999993E-2</v>
      </c>
      <c r="X22" s="214">
        <v>-9.7336000000000006E-2</v>
      </c>
      <c r="Y22" s="214">
        <v>-9.1871999999999995E-2</v>
      </c>
      <c r="Z22" s="214">
        <v>-5.7258999999999997E-2</v>
      </c>
      <c r="AA22" s="214">
        <v>-5.4113000000000001E-2</v>
      </c>
      <c r="AB22" s="214">
        <v>-4.2937999999999997E-2</v>
      </c>
      <c r="AC22" s="214">
        <v>-9.7968E-2</v>
      </c>
      <c r="AD22" s="214">
        <v>-0.12845400000000001</v>
      </c>
      <c r="AE22" s="214">
        <v>-0.142425</v>
      </c>
      <c r="AF22" s="214">
        <v>-9.2171000000000003E-2</v>
      </c>
      <c r="AG22" s="214">
        <v>-8.0568000000000001E-2</v>
      </c>
      <c r="AH22" s="214">
        <v>-6.2594999999999998E-2</v>
      </c>
      <c r="AI22" s="214">
        <v>-0.10978499999999999</v>
      </c>
      <c r="AJ22" s="214">
        <v>-9.3952999999999995E-2</v>
      </c>
      <c r="AK22" s="214">
        <v>-0.120063</v>
      </c>
      <c r="AL22" s="214">
        <v>-7.2202000000000002E-2</v>
      </c>
      <c r="AM22" s="214">
        <v>-2.8858000000000002E-2</v>
      </c>
      <c r="AN22" s="214">
        <v>-7.5063000000000005E-2</v>
      </c>
      <c r="AO22" s="214">
        <v>-0.15587300000000001</v>
      </c>
      <c r="AP22" s="214">
        <v>-0.153559</v>
      </c>
      <c r="AQ22" s="214">
        <v>-8.1296999999999994E-2</v>
      </c>
      <c r="AR22" s="214">
        <v>-0.12668199999999999</v>
      </c>
      <c r="AS22" s="214">
        <v>-9.2511999999999997E-2</v>
      </c>
      <c r="AT22" s="214">
        <v>-0.14990899999999999</v>
      </c>
      <c r="AU22" s="214">
        <v>-9.1535000000000005E-2</v>
      </c>
      <c r="AV22" s="214">
        <v>-6.7001000000000005E-2</v>
      </c>
      <c r="AW22" s="214">
        <v>-0.138068</v>
      </c>
      <c r="AX22" s="214">
        <v>-0.13306899999999999</v>
      </c>
      <c r="AY22" s="214">
        <v>-0.152477</v>
      </c>
      <c r="AZ22" s="214">
        <v>-7.5393000000000002E-2</v>
      </c>
      <c r="BA22" s="214">
        <v>-6.7923999999999998E-2</v>
      </c>
      <c r="BB22" s="214">
        <v>-0.14779980000000001</v>
      </c>
      <c r="BC22" s="214">
        <v>-0.1636396</v>
      </c>
      <c r="BD22" s="355">
        <v>-0.20197370000000001</v>
      </c>
      <c r="BE22" s="355">
        <v>-0.21870609999999999</v>
      </c>
      <c r="BF22" s="355">
        <v>-0.2024427</v>
      </c>
      <c r="BG22" s="355">
        <v>-0.20118169999999999</v>
      </c>
      <c r="BH22" s="355">
        <v>-0.21277650000000001</v>
      </c>
      <c r="BI22" s="355">
        <v>-0.17480699999999999</v>
      </c>
      <c r="BJ22" s="355">
        <v>-0.14968029999999999</v>
      </c>
      <c r="BK22" s="355">
        <v>-0.22395470000000001</v>
      </c>
      <c r="BL22" s="355">
        <v>-0.1920451</v>
      </c>
      <c r="BM22" s="355">
        <v>-0.2419848</v>
      </c>
      <c r="BN22" s="355">
        <v>-0.23560529999999999</v>
      </c>
      <c r="BO22" s="355">
        <v>-0.19644710000000001</v>
      </c>
      <c r="BP22" s="355">
        <v>-0.2042187</v>
      </c>
      <c r="BQ22" s="355">
        <v>-0.21041509999999999</v>
      </c>
      <c r="BR22" s="355">
        <v>-0.20035819999999999</v>
      </c>
      <c r="BS22" s="355">
        <v>-0.17280880000000001</v>
      </c>
      <c r="BT22" s="355">
        <v>-0.2161159</v>
      </c>
      <c r="BU22" s="355">
        <v>-0.184589</v>
      </c>
      <c r="BV22" s="355">
        <v>-0.1705661</v>
      </c>
    </row>
    <row r="23" spans="1:74" x14ac:dyDescent="0.2">
      <c r="A23" s="638" t="s">
        <v>190</v>
      </c>
      <c r="B23" s="639" t="s">
        <v>1176</v>
      </c>
      <c r="C23" s="214">
        <v>-0.147455</v>
      </c>
      <c r="D23" s="214">
        <v>-0.11847000000000001</v>
      </c>
      <c r="E23" s="214">
        <v>-0.12967500000000001</v>
      </c>
      <c r="F23" s="214">
        <v>-0.13894200000000001</v>
      </c>
      <c r="G23" s="214">
        <v>-0.14385899999999999</v>
      </c>
      <c r="H23" s="214">
        <v>-0.18390699999999999</v>
      </c>
      <c r="I23" s="214">
        <v>-0.18493799999999999</v>
      </c>
      <c r="J23" s="214">
        <v>-0.17299</v>
      </c>
      <c r="K23" s="214">
        <v>-0.135162</v>
      </c>
      <c r="L23" s="214">
        <v>-0.130798</v>
      </c>
      <c r="M23" s="214">
        <v>-0.16863300000000001</v>
      </c>
      <c r="N23" s="214">
        <v>-0.162221</v>
      </c>
      <c r="O23" s="214">
        <v>-0.167985</v>
      </c>
      <c r="P23" s="214">
        <v>-0.20810899999999999</v>
      </c>
      <c r="Q23" s="214">
        <v>-0.128862</v>
      </c>
      <c r="R23" s="214">
        <v>-0.12613199999999999</v>
      </c>
      <c r="S23" s="214">
        <v>-0.16547300000000001</v>
      </c>
      <c r="T23" s="214">
        <v>-0.16389000000000001</v>
      </c>
      <c r="U23" s="214">
        <v>-0.19997599999999999</v>
      </c>
      <c r="V23" s="214">
        <v>-0.18726200000000001</v>
      </c>
      <c r="W23" s="214">
        <v>-0.233042</v>
      </c>
      <c r="X23" s="214">
        <v>-0.14390500000000001</v>
      </c>
      <c r="Y23" s="214">
        <v>-0.17910200000000001</v>
      </c>
      <c r="Z23" s="214">
        <v>-0.159466</v>
      </c>
      <c r="AA23" s="214">
        <v>-0.18809500000000001</v>
      </c>
      <c r="AB23" s="214">
        <v>-0.212949</v>
      </c>
      <c r="AC23" s="214">
        <v>-0.199797</v>
      </c>
      <c r="AD23" s="214">
        <v>-0.20981900000000001</v>
      </c>
      <c r="AE23" s="214">
        <v>-0.218667</v>
      </c>
      <c r="AF23" s="214">
        <v>-0.16676099999999999</v>
      </c>
      <c r="AG23" s="214">
        <v>-0.19217000000000001</v>
      </c>
      <c r="AH23" s="214">
        <v>-0.18978999999999999</v>
      </c>
      <c r="AI23" s="214">
        <v>-0.19400000000000001</v>
      </c>
      <c r="AJ23" s="214">
        <v>-0.15138399999999999</v>
      </c>
      <c r="AK23" s="214">
        <v>-0.172595</v>
      </c>
      <c r="AL23" s="214">
        <v>-0.15956200000000001</v>
      </c>
      <c r="AM23" s="214">
        <v>-0.15362799999999999</v>
      </c>
      <c r="AN23" s="214">
        <v>-0.211088</v>
      </c>
      <c r="AO23" s="214">
        <v>-0.16602700000000001</v>
      </c>
      <c r="AP23" s="214">
        <v>-0.184026</v>
      </c>
      <c r="AQ23" s="214">
        <v>-0.15857599999999999</v>
      </c>
      <c r="AR23" s="214">
        <v>-0.20060700000000001</v>
      </c>
      <c r="AS23" s="214">
        <v>-0.170874</v>
      </c>
      <c r="AT23" s="214">
        <v>-0.15368599999999999</v>
      </c>
      <c r="AU23" s="214">
        <v>-0.16312399999999999</v>
      </c>
      <c r="AV23" s="214">
        <v>-0.12245</v>
      </c>
      <c r="AW23" s="214">
        <v>-0.148173</v>
      </c>
      <c r="AX23" s="214">
        <v>-0.137433</v>
      </c>
      <c r="AY23" s="214">
        <v>-0.188193</v>
      </c>
      <c r="AZ23" s="214">
        <v>-0.20128799999999999</v>
      </c>
      <c r="BA23" s="214">
        <v>-0.155636</v>
      </c>
      <c r="BB23" s="214">
        <v>-0.21632960000000001</v>
      </c>
      <c r="BC23" s="214">
        <v>-0.22454370000000001</v>
      </c>
      <c r="BD23" s="355">
        <v>-0.21965460000000001</v>
      </c>
      <c r="BE23" s="355">
        <v>-0.24310409999999999</v>
      </c>
      <c r="BF23" s="355">
        <v>-0.25560620000000001</v>
      </c>
      <c r="BG23" s="355">
        <v>-0.2339444</v>
      </c>
      <c r="BH23" s="355">
        <v>-0.21301600000000001</v>
      </c>
      <c r="BI23" s="355">
        <v>-0.2433099</v>
      </c>
      <c r="BJ23" s="355">
        <v>-0.27043909999999999</v>
      </c>
      <c r="BK23" s="355">
        <v>-0.2292053</v>
      </c>
      <c r="BL23" s="355">
        <v>-0.27316069999999998</v>
      </c>
      <c r="BM23" s="355">
        <v>-0.26691340000000002</v>
      </c>
      <c r="BN23" s="355">
        <v>-0.25118069999999998</v>
      </c>
      <c r="BO23" s="355">
        <v>-0.25007089999999998</v>
      </c>
      <c r="BP23" s="355">
        <v>-0.23662559999999999</v>
      </c>
      <c r="BQ23" s="355">
        <v>-0.26061800000000002</v>
      </c>
      <c r="BR23" s="355">
        <v>-0.27363609999999999</v>
      </c>
      <c r="BS23" s="355">
        <v>-0.2549169</v>
      </c>
      <c r="BT23" s="355">
        <v>-0.23654420000000001</v>
      </c>
      <c r="BU23" s="355">
        <v>-0.2637697</v>
      </c>
      <c r="BV23" s="355">
        <v>-0.2876977</v>
      </c>
    </row>
    <row r="24" spans="1:74" x14ac:dyDescent="0.2">
      <c r="A24" s="638"/>
      <c r="B24" s="639"/>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405"/>
      <c r="BE24" s="405"/>
      <c r="BF24" s="405"/>
      <c r="BG24" s="405"/>
      <c r="BH24" s="405"/>
      <c r="BI24" s="405"/>
      <c r="BJ24" s="405"/>
      <c r="BK24" s="405"/>
      <c r="BL24" s="405"/>
      <c r="BM24" s="405"/>
      <c r="BN24" s="405"/>
      <c r="BO24" s="405"/>
      <c r="BP24" s="405"/>
      <c r="BQ24" s="405"/>
      <c r="BR24" s="405"/>
      <c r="BS24" s="405"/>
      <c r="BT24" s="405"/>
      <c r="BU24" s="405"/>
      <c r="BV24" s="405"/>
    </row>
    <row r="25" spans="1:74" x14ac:dyDescent="0.2">
      <c r="A25" s="637"/>
      <c r="B25" s="155" t="s">
        <v>1177</v>
      </c>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405"/>
      <c r="BE25" s="405"/>
      <c r="BF25" s="405"/>
      <c r="BG25" s="405"/>
      <c r="BH25" s="405"/>
      <c r="BI25" s="405"/>
      <c r="BJ25" s="405"/>
      <c r="BK25" s="405"/>
      <c r="BL25" s="405"/>
      <c r="BM25" s="405"/>
      <c r="BN25" s="405"/>
      <c r="BO25" s="405"/>
      <c r="BP25" s="405"/>
      <c r="BQ25" s="405"/>
      <c r="BR25" s="405"/>
      <c r="BS25" s="405"/>
      <c r="BT25" s="405"/>
      <c r="BU25" s="405"/>
      <c r="BV25" s="405"/>
    </row>
    <row r="26" spans="1:74" x14ac:dyDescent="0.2">
      <c r="A26" s="638" t="s">
        <v>1178</v>
      </c>
      <c r="B26" s="639" t="s">
        <v>1175</v>
      </c>
      <c r="C26" s="214">
        <v>0.39203199999999999</v>
      </c>
      <c r="D26" s="214">
        <v>0.38603599999999999</v>
      </c>
      <c r="E26" s="214">
        <v>0.34058100000000002</v>
      </c>
      <c r="F26" s="214">
        <v>0.28249999999999997</v>
      </c>
      <c r="G26" s="214">
        <v>0.271291</v>
      </c>
      <c r="H26" s="214">
        <v>0.27426600000000001</v>
      </c>
      <c r="I26" s="214">
        <v>0.26551599999999997</v>
      </c>
      <c r="J26" s="214">
        <v>0.28000000000000003</v>
      </c>
      <c r="K26" s="214">
        <v>0.36913299999999999</v>
      </c>
      <c r="L26" s="214">
        <v>0.41822599999999999</v>
      </c>
      <c r="M26" s="214">
        <v>0.50316700000000003</v>
      </c>
      <c r="N26" s="214">
        <v>0.51245200000000002</v>
      </c>
      <c r="O26" s="214">
        <v>0.45835500000000001</v>
      </c>
      <c r="P26" s="214">
        <v>0.40550000000000003</v>
      </c>
      <c r="Q26" s="214">
        <v>0.32529000000000002</v>
      </c>
      <c r="R26" s="214">
        <v>0.27053300000000002</v>
      </c>
      <c r="S26" s="214">
        <v>0.254967</v>
      </c>
      <c r="T26" s="214">
        <v>0.27873399999999998</v>
      </c>
      <c r="U26" s="214">
        <v>0.27954800000000002</v>
      </c>
      <c r="V26" s="214">
        <v>0.29390300000000003</v>
      </c>
      <c r="W26" s="214">
        <v>0.38603300000000002</v>
      </c>
      <c r="X26" s="214">
        <v>0.44400000000000001</v>
      </c>
      <c r="Y26" s="214">
        <v>0.53756700000000002</v>
      </c>
      <c r="Z26" s="214">
        <v>0.51545099999999999</v>
      </c>
      <c r="AA26" s="214">
        <v>0.51516099999999998</v>
      </c>
      <c r="AB26" s="214">
        <v>0.43186200000000002</v>
      </c>
      <c r="AC26" s="214">
        <v>0.34709699999999999</v>
      </c>
      <c r="AD26" s="214">
        <v>0.31176700000000002</v>
      </c>
      <c r="AE26" s="214">
        <v>0.26957999999999999</v>
      </c>
      <c r="AF26" s="214">
        <v>0.27786699999999998</v>
      </c>
      <c r="AG26" s="214">
        <v>0.28154899999999999</v>
      </c>
      <c r="AH26" s="214">
        <v>0.28545199999999998</v>
      </c>
      <c r="AI26" s="214">
        <v>0.39329999999999998</v>
      </c>
      <c r="AJ26" s="214">
        <v>0.48706500000000003</v>
      </c>
      <c r="AK26" s="214">
        <v>0.55526699999999996</v>
      </c>
      <c r="AL26" s="214">
        <v>0.53529000000000004</v>
      </c>
      <c r="AM26" s="214">
        <v>0.505355</v>
      </c>
      <c r="AN26" s="214">
        <v>0.43682100000000001</v>
      </c>
      <c r="AO26" s="214">
        <v>0.34764600000000001</v>
      </c>
      <c r="AP26" s="214">
        <v>0.31769999999999998</v>
      </c>
      <c r="AQ26" s="214">
        <v>0.292323</v>
      </c>
      <c r="AR26" s="214">
        <v>0.282833</v>
      </c>
      <c r="AS26" s="214">
        <v>0.29109699999999999</v>
      </c>
      <c r="AT26" s="214">
        <v>0.28880600000000001</v>
      </c>
      <c r="AU26" s="214">
        <v>0.40460000000000002</v>
      </c>
      <c r="AV26" s="214">
        <v>0.42274200000000001</v>
      </c>
      <c r="AW26" s="214">
        <v>0.53190000000000004</v>
      </c>
      <c r="AX26" s="214">
        <v>0.55051600000000001</v>
      </c>
      <c r="AY26" s="214">
        <v>0.47467700000000002</v>
      </c>
      <c r="AZ26" s="214">
        <v>0.49728600000000001</v>
      </c>
      <c r="BA26" s="214">
        <v>0.39600000000000002</v>
      </c>
      <c r="BB26" s="214">
        <v>0.32409100000000002</v>
      </c>
      <c r="BC26" s="214">
        <v>0.2948868</v>
      </c>
      <c r="BD26" s="355">
        <v>0.29958240000000003</v>
      </c>
      <c r="BE26" s="355">
        <v>0.29392289999999999</v>
      </c>
      <c r="BF26" s="355">
        <v>0.30504150000000002</v>
      </c>
      <c r="BG26" s="355">
        <v>0.40022170000000001</v>
      </c>
      <c r="BH26" s="355">
        <v>0.44035960000000002</v>
      </c>
      <c r="BI26" s="355">
        <v>0.54856590000000005</v>
      </c>
      <c r="BJ26" s="355">
        <v>0.53720670000000004</v>
      </c>
      <c r="BK26" s="355">
        <v>0.44836579999999998</v>
      </c>
      <c r="BL26" s="355">
        <v>0.43109639999999999</v>
      </c>
      <c r="BM26" s="355">
        <v>0.3545818</v>
      </c>
      <c r="BN26" s="355">
        <v>0.31793179999999999</v>
      </c>
      <c r="BO26" s="355">
        <v>0.29872900000000002</v>
      </c>
      <c r="BP26" s="355">
        <v>0.30449690000000001</v>
      </c>
      <c r="BQ26" s="355">
        <v>0.2950739</v>
      </c>
      <c r="BR26" s="355">
        <v>0.30577670000000001</v>
      </c>
      <c r="BS26" s="355">
        <v>0.40173619999999999</v>
      </c>
      <c r="BT26" s="355">
        <v>0.44577610000000001</v>
      </c>
      <c r="BU26" s="355">
        <v>0.5468963</v>
      </c>
      <c r="BV26" s="355">
        <v>0.53619349999999999</v>
      </c>
    </row>
    <row r="27" spans="1:74" x14ac:dyDescent="0.2">
      <c r="A27" s="638" t="s">
        <v>952</v>
      </c>
      <c r="B27" s="639" t="s">
        <v>1176</v>
      </c>
      <c r="C27" s="214">
        <v>0.131935</v>
      </c>
      <c r="D27" s="214">
        <v>0.14482100000000001</v>
      </c>
      <c r="E27" s="214">
        <v>0.15432199999999999</v>
      </c>
      <c r="F27" s="214">
        <v>0.150066</v>
      </c>
      <c r="G27" s="214">
        <v>0.16083800000000001</v>
      </c>
      <c r="H27" s="214">
        <v>0.1565</v>
      </c>
      <c r="I27" s="214">
        <v>0.14816099999999999</v>
      </c>
      <c r="J27" s="214">
        <v>0.14438699999999999</v>
      </c>
      <c r="K27" s="214">
        <v>0.1741</v>
      </c>
      <c r="L27" s="214">
        <v>0.17535400000000001</v>
      </c>
      <c r="M27" s="214">
        <v>0.15506600000000001</v>
      </c>
      <c r="N27" s="214">
        <v>0.14661199999999999</v>
      </c>
      <c r="O27" s="214">
        <v>0.13051599999999999</v>
      </c>
      <c r="P27" s="214">
        <v>0.13928499999999999</v>
      </c>
      <c r="Q27" s="214">
        <v>0.168935</v>
      </c>
      <c r="R27" s="214">
        <v>0.13589999999999999</v>
      </c>
      <c r="S27" s="214">
        <v>0.13864499999999999</v>
      </c>
      <c r="T27" s="214">
        <v>0.13966600000000001</v>
      </c>
      <c r="U27" s="214">
        <v>0.152419</v>
      </c>
      <c r="V27" s="214">
        <v>0.155032</v>
      </c>
      <c r="W27" s="214">
        <v>0.160133</v>
      </c>
      <c r="X27" s="214">
        <v>0.15648300000000001</v>
      </c>
      <c r="Y27" s="214">
        <v>0.145866</v>
      </c>
      <c r="Z27" s="214">
        <v>0.13403200000000001</v>
      </c>
      <c r="AA27" s="214">
        <v>0.157226</v>
      </c>
      <c r="AB27" s="214">
        <v>0.136655</v>
      </c>
      <c r="AC27" s="214">
        <v>0.14016100000000001</v>
      </c>
      <c r="AD27" s="214">
        <v>0.140433</v>
      </c>
      <c r="AE27" s="214">
        <v>0.15058099999999999</v>
      </c>
      <c r="AF27" s="214">
        <v>0.15459999999999999</v>
      </c>
      <c r="AG27" s="214">
        <v>0.14341899999999999</v>
      </c>
      <c r="AH27" s="214">
        <v>0.14116100000000001</v>
      </c>
      <c r="AI27" s="214">
        <v>0.154033</v>
      </c>
      <c r="AJ27" s="214">
        <v>0.145677</v>
      </c>
      <c r="AK27" s="214">
        <v>0.14360000000000001</v>
      </c>
      <c r="AL27" s="214">
        <v>0.13825799999999999</v>
      </c>
      <c r="AM27" s="214">
        <v>0.14435400000000001</v>
      </c>
      <c r="AN27" s="214">
        <v>0.14960699999999999</v>
      </c>
      <c r="AO27" s="214">
        <v>0.170741</v>
      </c>
      <c r="AP27" s="214">
        <v>0.159466</v>
      </c>
      <c r="AQ27" s="214">
        <v>0.191354</v>
      </c>
      <c r="AR27" s="214">
        <v>0.1905</v>
      </c>
      <c r="AS27" s="214">
        <v>0.154645</v>
      </c>
      <c r="AT27" s="214">
        <v>0.19109699999999999</v>
      </c>
      <c r="AU27" s="214">
        <v>0.20039999999999999</v>
      </c>
      <c r="AV27" s="214">
        <v>0.16906499999999999</v>
      </c>
      <c r="AW27" s="214">
        <v>0.19766700000000001</v>
      </c>
      <c r="AX27" s="214">
        <v>0.19961300000000001</v>
      </c>
      <c r="AY27" s="214">
        <v>0.154613</v>
      </c>
      <c r="AZ27" s="214">
        <v>0.13635700000000001</v>
      </c>
      <c r="BA27" s="214">
        <v>0.16006400000000001</v>
      </c>
      <c r="BB27" s="214">
        <v>0.16079299999999999</v>
      </c>
      <c r="BC27" s="214">
        <v>0.17167060000000001</v>
      </c>
      <c r="BD27" s="355">
        <v>0.17879800000000001</v>
      </c>
      <c r="BE27" s="355">
        <v>0.17084659999999999</v>
      </c>
      <c r="BF27" s="355">
        <v>0.17819869999999999</v>
      </c>
      <c r="BG27" s="355">
        <v>0.19550200000000001</v>
      </c>
      <c r="BH27" s="355">
        <v>0.192358</v>
      </c>
      <c r="BI27" s="355">
        <v>0.1798488</v>
      </c>
      <c r="BJ27" s="355">
        <v>0.17646120000000001</v>
      </c>
      <c r="BK27" s="355">
        <v>0.16001190000000001</v>
      </c>
      <c r="BL27" s="355">
        <v>0.16465379999999999</v>
      </c>
      <c r="BM27" s="355">
        <v>0.1758914</v>
      </c>
      <c r="BN27" s="355">
        <v>0.1714589</v>
      </c>
      <c r="BO27" s="355">
        <v>0.17652329999999999</v>
      </c>
      <c r="BP27" s="355">
        <v>0.17977409999999999</v>
      </c>
      <c r="BQ27" s="355">
        <v>0.17096610000000001</v>
      </c>
      <c r="BR27" s="355">
        <v>0.1779567</v>
      </c>
      <c r="BS27" s="355">
        <v>0.19480819999999999</v>
      </c>
      <c r="BT27" s="355">
        <v>0.18992129999999999</v>
      </c>
      <c r="BU27" s="355">
        <v>0.1792829</v>
      </c>
      <c r="BV27" s="355">
        <v>0.17564070000000001</v>
      </c>
    </row>
    <row r="28" spans="1:74" x14ac:dyDescent="0.2">
      <c r="A28" s="638"/>
      <c r="B28" s="639"/>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c r="AQ28" s="161"/>
      <c r="AR28" s="161"/>
      <c r="AS28" s="161"/>
      <c r="AT28" s="161"/>
      <c r="AU28" s="161"/>
      <c r="AV28" s="161"/>
      <c r="AW28" s="161"/>
      <c r="AX28" s="161"/>
      <c r="AY28" s="161"/>
      <c r="AZ28" s="161"/>
      <c r="BA28" s="161"/>
      <c r="BB28" s="161"/>
      <c r="BC28" s="161"/>
      <c r="BD28" s="405"/>
      <c r="BE28" s="405"/>
      <c r="BF28" s="405"/>
      <c r="BG28" s="405"/>
      <c r="BH28" s="405"/>
      <c r="BI28" s="405"/>
      <c r="BJ28" s="405"/>
      <c r="BK28" s="405"/>
      <c r="BL28" s="405"/>
      <c r="BM28" s="405"/>
      <c r="BN28" s="405"/>
      <c r="BO28" s="405"/>
      <c r="BP28" s="405"/>
      <c r="BQ28" s="405"/>
      <c r="BR28" s="405"/>
      <c r="BS28" s="405"/>
      <c r="BT28" s="405"/>
      <c r="BU28" s="405"/>
      <c r="BV28" s="405"/>
    </row>
    <row r="29" spans="1:74" x14ac:dyDescent="0.2">
      <c r="A29" s="637"/>
      <c r="B29" s="155" t="s">
        <v>1179</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405"/>
      <c r="BE29" s="405"/>
      <c r="BF29" s="405"/>
      <c r="BG29" s="405"/>
      <c r="BH29" s="405"/>
      <c r="BI29" s="405"/>
      <c r="BJ29" s="405"/>
      <c r="BK29" s="405"/>
      <c r="BL29" s="405"/>
      <c r="BM29" s="405"/>
      <c r="BN29" s="405"/>
      <c r="BO29" s="405"/>
      <c r="BP29" s="405"/>
      <c r="BQ29" s="405"/>
      <c r="BR29" s="405"/>
      <c r="BS29" s="405"/>
      <c r="BT29" s="405"/>
      <c r="BU29" s="405"/>
      <c r="BV29" s="405"/>
    </row>
    <row r="30" spans="1:74" x14ac:dyDescent="0.2">
      <c r="A30" s="638" t="s">
        <v>1180</v>
      </c>
      <c r="B30" s="639" t="s">
        <v>1181</v>
      </c>
      <c r="C30" s="214">
        <v>1.0587740000000001</v>
      </c>
      <c r="D30" s="214">
        <v>1.0216419999999999</v>
      </c>
      <c r="E30" s="214">
        <v>1.030645</v>
      </c>
      <c r="F30" s="214">
        <v>0.95976600000000001</v>
      </c>
      <c r="G30" s="214">
        <v>0.97425700000000004</v>
      </c>
      <c r="H30" s="214">
        <v>0.98793299999999995</v>
      </c>
      <c r="I30" s="214">
        <v>1.0246120000000001</v>
      </c>
      <c r="J30" s="214">
        <v>1.1272249999999999</v>
      </c>
      <c r="K30" s="214">
        <v>1.090166</v>
      </c>
      <c r="L30" s="214">
        <v>1.0578369999999999</v>
      </c>
      <c r="M30" s="214">
        <v>1.0981320000000001</v>
      </c>
      <c r="N30" s="214">
        <v>1.0751280000000001</v>
      </c>
      <c r="O30" s="214">
        <v>1.068063</v>
      </c>
      <c r="P30" s="214">
        <v>1.0991420000000001</v>
      </c>
      <c r="Q30" s="214">
        <v>1.00458</v>
      </c>
      <c r="R30" s="214">
        <v>1.0602659999999999</v>
      </c>
      <c r="S30" s="214">
        <v>1.0743860000000001</v>
      </c>
      <c r="T30" s="214">
        <v>1.0421659999999999</v>
      </c>
      <c r="U30" s="214">
        <v>1.062289</v>
      </c>
      <c r="V30" s="214">
        <v>1.0119670000000001</v>
      </c>
      <c r="W30" s="214">
        <v>1.074133</v>
      </c>
      <c r="X30" s="214">
        <v>1.085418</v>
      </c>
      <c r="Y30" s="214">
        <v>1.165233</v>
      </c>
      <c r="Z30" s="214">
        <v>1.1558060000000001</v>
      </c>
      <c r="AA30" s="214">
        <v>1.1133550000000001</v>
      </c>
      <c r="AB30" s="214">
        <v>1.108449</v>
      </c>
      <c r="AC30" s="214">
        <v>1.1807700000000001</v>
      </c>
      <c r="AD30" s="214">
        <v>1.1401049999999999</v>
      </c>
      <c r="AE30" s="214">
        <v>1.1311789999999999</v>
      </c>
      <c r="AF30" s="214">
        <v>1.0894250000000001</v>
      </c>
      <c r="AG30" s="214">
        <v>1.170083</v>
      </c>
      <c r="AH30" s="214">
        <v>1.111278</v>
      </c>
      <c r="AI30" s="214">
        <v>1.0531870000000001</v>
      </c>
      <c r="AJ30" s="214">
        <v>1.16978</v>
      </c>
      <c r="AK30" s="214">
        <v>1.159022</v>
      </c>
      <c r="AL30" s="214">
        <v>1.1322700000000001</v>
      </c>
      <c r="AM30" s="214">
        <v>1.169913</v>
      </c>
      <c r="AN30" s="214">
        <v>1.2107920000000001</v>
      </c>
      <c r="AO30" s="214">
        <v>1.1782790000000001</v>
      </c>
      <c r="AP30" s="214">
        <v>1.150072</v>
      </c>
      <c r="AQ30" s="214">
        <v>1.232621</v>
      </c>
      <c r="AR30" s="214">
        <v>1.300454</v>
      </c>
      <c r="AS30" s="214">
        <v>1.238883</v>
      </c>
      <c r="AT30" s="214">
        <v>1.0869580000000001</v>
      </c>
      <c r="AU30" s="214">
        <v>1.046729</v>
      </c>
      <c r="AV30" s="214">
        <v>1.242345</v>
      </c>
      <c r="AW30" s="214">
        <v>1.3511880000000001</v>
      </c>
      <c r="AX30" s="214">
        <v>1.4091610000000001</v>
      </c>
      <c r="AY30" s="214">
        <v>1.4276709999999999</v>
      </c>
      <c r="AZ30" s="214">
        <v>1.353588</v>
      </c>
      <c r="BA30" s="214">
        <v>1.5167470000000001</v>
      </c>
      <c r="BB30" s="214">
        <v>1.414757</v>
      </c>
      <c r="BC30" s="214">
        <v>1.458456</v>
      </c>
      <c r="BD30" s="355">
        <v>1.42872</v>
      </c>
      <c r="BE30" s="355">
        <v>1.4886140000000001</v>
      </c>
      <c r="BF30" s="355">
        <v>1.47679</v>
      </c>
      <c r="BG30" s="355">
        <v>1.585642</v>
      </c>
      <c r="BH30" s="355">
        <v>1.61615</v>
      </c>
      <c r="BI30" s="355">
        <v>1.6582809999999999</v>
      </c>
      <c r="BJ30" s="355">
        <v>1.6598280000000001</v>
      </c>
      <c r="BK30" s="355">
        <v>1.6443779999999999</v>
      </c>
      <c r="BL30" s="355">
        <v>1.620115</v>
      </c>
      <c r="BM30" s="355">
        <v>1.599467</v>
      </c>
      <c r="BN30" s="355">
        <v>1.5601970000000001</v>
      </c>
      <c r="BO30" s="355">
        <v>1.595747</v>
      </c>
      <c r="BP30" s="355">
        <v>1.6001650000000001</v>
      </c>
      <c r="BQ30" s="355">
        <v>1.706985</v>
      </c>
      <c r="BR30" s="355">
        <v>1.6962699999999999</v>
      </c>
      <c r="BS30" s="355">
        <v>1.7400169999999999</v>
      </c>
      <c r="BT30" s="355">
        <v>1.7471270000000001</v>
      </c>
      <c r="BU30" s="355">
        <v>1.7795289999999999</v>
      </c>
      <c r="BV30" s="355">
        <v>1.780332</v>
      </c>
    </row>
    <row r="31" spans="1:74" x14ac:dyDescent="0.2">
      <c r="A31" s="638" t="s">
        <v>1355</v>
      </c>
      <c r="B31" s="639" t="s">
        <v>1357</v>
      </c>
      <c r="C31" s="214">
        <v>1.393478</v>
      </c>
      <c r="D31" s="214">
        <v>1.142293</v>
      </c>
      <c r="E31" s="214">
        <v>0.94410000000000005</v>
      </c>
      <c r="F31" s="214">
        <v>0.71477199999999996</v>
      </c>
      <c r="G31" s="214">
        <v>0.50014000000000003</v>
      </c>
      <c r="H31" s="214">
        <v>0.64550399999999997</v>
      </c>
      <c r="I31" s="214">
        <v>0.62556599999999996</v>
      </c>
      <c r="J31" s="214">
        <v>0.71432700000000005</v>
      </c>
      <c r="K31" s="214">
        <v>0.80315499999999995</v>
      </c>
      <c r="L31" s="214">
        <v>0.84445800000000004</v>
      </c>
      <c r="M31" s="214">
        <v>1.049129</v>
      </c>
      <c r="N31" s="214">
        <v>1.076622</v>
      </c>
      <c r="O31" s="214">
        <v>1.2810790000000001</v>
      </c>
      <c r="P31" s="214">
        <v>1.3045260000000001</v>
      </c>
      <c r="Q31" s="214">
        <v>0.97679700000000003</v>
      </c>
      <c r="R31" s="214">
        <v>0.67274800000000001</v>
      </c>
      <c r="S31" s="214">
        <v>0.59898499999999999</v>
      </c>
      <c r="T31" s="214">
        <v>0.74405399999999999</v>
      </c>
      <c r="U31" s="214">
        <v>0.69316999999999995</v>
      </c>
      <c r="V31" s="214">
        <v>0.71989599999999998</v>
      </c>
      <c r="W31" s="214">
        <v>0.67840999999999996</v>
      </c>
      <c r="X31" s="214">
        <v>0.79619300000000004</v>
      </c>
      <c r="Y31" s="214">
        <v>0.85830200000000001</v>
      </c>
      <c r="Z31" s="214">
        <v>1.079221</v>
      </c>
      <c r="AA31" s="214">
        <v>1.2451179999999999</v>
      </c>
      <c r="AB31" s="214">
        <v>1.2260059999999999</v>
      </c>
      <c r="AC31" s="214">
        <v>0.90651099999999996</v>
      </c>
      <c r="AD31" s="214">
        <v>0.65891599999999995</v>
      </c>
      <c r="AE31" s="214">
        <v>0.66635200000000006</v>
      </c>
      <c r="AF31" s="214">
        <v>0.52826300000000004</v>
      </c>
      <c r="AG31" s="214">
        <v>0.63994499999999999</v>
      </c>
      <c r="AH31" s="214">
        <v>0.64551499999999995</v>
      </c>
      <c r="AI31" s="214">
        <v>0.74917599999999995</v>
      </c>
      <c r="AJ31" s="214">
        <v>0.79473000000000005</v>
      </c>
      <c r="AK31" s="214">
        <v>0.86055000000000004</v>
      </c>
      <c r="AL31" s="214">
        <v>1.08352</v>
      </c>
      <c r="AM31" s="214">
        <v>1.360147</v>
      </c>
      <c r="AN31" s="214">
        <v>0.95178600000000002</v>
      </c>
      <c r="AO31" s="214">
        <v>0.82916500000000004</v>
      </c>
      <c r="AP31" s="214">
        <v>0.74295299999999997</v>
      </c>
      <c r="AQ31" s="214">
        <v>0.53217899999999996</v>
      </c>
      <c r="AR31" s="214">
        <v>0.53817899999999996</v>
      </c>
      <c r="AS31" s="214">
        <v>0.61720200000000003</v>
      </c>
      <c r="AT31" s="214">
        <v>0.58253600000000005</v>
      </c>
      <c r="AU31" s="214">
        <v>0.80783499999999997</v>
      </c>
      <c r="AV31" s="214">
        <v>0.637378</v>
      </c>
      <c r="AW31" s="214">
        <v>0.90366500000000005</v>
      </c>
      <c r="AX31" s="214">
        <v>0.99920399999999998</v>
      </c>
      <c r="AY31" s="214">
        <v>1.39083</v>
      </c>
      <c r="AZ31" s="214">
        <v>1.1049009999999999</v>
      </c>
      <c r="BA31" s="214">
        <v>0.98881799999999997</v>
      </c>
      <c r="BB31" s="214">
        <v>0.81314613332999996</v>
      </c>
      <c r="BC31" s="214">
        <v>0.57890304838999995</v>
      </c>
      <c r="BD31" s="355">
        <v>0.55988590000000005</v>
      </c>
      <c r="BE31" s="355">
        <v>0.61283390000000004</v>
      </c>
      <c r="BF31" s="355">
        <v>0.6409918</v>
      </c>
      <c r="BG31" s="355">
        <v>0.72483940000000002</v>
      </c>
      <c r="BH31" s="355">
        <v>0.83126869999999997</v>
      </c>
      <c r="BI31" s="355">
        <v>0.94611619999999996</v>
      </c>
      <c r="BJ31" s="355">
        <v>1.133259</v>
      </c>
      <c r="BK31" s="355">
        <v>1.259209</v>
      </c>
      <c r="BL31" s="355">
        <v>1.1315390000000001</v>
      </c>
      <c r="BM31" s="355">
        <v>0.90731459999999997</v>
      </c>
      <c r="BN31" s="355">
        <v>0.66615170000000001</v>
      </c>
      <c r="BO31" s="355">
        <v>0.53720889999999999</v>
      </c>
      <c r="BP31" s="355">
        <v>0.56785699999999995</v>
      </c>
      <c r="BQ31" s="355">
        <v>0.61636709999999995</v>
      </c>
      <c r="BR31" s="355">
        <v>0.64297959999999998</v>
      </c>
      <c r="BS31" s="355">
        <v>0.73043590000000003</v>
      </c>
      <c r="BT31" s="355">
        <v>0.83774499999999996</v>
      </c>
      <c r="BU31" s="355">
        <v>0.95685500000000001</v>
      </c>
      <c r="BV31" s="355">
        <v>1.1556470000000001</v>
      </c>
    </row>
    <row r="32" spans="1:74" x14ac:dyDescent="0.2">
      <c r="A32" s="638" t="s">
        <v>1356</v>
      </c>
      <c r="B32" s="639" t="s">
        <v>1358</v>
      </c>
      <c r="C32" s="214">
        <v>0.309838</v>
      </c>
      <c r="D32" s="214">
        <v>0.30278500000000003</v>
      </c>
      <c r="E32" s="214">
        <v>0.29696699999999998</v>
      </c>
      <c r="F32" s="214">
        <v>0.29403299999999999</v>
      </c>
      <c r="G32" s="214">
        <v>0.26974100000000001</v>
      </c>
      <c r="H32" s="214">
        <v>0.29599999999999999</v>
      </c>
      <c r="I32" s="214">
        <v>0.31022499999999997</v>
      </c>
      <c r="J32" s="214">
        <v>0.295516</v>
      </c>
      <c r="K32" s="214">
        <v>0.27276600000000001</v>
      </c>
      <c r="L32" s="214">
        <v>0.28932200000000002</v>
      </c>
      <c r="M32" s="214">
        <v>0.29673300000000002</v>
      </c>
      <c r="N32" s="214">
        <v>0.33180599999999999</v>
      </c>
      <c r="O32" s="214">
        <v>0.29845100000000002</v>
      </c>
      <c r="P32" s="214">
        <v>0.26710699999999998</v>
      </c>
      <c r="Q32" s="214">
        <v>0.250967</v>
      </c>
      <c r="R32" s="214">
        <v>0.29330000000000001</v>
      </c>
      <c r="S32" s="214">
        <v>0.29064499999999999</v>
      </c>
      <c r="T32" s="214">
        <v>0.30893300000000001</v>
      </c>
      <c r="U32" s="214">
        <v>0.33706399999999997</v>
      </c>
      <c r="V32" s="214">
        <v>0.32203199999999998</v>
      </c>
      <c r="W32" s="214">
        <v>0.29173300000000002</v>
      </c>
      <c r="X32" s="214">
        <v>0.28787099999999999</v>
      </c>
      <c r="Y32" s="214">
        <v>0.311033</v>
      </c>
      <c r="Z32" s="214">
        <v>0.30461199999999999</v>
      </c>
      <c r="AA32" s="214">
        <v>0.329129</v>
      </c>
      <c r="AB32" s="214">
        <v>0.31658599999999998</v>
      </c>
      <c r="AC32" s="214">
        <v>0.28680600000000001</v>
      </c>
      <c r="AD32" s="214">
        <v>0.29186600000000001</v>
      </c>
      <c r="AE32" s="214">
        <v>0.299709</v>
      </c>
      <c r="AF32" s="214">
        <v>0.302066</v>
      </c>
      <c r="AG32" s="214">
        <v>0.31238700000000003</v>
      </c>
      <c r="AH32" s="214">
        <v>0.30496699999999999</v>
      </c>
      <c r="AI32" s="214">
        <v>0.280333</v>
      </c>
      <c r="AJ32" s="214">
        <v>0.24280599999999999</v>
      </c>
      <c r="AK32" s="214">
        <v>0.28160000000000002</v>
      </c>
      <c r="AL32" s="214">
        <v>0.31329000000000001</v>
      </c>
      <c r="AM32" s="214">
        <v>0.32725799999999999</v>
      </c>
      <c r="AN32" s="214">
        <v>0.36935699999999999</v>
      </c>
      <c r="AO32" s="214">
        <v>0.313419</v>
      </c>
      <c r="AP32" s="214">
        <v>0.30813299999999999</v>
      </c>
      <c r="AQ32" s="214">
        <v>0.33122499999999999</v>
      </c>
      <c r="AR32" s="214">
        <v>0.30343300000000001</v>
      </c>
      <c r="AS32" s="214">
        <v>0.30390299999999998</v>
      </c>
      <c r="AT32" s="214">
        <v>0.26893499999999998</v>
      </c>
      <c r="AU32" s="214">
        <v>0.26806600000000003</v>
      </c>
      <c r="AV32" s="214">
        <v>0.31509599999999999</v>
      </c>
      <c r="AW32" s="214">
        <v>0.31856600000000002</v>
      </c>
      <c r="AX32" s="214">
        <v>0.33906399999999998</v>
      </c>
      <c r="AY32" s="214">
        <v>0.31545099999999998</v>
      </c>
      <c r="AZ32" s="214">
        <v>0.29949999999999999</v>
      </c>
      <c r="BA32" s="214">
        <v>0.33216099999999998</v>
      </c>
      <c r="BB32" s="214">
        <v>0.30378719999999998</v>
      </c>
      <c r="BC32" s="214">
        <v>0.30529050000000002</v>
      </c>
      <c r="BD32" s="355">
        <v>0.30223949999999999</v>
      </c>
      <c r="BE32" s="355">
        <v>0.31664229999999999</v>
      </c>
      <c r="BF32" s="355">
        <v>0.29968250000000002</v>
      </c>
      <c r="BG32" s="355">
        <v>0.27908349999999998</v>
      </c>
      <c r="BH32" s="355">
        <v>0.29396689999999998</v>
      </c>
      <c r="BI32" s="355">
        <v>0.28420849999999998</v>
      </c>
      <c r="BJ32" s="355">
        <v>0.32029790000000002</v>
      </c>
      <c r="BK32" s="355">
        <v>0.31857540000000001</v>
      </c>
      <c r="BL32" s="355">
        <v>0.30358540000000001</v>
      </c>
      <c r="BM32" s="355">
        <v>0.30996299999999999</v>
      </c>
      <c r="BN32" s="355">
        <v>0.32364140000000002</v>
      </c>
      <c r="BO32" s="355">
        <v>0.31156689999999998</v>
      </c>
      <c r="BP32" s="355">
        <v>0.30792770000000003</v>
      </c>
      <c r="BQ32" s="355">
        <v>0.3187123</v>
      </c>
      <c r="BR32" s="355">
        <v>0.29702770000000001</v>
      </c>
      <c r="BS32" s="355">
        <v>0.27786810000000001</v>
      </c>
      <c r="BT32" s="355">
        <v>0.29300939999999998</v>
      </c>
      <c r="BU32" s="355">
        <v>0.27854400000000001</v>
      </c>
      <c r="BV32" s="355">
        <v>0.31187379999999998</v>
      </c>
    </row>
    <row r="33" spans="1:74" x14ac:dyDescent="0.2">
      <c r="A33" s="638" t="s">
        <v>1183</v>
      </c>
      <c r="B33" s="639" t="s">
        <v>1175</v>
      </c>
      <c r="C33" s="214">
        <v>0.16599</v>
      </c>
      <c r="D33" s="214">
        <v>0.14400399999999999</v>
      </c>
      <c r="E33" s="214">
        <v>0.12595100000000001</v>
      </c>
      <c r="F33" s="214">
        <v>0.218915</v>
      </c>
      <c r="G33" s="214">
        <v>0.18706200000000001</v>
      </c>
      <c r="H33" s="214">
        <v>0.147455</v>
      </c>
      <c r="I33" s="214">
        <v>0.15660399999999999</v>
      </c>
      <c r="J33" s="214">
        <v>0.18299399999999999</v>
      </c>
      <c r="K33" s="214">
        <v>0.16670599999999999</v>
      </c>
      <c r="L33" s="214">
        <v>0.23589499999999999</v>
      </c>
      <c r="M33" s="214">
        <v>0.231685</v>
      </c>
      <c r="N33" s="214">
        <v>0.20369399999999999</v>
      </c>
      <c r="O33" s="214">
        <v>0.21009800000000001</v>
      </c>
      <c r="P33" s="214">
        <v>0.13911200000000001</v>
      </c>
      <c r="Q33" s="214">
        <v>0.17494299999999999</v>
      </c>
      <c r="R33" s="214">
        <v>0.22234599999999999</v>
      </c>
      <c r="S33" s="214">
        <v>0.28858200000000001</v>
      </c>
      <c r="T33" s="214">
        <v>0.24226400000000001</v>
      </c>
      <c r="U33" s="214">
        <v>0.29744199999999998</v>
      </c>
      <c r="V33" s="214">
        <v>0.24668399999999999</v>
      </c>
      <c r="W33" s="214">
        <v>0.16597700000000001</v>
      </c>
      <c r="X33" s="214">
        <v>0.23176099999999999</v>
      </c>
      <c r="Y33" s="214">
        <v>0.206761</v>
      </c>
      <c r="Z33" s="214">
        <v>0.19980700000000001</v>
      </c>
      <c r="AA33" s="214">
        <v>0.21120900000000001</v>
      </c>
      <c r="AB33" s="214">
        <v>0.145063</v>
      </c>
      <c r="AC33" s="214">
        <v>0.175678</v>
      </c>
      <c r="AD33" s="214">
        <v>0.25664700000000001</v>
      </c>
      <c r="AE33" s="214">
        <v>0.26293100000000003</v>
      </c>
      <c r="AF33" s="214">
        <v>0.25536300000000001</v>
      </c>
      <c r="AG33" s="214">
        <v>0.223272</v>
      </c>
      <c r="AH33" s="214">
        <v>0.202955</v>
      </c>
      <c r="AI33" s="214">
        <v>0.28061599999999998</v>
      </c>
      <c r="AJ33" s="214">
        <v>0.227243</v>
      </c>
      <c r="AK33" s="214">
        <v>0.14400399999999999</v>
      </c>
      <c r="AL33" s="214">
        <v>0.13131499999999999</v>
      </c>
      <c r="AM33" s="214">
        <v>9.7432000000000005E-2</v>
      </c>
      <c r="AN33" s="214">
        <v>5.5509000000000003E-2</v>
      </c>
      <c r="AO33" s="214">
        <v>0.202676</v>
      </c>
      <c r="AP33" s="214">
        <v>0.20374200000000001</v>
      </c>
      <c r="AQ33" s="214">
        <v>0.209705</v>
      </c>
      <c r="AR33" s="214">
        <v>0.27655299999999999</v>
      </c>
      <c r="AS33" s="214">
        <v>0.28722999999999999</v>
      </c>
      <c r="AT33" s="214">
        <v>0.13228500000000001</v>
      </c>
      <c r="AU33" s="214">
        <v>0.12590100000000001</v>
      </c>
      <c r="AV33" s="214">
        <v>0.14358199999999999</v>
      </c>
      <c r="AW33" s="214">
        <v>0.15743399999999999</v>
      </c>
      <c r="AX33" s="214">
        <v>0.17380200000000001</v>
      </c>
      <c r="AY33" s="214">
        <v>0.221912</v>
      </c>
      <c r="AZ33" s="214">
        <v>0.25703599999999999</v>
      </c>
      <c r="BA33" s="214">
        <v>0.139207</v>
      </c>
      <c r="BB33" s="214">
        <v>0.25365130000000002</v>
      </c>
      <c r="BC33" s="214">
        <v>0.2442194</v>
      </c>
      <c r="BD33" s="355">
        <v>0.23605590000000001</v>
      </c>
      <c r="BE33" s="355">
        <v>0.23047000000000001</v>
      </c>
      <c r="BF33" s="355">
        <v>0.20405200000000001</v>
      </c>
      <c r="BG33" s="355">
        <v>0.16595499999999999</v>
      </c>
      <c r="BH33" s="355">
        <v>0.20548520000000001</v>
      </c>
      <c r="BI33" s="355">
        <v>0.20567279999999999</v>
      </c>
      <c r="BJ33" s="355">
        <v>0.19484000000000001</v>
      </c>
      <c r="BK33" s="355">
        <v>0.17714779999999999</v>
      </c>
      <c r="BL33" s="355">
        <v>0.1777444</v>
      </c>
      <c r="BM33" s="355">
        <v>0.20249800000000001</v>
      </c>
      <c r="BN33" s="355">
        <v>0.24975420000000001</v>
      </c>
      <c r="BO33" s="355">
        <v>0.27238889999999999</v>
      </c>
      <c r="BP33" s="355">
        <v>0.26770050000000001</v>
      </c>
      <c r="BQ33" s="355">
        <v>0.27665899999999999</v>
      </c>
      <c r="BR33" s="355">
        <v>0.24374589999999999</v>
      </c>
      <c r="BS33" s="355">
        <v>0.230544</v>
      </c>
      <c r="BT33" s="355">
        <v>0.23395489999999999</v>
      </c>
      <c r="BU33" s="355">
        <v>0.23192789999999999</v>
      </c>
      <c r="BV33" s="355">
        <v>0.20575850000000001</v>
      </c>
    </row>
    <row r="34" spans="1:74" x14ac:dyDescent="0.2">
      <c r="A34" s="638" t="s">
        <v>939</v>
      </c>
      <c r="B34" s="639" t="s">
        <v>1176</v>
      </c>
      <c r="C34" s="214">
        <v>5.0706000000000001E-2</v>
      </c>
      <c r="D34" s="214">
        <v>6.9922999999999999E-2</v>
      </c>
      <c r="E34" s="214">
        <v>2.2904999999999998E-2</v>
      </c>
      <c r="F34" s="214">
        <v>1.529E-2</v>
      </c>
      <c r="G34" s="214">
        <v>2.3560000000000001E-2</v>
      </c>
      <c r="H34" s="214">
        <v>8.6926000000000003E-2</v>
      </c>
      <c r="I34" s="214">
        <v>6.7380000000000001E-3</v>
      </c>
      <c r="J34" s="214">
        <v>3.8332999999999999E-2</v>
      </c>
      <c r="K34" s="214">
        <v>7.8171000000000004E-2</v>
      </c>
      <c r="L34" s="214">
        <v>8.0200999999999995E-2</v>
      </c>
      <c r="M34" s="214">
        <v>5.4266000000000002E-2</v>
      </c>
      <c r="N34" s="214">
        <v>0.104488</v>
      </c>
      <c r="O34" s="214">
        <v>6.3402E-2</v>
      </c>
      <c r="P34" s="214">
        <v>8.1855999999999998E-2</v>
      </c>
      <c r="Q34" s="214">
        <v>0.140654</v>
      </c>
      <c r="R34" s="214">
        <v>0.11766799999999999</v>
      </c>
      <c r="S34" s="214">
        <v>6.9398000000000001E-2</v>
      </c>
      <c r="T34" s="214">
        <v>9.2608999999999997E-2</v>
      </c>
      <c r="U34" s="214">
        <v>7.8088000000000005E-2</v>
      </c>
      <c r="V34" s="214">
        <v>0.15328600000000001</v>
      </c>
      <c r="W34" s="214">
        <v>7.2658E-2</v>
      </c>
      <c r="X34" s="214">
        <v>0.13906299999999999</v>
      </c>
      <c r="Y34" s="214">
        <v>4.3763999999999997E-2</v>
      </c>
      <c r="Z34" s="214">
        <v>8.6437E-2</v>
      </c>
      <c r="AA34" s="214">
        <v>5.926E-2</v>
      </c>
      <c r="AB34" s="214">
        <v>2.016E-3</v>
      </c>
      <c r="AC34" s="214">
        <v>6.3428999999999999E-2</v>
      </c>
      <c r="AD34" s="214">
        <v>5.5015000000000001E-2</v>
      </c>
      <c r="AE34" s="214">
        <v>2.2817E-2</v>
      </c>
      <c r="AF34" s="214">
        <v>9.4271999999999995E-2</v>
      </c>
      <c r="AG34" s="214">
        <v>7.5572E-2</v>
      </c>
      <c r="AH34" s="214">
        <v>4.3436000000000002E-2</v>
      </c>
      <c r="AI34" s="214">
        <v>6.5865999999999994E-2</v>
      </c>
      <c r="AJ34" s="214">
        <v>0.122132</v>
      </c>
      <c r="AK34" s="214">
        <v>7.4404999999999999E-2</v>
      </c>
      <c r="AL34" s="214">
        <v>0.114373</v>
      </c>
      <c r="AM34" s="214">
        <v>9.4049999999999995E-2</v>
      </c>
      <c r="AN34" s="214">
        <v>9.6876000000000004E-2</v>
      </c>
      <c r="AO34" s="214">
        <v>0.110263</v>
      </c>
      <c r="AP34" s="214">
        <v>0.10470599999999999</v>
      </c>
      <c r="AQ34" s="214">
        <v>0.108843</v>
      </c>
      <c r="AR34" s="214">
        <v>2.0160000000000001E-2</v>
      </c>
      <c r="AS34" s="214">
        <v>6.4286999999999997E-2</v>
      </c>
      <c r="AT34" s="214">
        <v>7.4152999999999997E-2</v>
      </c>
      <c r="AU34" s="214">
        <v>9.7908999999999996E-2</v>
      </c>
      <c r="AV34" s="214">
        <v>0.212646</v>
      </c>
      <c r="AW34" s="214">
        <v>0.102394</v>
      </c>
      <c r="AX34" s="214">
        <v>0.123309</v>
      </c>
      <c r="AY34" s="214">
        <v>9.4645999999999994E-2</v>
      </c>
      <c r="AZ34" s="214">
        <v>0.10424700000000001</v>
      </c>
      <c r="BA34" s="214">
        <v>9.1686000000000004E-2</v>
      </c>
      <c r="BB34" s="214">
        <v>6.0679200000000003E-2</v>
      </c>
      <c r="BC34" s="214">
        <v>4.61156E-2</v>
      </c>
      <c r="BD34" s="355">
        <v>7.2774500000000006E-2</v>
      </c>
      <c r="BE34" s="355">
        <v>5.2330399999999999E-2</v>
      </c>
      <c r="BF34" s="355">
        <v>6.4046800000000001E-2</v>
      </c>
      <c r="BG34" s="355">
        <v>8.3831299999999997E-2</v>
      </c>
      <c r="BH34" s="355">
        <v>0.1021362</v>
      </c>
      <c r="BI34" s="355">
        <v>6.2369000000000001E-2</v>
      </c>
      <c r="BJ34" s="355">
        <v>7.5814000000000006E-2</v>
      </c>
      <c r="BK34" s="355">
        <v>9.4094399999999995E-2</v>
      </c>
      <c r="BL34" s="355">
        <v>6.7492999999999997E-2</v>
      </c>
      <c r="BM34" s="355">
        <v>5.3854100000000002E-2</v>
      </c>
      <c r="BN34" s="355">
        <v>6.4617300000000003E-2</v>
      </c>
      <c r="BO34" s="355">
        <v>5.4262199999999997E-2</v>
      </c>
      <c r="BP34" s="355">
        <v>7.7157900000000001E-2</v>
      </c>
      <c r="BQ34" s="355">
        <v>5.6017600000000001E-2</v>
      </c>
      <c r="BR34" s="355">
        <v>6.7689700000000005E-2</v>
      </c>
      <c r="BS34" s="355">
        <v>8.5864499999999996E-2</v>
      </c>
      <c r="BT34" s="355">
        <v>0.1035195</v>
      </c>
      <c r="BU34" s="355">
        <v>6.40482E-2</v>
      </c>
      <c r="BV34" s="355">
        <v>7.7794500000000003E-2</v>
      </c>
    </row>
    <row r="35" spans="1:74" x14ac:dyDescent="0.2">
      <c r="A35" s="638"/>
      <c r="B35" s="639"/>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161"/>
      <c r="AR35" s="161"/>
      <c r="AS35" s="161"/>
      <c r="AT35" s="161"/>
      <c r="AU35" s="161"/>
      <c r="AV35" s="161"/>
      <c r="AW35" s="161"/>
      <c r="AX35" s="161"/>
      <c r="AY35" s="161"/>
      <c r="AZ35" s="161"/>
      <c r="BA35" s="161"/>
      <c r="BB35" s="161"/>
      <c r="BC35" s="161"/>
      <c r="BD35" s="405"/>
      <c r="BE35" s="405"/>
      <c r="BF35" s="405"/>
      <c r="BG35" s="405"/>
      <c r="BH35" s="405"/>
      <c r="BI35" s="405"/>
      <c r="BJ35" s="405"/>
      <c r="BK35" s="405"/>
      <c r="BL35" s="405"/>
      <c r="BM35" s="405"/>
      <c r="BN35" s="405"/>
      <c r="BO35" s="405"/>
      <c r="BP35" s="405"/>
      <c r="BQ35" s="405"/>
      <c r="BR35" s="405"/>
      <c r="BS35" s="405"/>
      <c r="BT35" s="405"/>
      <c r="BU35" s="405"/>
      <c r="BV35" s="405"/>
    </row>
    <row r="36" spans="1:74" x14ac:dyDescent="0.2">
      <c r="A36" s="638"/>
      <c r="B36" s="155" t="s">
        <v>1184</v>
      </c>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742"/>
      <c r="BE36" s="742"/>
      <c r="BF36" s="742"/>
      <c r="BG36" s="742"/>
      <c r="BH36" s="742"/>
      <c r="BI36" s="742"/>
      <c r="BJ36" s="742"/>
      <c r="BK36" s="742"/>
      <c r="BL36" s="742"/>
      <c r="BM36" s="742"/>
      <c r="BN36" s="742"/>
      <c r="BO36" s="742"/>
      <c r="BP36" s="742"/>
      <c r="BQ36" s="742"/>
      <c r="BR36" s="742"/>
      <c r="BS36" s="742"/>
      <c r="BT36" s="742"/>
      <c r="BU36" s="742"/>
      <c r="BV36" s="742"/>
    </row>
    <row r="37" spans="1:74" x14ac:dyDescent="0.2">
      <c r="A37" s="638" t="s">
        <v>1185</v>
      </c>
      <c r="B37" s="639" t="s">
        <v>1172</v>
      </c>
      <c r="C37" s="214">
        <v>26.516999999999999</v>
      </c>
      <c r="D37" s="214">
        <v>26.1</v>
      </c>
      <c r="E37" s="214">
        <v>27.076000000000001</v>
      </c>
      <c r="F37" s="214">
        <v>31.550999999999998</v>
      </c>
      <c r="G37" s="214">
        <v>34.125</v>
      </c>
      <c r="H37" s="214">
        <v>37.954999999999998</v>
      </c>
      <c r="I37" s="214">
        <v>39.906999999999996</v>
      </c>
      <c r="J37" s="214">
        <v>37.520000000000003</v>
      </c>
      <c r="K37" s="214">
        <v>37.112000000000002</v>
      </c>
      <c r="L37" s="214">
        <v>37.195</v>
      </c>
      <c r="M37" s="214">
        <v>35.372</v>
      </c>
      <c r="N37" s="214">
        <v>33.265999999999998</v>
      </c>
      <c r="O37" s="214">
        <v>30.236000000000001</v>
      </c>
      <c r="P37" s="214">
        <v>27.95</v>
      </c>
      <c r="Q37" s="214">
        <v>29.364999999999998</v>
      </c>
      <c r="R37" s="214">
        <v>30.423999999999999</v>
      </c>
      <c r="S37" s="214">
        <v>29.516999999999999</v>
      </c>
      <c r="T37" s="214">
        <v>28.911999999999999</v>
      </c>
      <c r="U37" s="214">
        <v>27.795000000000002</v>
      </c>
      <c r="V37" s="214">
        <v>29.87</v>
      </c>
      <c r="W37" s="214">
        <v>30.161999999999999</v>
      </c>
      <c r="X37" s="214">
        <v>31.056000000000001</v>
      </c>
      <c r="Y37" s="214">
        <v>31.445</v>
      </c>
      <c r="Z37" s="214">
        <v>31.765999999999998</v>
      </c>
      <c r="AA37" s="214">
        <v>31.311</v>
      </c>
      <c r="AB37" s="214">
        <v>31.091999999999999</v>
      </c>
      <c r="AC37" s="214">
        <v>32.643000000000001</v>
      </c>
      <c r="AD37" s="214">
        <v>35.909999999999997</v>
      </c>
      <c r="AE37" s="214">
        <v>42.01</v>
      </c>
      <c r="AF37" s="214">
        <v>49.045999999999999</v>
      </c>
      <c r="AG37" s="214">
        <v>50.738</v>
      </c>
      <c r="AH37" s="214">
        <v>47.649000000000001</v>
      </c>
      <c r="AI37" s="214">
        <v>47.698</v>
      </c>
      <c r="AJ37" s="214">
        <v>48.991</v>
      </c>
      <c r="AK37" s="214">
        <v>52.02</v>
      </c>
      <c r="AL37" s="214">
        <v>50.691000000000003</v>
      </c>
      <c r="AM37" s="214">
        <v>48.436999999999998</v>
      </c>
      <c r="AN37" s="214">
        <v>49.588999999999999</v>
      </c>
      <c r="AO37" s="214">
        <v>50.926000000000002</v>
      </c>
      <c r="AP37" s="214">
        <v>52.165999999999997</v>
      </c>
      <c r="AQ37" s="214">
        <v>51.801000000000002</v>
      </c>
      <c r="AR37" s="214">
        <v>51.720999999999997</v>
      </c>
      <c r="AS37" s="214">
        <v>50.094999999999999</v>
      </c>
      <c r="AT37" s="214">
        <v>51.807000000000002</v>
      </c>
      <c r="AU37" s="214">
        <v>53.457000000000001</v>
      </c>
      <c r="AV37" s="214">
        <v>58.63</v>
      </c>
      <c r="AW37" s="214">
        <v>58.969000000000001</v>
      </c>
      <c r="AX37" s="214">
        <v>55.619</v>
      </c>
      <c r="AY37" s="214">
        <v>51.360999999999997</v>
      </c>
      <c r="AZ37" s="214">
        <v>52.746000000000002</v>
      </c>
      <c r="BA37" s="214">
        <v>50.26</v>
      </c>
      <c r="BB37" s="214">
        <v>50.95937</v>
      </c>
      <c r="BC37" s="214">
        <v>50.95852</v>
      </c>
      <c r="BD37" s="355">
        <v>50.623109999999997</v>
      </c>
      <c r="BE37" s="355">
        <v>48.959600000000002</v>
      </c>
      <c r="BF37" s="355">
        <v>50.098970000000001</v>
      </c>
      <c r="BG37" s="355">
        <v>50.328209999999999</v>
      </c>
      <c r="BH37" s="355">
        <v>50.603409999999997</v>
      </c>
      <c r="BI37" s="355">
        <v>51.049720000000001</v>
      </c>
      <c r="BJ37" s="355">
        <v>48.618639999999999</v>
      </c>
      <c r="BK37" s="355">
        <v>46.882770000000001</v>
      </c>
      <c r="BL37" s="355">
        <v>45.720610000000001</v>
      </c>
      <c r="BM37" s="355">
        <v>47.115690000000001</v>
      </c>
      <c r="BN37" s="355">
        <v>48.810859999999998</v>
      </c>
      <c r="BO37" s="355">
        <v>49.596559999999997</v>
      </c>
      <c r="BP37" s="355">
        <v>49.251019999999997</v>
      </c>
      <c r="BQ37" s="355">
        <v>47.586910000000003</v>
      </c>
      <c r="BR37" s="355">
        <v>47.38364</v>
      </c>
      <c r="BS37" s="355">
        <v>47.514339999999997</v>
      </c>
      <c r="BT37" s="355">
        <v>47.789430000000003</v>
      </c>
      <c r="BU37" s="355">
        <v>47.235190000000003</v>
      </c>
      <c r="BV37" s="355">
        <v>44.803429999999999</v>
      </c>
    </row>
    <row r="38" spans="1:74" x14ac:dyDescent="0.2">
      <c r="A38" s="638" t="s">
        <v>1359</v>
      </c>
      <c r="B38" s="639" t="s">
        <v>1357</v>
      </c>
      <c r="C38" s="214">
        <v>26.88</v>
      </c>
      <c r="D38" s="214">
        <v>23.622</v>
      </c>
      <c r="E38" s="214">
        <v>24.407</v>
      </c>
      <c r="F38" s="214">
        <v>30.382000000000001</v>
      </c>
      <c r="G38" s="214">
        <v>41.997</v>
      </c>
      <c r="H38" s="214">
        <v>52.515000000000001</v>
      </c>
      <c r="I38" s="214">
        <v>62.774999999999999</v>
      </c>
      <c r="J38" s="214">
        <v>71.921999999999997</v>
      </c>
      <c r="K38" s="214">
        <v>76.191000000000003</v>
      </c>
      <c r="L38" s="214">
        <v>76.733999999999995</v>
      </c>
      <c r="M38" s="214">
        <v>75.091999999999999</v>
      </c>
      <c r="N38" s="214">
        <v>72.296999999999997</v>
      </c>
      <c r="O38" s="214">
        <v>62.917999999999999</v>
      </c>
      <c r="P38" s="214">
        <v>50.23</v>
      </c>
      <c r="Q38" s="214">
        <v>53.320999999999998</v>
      </c>
      <c r="R38" s="214">
        <v>61.402000000000001</v>
      </c>
      <c r="S38" s="214">
        <v>71.649000000000001</v>
      </c>
      <c r="T38" s="214">
        <v>78.064999999999998</v>
      </c>
      <c r="U38" s="214">
        <v>84.828000000000003</v>
      </c>
      <c r="V38" s="214">
        <v>91.41</v>
      </c>
      <c r="W38" s="214">
        <v>94.433999999999997</v>
      </c>
      <c r="X38" s="214">
        <v>99.213999999999999</v>
      </c>
      <c r="Y38" s="214">
        <v>99.777000000000001</v>
      </c>
      <c r="Z38" s="214">
        <v>91.379000000000005</v>
      </c>
      <c r="AA38" s="214">
        <v>74.698999999999998</v>
      </c>
      <c r="AB38" s="214">
        <v>61.234999999999999</v>
      </c>
      <c r="AC38" s="214">
        <v>61.761000000000003</v>
      </c>
      <c r="AD38" s="214">
        <v>68.766000000000005</v>
      </c>
      <c r="AE38" s="214">
        <v>71.302000000000007</v>
      </c>
      <c r="AF38" s="214">
        <v>79.819999999999993</v>
      </c>
      <c r="AG38" s="214">
        <v>85.808000000000007</v>
      </c>
      <c r="AH38" s="214">
        <v>94.159000000000006</v>
      </c>
      <c r="AI38" s="214">
        <v>98.974999999999994</v>
      </c>
      <c r="AJ38" s="214">
        <v>96.251999999999995</v>
      </c>
      <c r="AK38" s="214">
        <v>94.394000000000005</v>
      </c>
      <c r="AL38" s="214">
        <v>77.046999999999997</v>
      </c>
      <c r="AM38" s="214">
        <v>53.521000000000001</v>
      </c>
      <c r="AN38" s="214">
        <v>47.026000000000003</v>
      </c>
      <c r="AO38" s="214">
        <v>40.228000000000002</v>
      </c>
      <c r="AP38" s="214">
        <v>38.552</v>
      </c>
      <c r="AQ38" s="214">
        <v>46.228999999999999</v>
      </c>
      <c r="AR38" s="214">
        <v>57.061999999999998</v>
      </c>
      <c r="AS38" s="214">
        <v>64.159000000000006</v>
      </c>
      <c r="AT38" s="214">
        <v>74.111999999999995</v>
      </c>
      <c r="AU38" s="214">
        <v>71.585999999999999</v>
      </c>
      <c r="AV38" s="214">
        <v>71.477000000000004</v>
      </c>
      <c r="AW38" s="214">
        <v>69.251999999999995</v>
      </c>
      <c r="AX38" s="214">
        <v>62.374000000000002</v>
      </c>
      <c r="AY38" s="214">
        <v>45.719000000000001</v>
      </c>
      <c r="AZ38" s="214">
        <v>38.656999999999996</v>
      </c>
      <c r="BA38" s="214">
        <v>33.825000000000003</v>
      </c>
      <c r="BB38" s="214">
        <v>33.567739742999997</v>
      </c>
      <c r="BC38" s="214">
        <v>41.856912399999999</v>
      </c>
      <c r="BD38" s="355">
        <v>52.512140000000002</v>
      </c>
      <c r="BE38" s="355">
        <v>62.708710000000004</v>
      </c>
      <c r="BF38" s="355">
        <v>72.231260000000006</v>
      </c>
      <c r="BG38" s="355">
        <v>78.178049999999999</v>
      </c>
      <c r="BH38" s="355">
        <v>78.480239999999995</v>
      </c>
      <c r="BI38" s="355">
        <v>74.905670000000001</v>
      </c>
      <c r="BJ38" s="355">
        <v>62.12274</v>
      </c>
      <c r="BK38" s="355">
        <v>48.730460000000001</v>
      </c>
      <c r="BL38" s="355">
        <v>42.676430000000003</v>
      </c>
      <c r="BM38" s="355">
        <v>42.890630000000002</v>
      </c>
      <c r="BN38" s="355">
        <v>49.905720000000002</v>
      </c>
      <c r="BO38" s="355">
        <v>56.903230000000001</v>
      </c>
      <c r="BP38" s="355">
        <v>65.233109999999996</v>
      </c>
      <c r="BQ38" s="355">
        <v>73.615989999999996</v>
      </c>
      <c r="BR38" s="355">
        <v>81.705889999999997</v>
      </c>
      <c r="BS38" s="355">
        <v>86.591260000000005</v>
      </c>
      <c r="BT38" s="355">
        <v>86.378079999999997</v>
      </c>
      <c r="BU38" s="355">
        <v>85.059970000000007</v>
      </c>
      <c r="BV38" s="355">
        <v>74.115430000000003</v>
      </c>
    </row>
    <row r="39" spans="1:74" x14ac:dyDescent="0.2">
      <c r="A39" s="638" t="s">
        <v>1360</v>
      </c>
      <c r="B39" s="639" t="s">
        <v>1358</v>
      </c>
      <c r="C39" s="214">
        <v>4.6639999999999997</v>
      </c>
      <c r="D39" s="214">
        <v>4.5919999999999996</v>
      </c>
      <c r="E39" s="214">
        <v>4.4000000000000004</v>
      </c>
      <c r="F39" s="214">
        <v>4.43</v>
      </c>
      <c r="G39" s="214">
        <v>5.2249999999999996</v>
      </c>
      <c r="H39" s="214">
        <v>5.3840000000000003</v>
      </c>
      <c r="I39" s="214">
        <v>5.0880000000000001</v>
      </c>
      <c r="J39" s="214">
        <v>5.3170000000000002</v>
      </c>
      <c r="K39" s="214">
        <v>5.2169999999999996</v>
      </c>
      <c r="L39" s="214">
        <v>4.8099999999999996</v>
      </c>
      <c r="M39" s="214">
        <v>5.6139999999999999</v>
      </c>
      <c r="N39" s="214">
        <v>5.649</v>
      </c>
      <c r="O39" s="214">
        <v>5.41</v>
      </c>
      <c r="P39" s="214">
        <v>5.6639999999999997</v>
      </c>
      <c r="Q39" s="214">
        <v>5.9119999999999999</v>
      </c>
      <c r="R39" s="214">
        <v>6.1120000000000001</v>
      </c>
      <c r="S39" s="214">
        <v>6.6470000000000002</v>
      </c>
      <c r="T39" s="214">
        <v>6.6849999999999996</v>
      </c>
      <c r="U39" s="214">
        <v>6.1790000000000003</v>
      </c>
      <c r="V39" s="214">
        <v>6.16</v>
      </c>
      <c r="W39" s="214">
        <v>5.7560000000000002</v>
      </c>
      <c r="X39" s="214">
        <v>5.3319999999999999</v>
      </c>
      <c r="Y39" s="214">
        <v>4.6289999999999996</v>
      </c>
      <c r="Z39" s="214">
        <v>4.8680000000000003</v>
      </c>
      <c r="AA39" s="214">
        <v>4.6680000000000001</v>
      </c>
      <c r="AB39" s="214">
        <v>4.391</v>
      </c>
      <c r="AC39" s="214">
        <v>5.1920000000000002</v>
      </c>
      <c r="AD39" s="214">
        <v>5.6120000000000001</v>
      </c>
      <c r="AE39" s="214">
        <v>5.7649999999999997</v>
      </c>
      <c r="AF39" s="214">
        <v>5.5890000000000004</v>
      </c>
      <c r="AG39" s="214">
        <v>5.101</v>
      </c>
      <c r="AH39" s="214">
        <v>4.8419999999999996</v>
      </c>
      <c r="AI39" s="214">
        <v>5.3620000000000001</v>
      </c>
      <c r="AJ39" s="214">
        <v>6.6079999999999997</v>
      </c>
      <c r="AK39" s="214">
        <v>7.2160000000000002</v>
      </c>
      <c r="AL39" s="214">
        <v>7.0309999999999997</v>
      </c>
      <c r="AM39" s="214">
        <v>5.9210000000000003</v>
      </c>
      <c r="AN39" s="214">
        <v>3.5649999999999999</v>
      </c>
      <c r="AO39" s="214">
        <v>3.75</v>
      </c>
      <c r="AP39" s="214">
        <v>4.3339999999999996</v>
      </c>
      <c r="AQ39" s="214">
        <v>3.931</v>
      </c>
      <c r="AR39" s="214">
        <v>4.0140000000000002</v>
      </c>
      <c r="AS39" s="214">
        <v>4.7690000000000001</v>
      </c>
      <c r="AT39" s="214">
        <v>5.625</v>
      </c>
      <c r="AU39" s="214">
        <v>5.2069999999999999</v>
      </c>
      <c r="AV39" s="214">
        <v>4.9219999999999997</v>
      </c>
      <c r="AW39" s="214">
        <v>5.01</v>
      </c>
      <c r="AX39" s="214">
        <v>4.8150000000000004</v>
      </c>
      <c r="AY39" s="214">
        <v>4.92</v>
      </c>
      <c r="AZ39" s="214">
        <v>4.8550000000000004</v>
      </c>
      <c r="BA39" s="214">
        <v>3.823</v>
      </c>
      <c r="BB39" s="214">
        <v>4.1171173999999997</v>
      </c>
      <c r="BC39" s="214">
        <v>4.3560876000000004</v>
      </c>
      <c r="BD39" s="355">
        <v>4.5613590000000004</v>
      </c>
      <c r="BE39" s="355">
        <v>4.5120120000000004</v>
      </c>
      <c r="BF39" s="355">
        <v>4.7409100000000004</v>
      </c>
      <c r="BG39" s="355">
        <v>4.8109719999999996</v>
      </c>
      <c r="BH39" s="355">
        <v>4.5349870000000001</v>
      </c>
      <c r="BI39" s="355">
        <v>5.1136109999999997</v>
      </c>
      <c r="BJ39" s="355">
        <v>5.0738000000000003</v>
      </c>
      <c r="BK39" s="355">
        <v>4.5993120000000003</v>
      </c>
      <c r="BL39" s="355">
        <v>4.4859039999999997</v>
      </c>
      <c r="BM39" s="355">
        <v>4.1766300000000003</v>
      </c>
      <c r="BN39" s="355">
        <v>3.9262030000000001</v>
      </c>
      <c r="BO39" s="355">
        <v>3.9618479999999998</v>
      </c>
      <c r="BP39" s="355">
        <v>4.0025019999999998</v>
      </c>
      <c r="BQ39" s="355">
        <v>3.8822299999999998</v>
      </c>
      <c r="BR39" s="355">
        <v>4.1926069999999998</v>
      </c>
      <c r="BS39" s="355">
        <v>4.2990339999999998</v>
      </c>
      <c r="BT39" s="355">
        <v>4.0431280000000003</v>
      </c>
      <c r="BU39" s="355">
        <v>4.7699809999999996</v>
      </c>
      <c r="BV39" s="355">
        <v>4.954885</v>
      </c>
    </row>
    <row r="40" spans="1:74" x14ac:dyDescent="0.2">
      <c r="A40" s="638" t="s">
        <v>1186</v>
      </c>
      <c r="B40" s="639" t="s">
        <v>1175</v>
      </c>
      <c r="C40" s="214">
        <v>28.135000000000002</v>
      </c>
      <c r="D40" s="214">
        <v>24.370999999999999</v>
      </c>
      <c r="E40" s="214">
        <v>26.306999999999999</v>
      </c>
      <c r="F40" s="214">
        <v>33.110999999999997</v>
      </c>
      <c r="G40" s="214">
        <v>42.067</v>
      </c>
      <c r="H40" s="214">
        <v>52.347000000000001</v>
      </c>
      <c r="I40" s="214">
        <v>62.920999999999999</v>
      </c>
      <c r="J40" s="214">
        <v>71.977000000000004</v>
      </c>
      <c r="K40" s="214">
        <v>72.403000000000006</v>
      </c>
      <c r="L40" s="214">
        <v>66.212999999999994</v>
      </c>
      <c r="M40" s="214">
        <v>54.15</v>
      </c>
      <c r="N40" s="214">
        <v>41.947000000000003</v>
      </c>
      <c r="O40" s="214">
        <v>33.048999999999999</v>
      </c>
      <c r="P40" s="214">
        <v>29.367000000000001</v>
      </c>
      <c r="Q40" s="214">
        <v>32.478000000000002</v>
      </c>
      <c r="R40" s="214">
        <v>41.503999999999998</v>
      </c>
      <c r="S40" s="214">
        <v>50.624000000000002</v>
      </c>
      <c r="T40" s="214">
        <v>59.155000000000001</v>
      </c>
      <c r="U40" s="214">
        <v>66.296999999999997</v>
      </c>
      <c r="V40" s="214">
        <v>74.212999999999994</v>
      </c>
      <c r="W40" s="214">
        <v>76.301000000000002</v>
      </c>
      <c r="X40" s="214">
        <v>70.325000000000003</v>
      </c>
      <c r="Y40" s="214">
        <v>58.11</v>
      </c>
      <c r="Z40" s="214">
        <v>45.962000000000003</v>
      </c>
      <c r="AA40" s="214">
        <v>33.798000000000002</v>
      </c>
      <c r="AB40" s="214">
        <v>29.777000000000001</v>
      </c>
      <c r="AC40" s="214">
        <v>32.463999999999999</v>
      </c>
      <c r="AD40" s="214">
        <v>37.396999999999998</v>
      </c>
      <c r="AE40" s="214">
        <v>45.006999999999998</v>
      </c>
      <c r="AF40" s="214">
        <v>54.171999999999997</v>
      </c>
      <c r="AG40" s="214">
        <v>64.765000000000001</v>
      </c>
      <c r="AH40" s="214">
        <v>75.825999999999993</v>
      </c>
      <c r="AI40" s="214">
        <v>73.483999999999995</v>
      </c>
      <c r="AJ40" s="214">
        <v>65.581000000000003</v>
      </c>
      <c r="AK40" s="214">
        <v>52.807000000000002</v>
      </c>
      <c r="AL40" s="214">
        <v>40.381</v>
      </c>
      <c r="AM40" s="214">
        <v>32.985999999999997</v>
      </c>
      <c r="AN40" s="214">
        <v>30.885000000000002</v>
      </c>
      <c r="AO40" s="214">
        <v>31.681000000000001</v>
      </c>
      <c r="AP40" s="214">
        <v>38.366</v>
      </c>
      <c r="AQ40" s="214">
        <v>49.28</v>
      </c>
      <c r="AR40" s="214">
        <v>57.24</v>
      </c>
      <c r="AS40" s="214">
        <v>65.298000000000002</v>
      </c>
      <c r="AT40" s="214">
        <v>75.512</v>
      </c>
      <c r="AU40" s="214">
        <v>76.097999999999999</v>
      </c>
      <c r="AV40" s="214">
        <v>75.153000000000006</v>
      </c>
      <c r="AW40" s="214">
        <v>62.844000000000001</v>
      </c>
      <c r="AX40" s="214">
        <v>47.951999999999998</v>
      </c>
      <c r="AY40" s="214">
        <v>35.744</v>
      </c>
      <c r="AZ40" s="214">
        <v>27.068000000000001</v>
      </c>
      <c r="BA40" s="214">
        <v>32.018000000000001</v>
      </c>
      <c r="BB40" s="214">
        <v>38.224206928999998</v>
      </c>
      <c r="BC40" s="214">
        <v>47.555459999999997</v>
      </c>
      <c r="BD40" s="355">
        <v>56.326659999999997</v>
      </c>
      <c r="BE40" s="355">
        <v>65.052070000000001</v>
      </c>
      <c r="BF40" s="355">
        <v>74.299260000000004</v>
      </c>
      <c r="BG40" s="355">
        <v>75.293019999999999</v>
      </c>
      <c r="BH40" s="355">
        <v>69.607219999999998</v>
      </c>
      <c r="BI40" s="355">
        <v>57.293819999999997</v>
      </c>
      <c r="BJ40" s="355">
        <v>45.566490000000002</v>
      </c>
      <c r="BK40" s="355">
        <v>37.238320000000002</v>
      </c>
      <c r="BL40" s="355">
        <v>33.281649999999999</v>
      </c>
      <c r="BM40" s="355">
        <v>35.271569999999997</v>
      </c>
      <c r="BN40" s="355">
        <v>42.057029999999997</v>
      </c>
      <c r="BO40" s="355">
        <v>51.337229999999998</v>
      </c>
      <c r="BP40" s="355">
        <v>60.108429999999998</v>
      </c>
      <c r="BQ40" s="355">
        <v>68.833830000000006</v>
      </c>
      <c r="BR40" s="355">
        <v>78.081029999999998</v>
      </c>
      <c r="BS40" s="355">
        <v>79.074789999999993</v>
      </c>
      <c r="BT40" s="355">
        <v>73.388990000000007</v>
      </c>
      <c r="BU40" s="355">
        <v>61.075589999999998</v>
      </c>
      <c r="BV40" s="355">
        <v>49.34825</v>
      </c>
    </row>
    <row r="41" spans="1:74" x14ac:dyDescent="0.2">
      <c r="A41" s="638" t="s">
        <v>946</v>
      </c>
      <c r="B41" s="639" t="s">
        <v>1176</v>
      </c>
      <c r="C41" s="214">
        <v>13.792</v>
      </c>
      <c r="D41" s="214">
        <v>13.257</v>
      </c>
      <c r="E41" s="214">
        <v>13.984999999999999</v>
      </c>
      <c r="F41" s="214">
        <v>15.433</v>
      </c>
      <c r="G41" s="214">
        <v>16.707999999999998</v>
      </c>
      <c r="H41" s="214">
        <v>15.77</v>
      </c>
      <c r="I41" s="214">
        <v>17.657</v>
      </c>
      <c r="J41" s="214">
        <v>19.440999999999999</v>
      </c>
      <c r="K41" s="214">
        <v>20.387</v>
      </c>
      <c r="L41" s="214">
        <v>21.152999999999999</v>
      </c>
      <c r="M41" s="214">
        <v>21.283000000000001</v>
      </c>
      <c r="N41" s="214">
        <v>20.608000000000001</v>
      </c>
      <c r="O41" s="214">
        <v>20.603999999999999</v>
      </c>
      <c r="P41" s="214">
        <v>18.888999999999999</v>
      </c>
      <c r="Q41" s="214">
        <v>17.219000000000001</v>
      </c>
      <c r="R41" s="214">
        <v>18.190999999999999</v>
      </c>
      <c r="S41" s="214">
        <v>19.492000000000001</v>
      </c>
      <c r="T41" s="214">
        <v>20.492000000000001</v>
      </c>
      <c r="U41" s="214">
        <v>20.99</v>
      </c>
      <c r="V41" s="214">
        <v>19.440999999999999</v>
      </c>
      <c r="W41" s="214">
        <v>18.901</v>
      </c>
      <c r="X41" s="214">
        <v>18.82</v>
      </c>
      <c r="Y41" s="214">
        <v>20.151</v>
      </c>
      <c r="Z41" s="214">
        <v>20.515999999999998</v>
      </c>
      <c r="AA41" s="214">
        <v>19.664000000000001</v>
      </c>
      <c r="AB41" s="214">
        <v>20.59</v>
      </c>
      <c r="AC41" s="214">
        <v>20.428999999999998</v>
      </c>
      <c r="AD41" s="214">
        <v>20.263999999999999</v>
      </c>
      <c r="AE41" s="214">
        <v>20.887</v>
      </c>
      <c r="AF41" s="214">
        <v>21.251000000000001</v>
      </c>
      <c r="AG41" s="214">
        <v>22.358000000000001</v>
      </c>
      <c r="AH41" s="214">
        <v>24.66</v>
      </c>
      <c r="AI41" s="214">
        <v>25.314</v>
      </c>
      <c r="AJ41" s="214">
        <v>25.504999999999999</v>
      </c>
      <c r="AK41" s="214">
        <v>26.196999999999999</v>
      </c>
      <c r="AL41" s="214">
        <v>25.045000000000002</v>
      </c>
      <c r="AM41" s="214">
        <v>24.547000000000001</v>
      </c>
      <c r="AN41" s="214">
        <v>22.815999999999999</v>
      </c>
      <c r="AO41" s="214">
        <v>21.492999999999999</v>
      </c>
      <c r="AP41" s="214">
        <v>20.518000000000001</v>
      </c>
      <c r="AQ41" s="214">
        <v>19.545000000000002</v>
      </c>
      <c r="AR41" s="214">
        <v>20.553000000000001</v>
      </c>
      <c r="AS41" s="214">
        <v>22.626000000000001</v>
      </c>
      <c r="AT41" s="214">
        <v>23.640999999999998</v>
      </c>
      <c r="AU41" s="214">
        <v>23.396999999999998</v>
      </c>
      <c r="AV41" s="214">
        <v>21.591999999999999</v>
      </c>
      <c r="AW41" s="214">
        <v>21.335000000000001</v>
      </c>
      <c r="AX41" s="214">
        <v>20.143999999999998</v>
      </c>
      <c r="AY41" s="214">
        <v>18.977</v>
      </c>
      <c r="AZ41" s="214">
        <v>18.282</v>
      </c>
      <c r="BA41" s="214">
        <v>19.356000000000002</v>
      </c>
      <c r="BB41" s="214">
        <v>19.991994500000001</v>
      </c>
      <c r="BC41" s="214">
        <v>20.959019999999999</v>
      </c>
      <c r="BD41" s="355">
        <v>21.895579999999999</v>
      </c>
      <c r="BE41" s="355">
        <v>23.063610000000001</v>
      </c>
      <c r="BF41" s="355">
        <v>23.53022</v>
      </c>
      <c r="BG41" s="355">
        <v>23.455390000000001</v>
      </c>
      <c r="BH41" s="355">
        <v>23.538910000000001</v>
      </c>
      <c r="BI41" s="355">
        <v>23.73039</v>
      </c>
      <c r="BJ41" s="355">
        <v>22.448689999999999</v>
      </c>
      <c r="BK41" s="355">
        <v>22.197890000000001</v>
      </c>
      <c r="BL41" s="355">
        <v>21.450710000000001</v>
      </c>
      <c r="BM41" s="355">
        <v>21.225829999999998</v>
      </c>
      <c r="BN41" s="355">
        <v>21.698810000000002</v>
      </c>
      <c r="BO41" s="355">
        <v>22.568940000000001</v>
      </c>
      <c r="BP41" s="355">
        <v>23.469609999999999</v>
      </c>
      <c r="BQ41" s="355">
        <v>24.634830000000001</v>
      </c>
      <c r="BR41" s="355">
        <v>25.087039999999998</v>
      </c>
      <c r="BS41" s="355">
        <v>24.977139999999999</v>
      </c>
      <c r="BT41" s="355">
        <v>25.011140000000001</v>
      </c>
      <c r="BU41" s="355">
        <v>25.145160000000001</v>
      </c>
      <c r="BV41" s="355">
        <v>23.810780000000001</v>
      </c>
    </row>
    <row r="42" spans="1:74" x14ac:dyDescent="0.2">
      <c r="A42" s="638"/>
      <c r="C42" s="642"/>
      <c r="D42" s="642"/>
      <c r="E42" s="642"/>
      <c r="F42" s="642"/>
      <c r="G42" s="642"/>
      <c r="H42" s="642"/>
      <c r="I42" s="642"/>
      <c r="J42" s="642"/>
      <c r="K42" s="642"/>
      <c r="L42" s="642"/>
      <c r="M42" s="642"/>
      <c r="N42" s="642"/>
      <c r="O42" s="642"/>
      <c r="P42" s="642"/>
      <c r="Q42" s="642"/>
      <c r="R42" s="642"/>
      <c r="S42" s="642"/>
      <c r="T42" s="642"/>
      <c r="U42" s="642"/>
      <c r="V42" s="642"/>
      <c r="W42" s="642"/>
      <c r="X42" s="642"/>
      <c r="Y42" s="642"/>
      <c r="Z42" s="642"/>
      <c r="AA42" s="642"/>
      <c r="AB42" s="642"/>
      <c r="AC42" s="642"/>
      <c r="AD42" s="642"/>
      <c r="AE42" s="642"/>
      <c r="AF42" s="642"/>
      <c r="AG42" s="642"/>
      <c r="AH42" s="642"/>
      <c r="AI42" s="642"/>
      <c r="AJ42" s="642"/>
      <c r="AK42" s="642"/>
      <c r="AL42" s="642"/>
      <c r="AM42" s="642"/>
      <c r="AN42" s="642"/>
      <c r="AO42" s="642"/>
      <c r="AP42" s="642"/>
      <c r="AQ42" s="642"/>
      <c r="AR42" s="642"/>
      <c r="AS42" s="642"/>
      <c r="AT42" s="642"/>
      <c r="AU42" s="642"/>
      <c r="AV42" s="642"/>
      <c r="AW42" s="642"/>
      <c r="AX42" s="642"/>
      <c r="AY42" s="642"/>
      <c r="AZ42" s="642"/>
      <c r="BA42" s="642"/>
      <c r="BB42" s="642"/>
      <c r="BC42" s="642"/>
      <c r="BD42" s="643"/>
      <c r="BE42" s="643"/>
      <c r="BF42" s="643"/>
      <c r="BG42" s="643"/>
      <c r="BH42" s="643"/>
      <c r="BI42" s="643"/>
      <c r="BJ42" s="643"/>
      <c r="BK42" s="643"/>
      <c r="BL42" s="643"/>
      <c r="BM42" s="643"/>
      <c r="BN42" s="643"/>
      <c r="BO42" s="643"/>
      <c r="BP42" s="643"/>
      <c r="BQ42" s="643"/>
      <c r="BR42" s="643"/>
      <c r="BS42" s="643"/>
      <c r="BT42" s="643"/>
      <c r="BU42" s="643"/>
      <c r="BV42" s="643"/>
    </row>
    <row r="43" spans="1:74" ht="11.1" customHeight="1" x14ac:dyDescent="0.2">
      <c r="A43" s="57"/>
      <c r="B43" s="155" t="s">
        <v>711</v>
      </c>
      <c r="C43" s="640"/>
      <c r="D43" s="640"/>
      <c r="E43" s="640"/>
      <c r="F43" s="640"/>
      <c r="G43" s="640"/>
      <c r="H43" s="640"/>
      <c r="I43" s="640"/>
      <c r="J43" s="640"/>
      <c r="K43" s="640"/>
      <c r="L43" s="640"/>
      <c r="M43" s="640"/>
      <c r="N43" s="640"/>
      <c r="O43" s="640"/>
      <c r="P43" s="640"/>
      <c r="Q43" s="640"/>
      <c r="R43" s="640"/>
      <c r="S43" s="640"/>
      <c r="T43" s="640"/>
      <c r="U43" s="640"/>
      <c r="V43" s="640"/>
      <c r="W43" s="640"/>
      <c r="X43" s="640"/>
      <c r="Y43" s="640"/>
      <c r="Z43" s="640"/>
      <c r="AA43" s="640"/>
      <c r="AB43" s="640"/>
      <c r="AC43" s="640"/>
      <c r="AD43" s="640"/>
      <c r="AE43" s="640"/>
      <c r="AF43" s="640"/>
      <c r="AG43" s="640"/>
      <c r="AH43" s="640"/>
      <c r="AI43" s="640"/>
      <c r="AJ43" s="640"/>
      <c r="AK43" s="640"/>
      <c r="AL43" s="640"/>
      <c r="AM43" s="640"/>
      <c r="AN43" s="640"/>
      <c r="AO43" s="640"/>
      <c r="AP43" s="640"/>
      <c r="AQ43" s="640"/>
      <c r="AR43" s="640"/>
      <c r="AS43" s="640"/>
      <c r="AT43" s="640"/>
      <c r="AU43" s="640"/>
      <c r="AV43" s="640"/>
      <c r="AW43" s="640"/>
      <c r="AX43" s="640"/>
      <c r="AY43" s="640"/>
      <c r="AZ43" s="640"/>
      <c r="BA43" s="640"/>
      <c r="BB43" s="640"/>
      <c r="BC43" s="640"/>
      <c r="BD43" s="641"/>
      <c r="BE43" s="641"/>
      <c r="BF43" s="641"/>
      <c r="BG43" s="641"/>
      <c r="BH43" s="641"/>
      <c r="BI43" s="641"/>
      <c r="BJ43" s="641"/>
      <c r="BK43" s="641"/>
      <c r="BL43" s="641"/>
      <c r="BM43" s="641"/>
      <c r="BN43" s="641"/>
      <c r="BO43" s="641"/>
      <c r="BP43" s="641"/>
      <c r="BQ43" s="641"/>
      <c r="BR43" s="641"/>
      <c r="BS43" s="641"/>
      <c r="BT43" s="641"/>
      <c r="BU43" s="641"/>
      <c r="BV43" s="641"/>
    </row>
    <row r="44" spans="1:74" ht="11.1" customHeight="1" x14ac:dyDescent="0.2">
      <c r="A44" s="61" t="s">
        <v>641</v>
      </c>
      <c r="B44" s="179" t="s">
        <v>539</v>
      </c>
      <c r="C44" s="214">
        <v>15.311064</v>
      </c>
      <c r="D44" s="214">
        <v>15.127571</v>
      </c>
      <c r="E44" s="214">
        <v>15.115741</v>
      </c>
      <c r="F44" s="214">
        <v>15.864133000000001</v>
      </c>
      <c r="G44" s="214">
        <v>15.945548</v>
      </c>
      <c r="H44" s="214">
        <v>15.817299999999999</v>
      </c>
      <c r="I44" s="214">
        <v>16.534451000000001</v>
      </c>
      <c r="J44" s="214">
        <v>16.460353999999999</v>
      </c>
      <c r="K44" s="214">
        <v>16.073499999999999</v>
      </c>
      <c r="L44" s="214">
        <v>15.361032</v>
      </c>
      <c r="M44" s="214">
        <v>16.043433</v>
      </c>
      <c r="N44" s="214">
        <v>16.469031999999999</v>
      </c>
      <c r="O44" s="214">
        <v>15.456129000000001</v>
      </c>
      <c r="P44" s="214">
        <v>15.341571</v>
      </c>
      <c r="Q44" s="214">
        <v>15.64</v>
      </c>
      <c r="R44" s="214">
        <v>16.2728</v>
      </c>
      <c r="S44" s="214">
        <v>16.401612</v>
      </c>
      <c r="T44" s="214">
        <v>16.701132999999999</v>
      </c>
      <c r="U44" s="214">
        <v>16.878644999999999</v>
      </c>
      <c r="V44" s="214">
        <v>16.700225</v>
      </c>
      <c r="W44" s="214">
        <v>16.1676</v>
      </c>
      <c r="X44" s="214">
        <v>15.439871</v>
      </c>
      <c r="Y44" s="214">
        <v>16.458033</v>
      </c>
      <c r="Z44" s="214">
        <v>16.741548000000002</v>
      </c>
      <c r="AA44" s="214">
        <v>15.95129</v>
      </c>
      <c r="AB44" s="214">
        <v>15.842828000000001</v>
      </c>
      <c r="AC44" s="214">
        <v>16.082452</v>
      </c>
      <c r="AD44" s="214">
        <v>15.920267000000001</v>
      </c>
      <c r="AE44" s="214">
        <v>16.236806999999999</v>
      </c>
      <c r="AF44" s="214">
        <v>16.432600000000001</v>
      </c>
      <c r="AG44" s="214">
        <v>16.621193999999999</v>
      </c>
      <c r="AH44" s="214">
        <v>16.593354999999999</v>
      </c>
      <c r="AI44" s="214">
        <v>16.339832999999999</v>
      </c>
      <c r="AJ44" s="214">
        <v>15.454355</v>
      </c>
      <c r="AK44" s="214">
        <v>16.235233000000001</v>
      </c>
      <c r="AL44" s="214">
        <v>16.515871000000001</v>
      </c>
      <c r="AM44" s="214">
        <v>16.129451</v>
      </c>
      <c r="AN44" s="214">
        <v>15.546214000000001</v>
      </c>
      <c r="AO44" s="214">
        <v>16.028321999999999</v>
      </c>
      <c r="AP44" s="214">
        <v>16.97</v>
      </c>
      <c r="AQ44" s="214">
        <v>17.212095999999999</v>
      </c>
      <c r="AR44" s="214">
        <v>17.204967</v>
      </c>
      <c r="AS44" s="214">
        <v>17.317903000000001</v>
      </c>
      <c r="AT44" s="214">
        <v>16.979226000000001</v>
      </c>
      <c r="AU44" s="214">
        <v>15.460133000000001</v>
      </c>
      <c r="AV44" s="214">
        <v>16.061064999999999</v>
      </c>
      <c r="AW44" s="214">
        <v>16.839466999999999</v>
      </c>
      <c r="AX44" s="214">
        <v>17.274355</v>
      </c>
      <c r="AY44" s="214">
        <v>16.599226000000002</v>
      </c>
      <c r="AZ44" s="214">
        <v>15.931820999999999</v>
      </c>
      <c r="BA44" s="214">
        <v>16.665289999999999</v>
      </c>
      <c r="BB44" s="214">
        <v>16.731866666999998</v>
      </c>
      <c r="BC44" s="214">
        <v>16.902161289999999</v>
      </c>
      <c r="BD44" s="355">
        <v>17.57246</v>
      </c>
      <c r="BE44" s="355">
        <v>17.656500000000001</v>
      </c>
      <c r="BF44" s="355">
        <v>17.46115</v>
      </c>
      <c r="BG44" s="355">
        <v>16.968959999999999</v>
      </c>
      <c r="BH44" s="355">
        <v>16.10558</v>
      </c>
      <c r="BI44" s="355">
        <v>16.83548</v>
      </c>
      <c r="BJ44" s="355">
        <v>17.143059999999998</v>
      </c>
      <c r="BK44" s="355">
        <v>16.552240000000001</v>
      </c>
      <c r="BL44" s="355">
        <v>16.354849999999999</v>
      </c>
      <c r="BM44" s="355">
        <v>16.733039999999999</v>
      </c>
      <c r="BN44" s="355">
        <v>17.187919999999998</v>
      </c>
      <c r="BO44" s="355">
        <v>17.55789</v>
      </c>
      <c r="BP44" s="355">
        <v>17.73873</v>
      </c>
      <c r="BQ44" s="355">
        <v>17.680160000000001</v>
      </c>
      <c r="BR44" s="355">
        <v>17.41086</v>
      </c>
      <c r="BS44" s="355">
        <v>16.93899</v>
      </c>
      <c r="BT44" s="355">
        <v>16.271989999999999</v>
      </c>
      <c r="BU44" s="355">
        <v>16.70336</v>
      </c>
      <c r="BV44" s="355">
        <v>17.032019999999999</v>
      </c>
    </row>
    <row r="45" spans="1:74" ht="11.1" customHeight="1" x14ac:dyDescent="0.2">
      <c r="A45" s="638" t="s">
        <v>1200</v>
      </c>
      <c r="B45" s="639" t="s">
        <v>1193</v>
      </c>
      <c r="C45" s="214">
        <v>0.52396699999999996</v>
      </c>
      <c r="D45" s="214">
        <v>0.53085700000000002</v>
      </c>
      <c r="E45" s="214">
        <v>0.49490299999999998</v>
      </c>
      <c r="F45" s="214">
        <v>0.43256600000000001</v>
      </c>
      <c r="G45" s="214">
        <v>0.43212899999999999</v>
      </c>
      <c r="H45" s="214">
        <v>0.43076599999999998</v>
      </c>
      <c r="I45" s="214">
        <v>0.41367700000000002</v>
      </c>
      <c r="J45" s="214">
        <v>0.42438700000000001</v>
      </c>
      <c r="K45" s="214">
        <v>0.54323299999999997</v>
      </c>
      <c r="L45" s="214">
        <v>0.59358</v>
      </c>
      <c r="M45" s="214">
        <v>0.65823299999999996</v>
      </c>
      <c r="N45" s="214">
        <v>0.65906399999999998</v>
      </c>
      <c r="O45" s="214">
        <v>0.58887100000000003</v>
      </c>
      <c r="P45" s="214">
        <v>0.54478499999999996</v>
      </c>
      <c r="Q45" s="214">
        <v>0.49422500000000003</v>
      </c>
      <c r="R45" s="214">
        <v>0.40643299999999999</v>
      </c>
      <c r="S45" s="214">
        <v>0.39361200000000002</v>
      </c>
      <c r="T45" s="214">
        <v>0.41839999999999999</v>
      </c>
      <c r="U45" s="214">
        <v>0.43196699999999999</v>
      </c>
      <c r="V45" s="214">
        <v>0.44893499999999997</v>
      </c>
      <c r="W45" s="214">
        <v>0.54616600000000004</v>
      </c>
      <c r="X45" s="214">
        <v>0.60048299999999999</v>
      </c>
      <c r="Y45" s="214">
        <v>0.68343299999999996</v>
      </c>
      <c r="Z45" s="214">
        <v>0.64948300000000003</v>
      </c>
      <c r="AA45" s="214">
        <v>0.67238699999999996</v>
      </c>
      <c r="AB45" s="214">
        <v>0.56851700000000005</v>
      </c>
      <c r="AC45" s="214">
        <v>0.48725800000000002</v>
      </c>
      <c r="AD45" s="214">
        <v>0.45219999999999999</v>
      </c>
      <c r="AE45" s="214">
        <v>0.42016100000000001</v>
      </c>
      <c r="AF45" s="214">
        <v>0.43246699999999999</v>
      </c>
      <c r="AG45" s="214">
        <v>0.42496800000000001</v>
      </c>
      <c r="AH45" s="214">
        <v>0.42661300000000002</v>
      </c>
      <c r="AI45" s="214">
        <v>0.54733299999999996</v>
      </c>
      <c r="AJ45" s="214">
        <v>0.63274200000000003</v>
      </c>
      <c r="AK45" s="214">
        <v>0.69886700000000002</v>
      </c>
      <c r="AL45" s="214">
        <v>0.67354800000000004</v>
      </c>
      <c r="AM45" s="214">
        <v>0.64970899999999998</v>
      </c>
      <c r="AN45" s="214">
        <v>0.58642799999999995</v>
      </c>
      <c r="AO45" s="214">
        <v>0.51838700000000004</v>
      </c>
      <c r="AP45" s="214">
        <v>0.47716599999999998</v>
      </c>
      <c r="AQ45" s="214">
        <v>0.48367700000000002</v>
      </c>
      <c r="AR45" s="214">
        <v>0.473333</v>
      </c>
      <c r="AS45" s="214">
        <v>0.44574200000000003</v>
      </c>
      <c r="AT45" s="214">
        <v>0.47990300000000002</v>
      </c>
      <c r="AU45" s="214">
        <v>0.60499999999999998</v>
      </c>
      <c r="AV45" s="214">
        <v>0.59180699999999997</v>
      </c>
      <c r="AW45" s="214">
        <v>0.72956699999999997</v>
      </c>
      <c r="AX45" s="214">
        <v>0.75012900000000005</v>
      </c>
      <c r="AY45" s="214">
        <v>0.62929000000000002</v>
      </c>
      <c r="AZ45" s="214">
        <v>0.63364299999999996</v>
      </c>
      <c r="BA45" s="214">
        <v>0.556064</v>
      </c>
      <c r="BB45" s="214">
        <v>0.48488399999999998</v>
      </c>
      <c r="BC45" s="214">
        <v>0.46655740000000001</v>
      </c>
      <c r="BD45" s="355">
        <v>0.47838049999999999</v>
      </c>
      <c r="BE45" s="355">
        <v>0.4647695</v>
      </c>
      <c r="BF45" s="355">
        <v>0.48324020000000001</v>
      </c>
      <c r="BG45" s="355">
        <v>0.59572380000000003</v>
      </c>
      <c r="BH45" s="355">
        <v>0.63271759999999999</v>
      </c>
      <c r="BI45" s="355">
        <v>0.72841469999999997</v>
      </c>
      <c r="BJ45" s="355">
        <v>0.71366799999999997</v>
      </c>
      <c r="BK45" s="355">
        <v>0.60837770000000002</v>
      </c>
      <c r="BL45" s="355">
        <v>0.59575020000000001</v>
      </c>
      <c r="BM45" s="355">
        <v>0.53047330000000004</v>
      </c>
      <c r="BN45" s="355">
        <v>0.48939070000000001</v>
      </c>
      <c r="BO45" s="355">
        <v>0.47525220000000001</v>
      </c>
      <c r="BP45" s="355">
        <v>0.48427110000000001</v>
      </c>
      <c r="BQ45" s="355">
        <v>0.46603990000000001</v>
      </c>
      <c r="BR45" s="355">
        <v>0.48373349999999998</v>
      </c>
      <c r="BS45" s="355">
        <v>0.59654439999999997</v>
      </c>
      <c r="BT45" s="355">
        <v>0.63569730000000002</v>
      </c>
      <c r="BU45" s="355">
        <v>0.72617920000000002</v>
      </c>
      <c r="BV45" s="355">
        <v>0.71183430000000003</v>
      </c>
    </row>
    <row r="46" spans="1:74" ht="11.1" customHeight="1" x14ac:dyDescent="0.2">
      <c r="A46" s="61" t="s">
        <v>1097</v>
      </c>
      <c r="B46" s="179" t="s">
        <v>540</v>
      </c>
      <c r="C46" s="214">
        <v>0.98</v>
      </c>
      <c r="D46" s="214">
        <v>1.0858209999999999</v>
      </c>
      <c r="E46" s="214">
        <v>1.118096</v>
      </c>
      <c r="F46" s="214">
        <v>1.1534329999999999</v>
      </c>
      <c r="G46" s="214">
        <v>1.1652579999999999</v>
      </c>
      <c r="H46" s="214">
        <v>1.169233</v>
      </c>
      <c r="I46" s="214">
        <v>1.172032</v>
      </c>
      <c r="J46" s="214">
        <v>1.1677090000000001</v>
      </c>
      <c r="K46" s="214">
        <v>1.1371659999999999</v>
      </c>
      <c r="L46" s="214">
        <v>1.138774</v>
      </c>
      <c r="M46" s="214">
        <v>1.1353</v>
      </c>
      <c r="N46" s="214">
        <v>1.1526449999999999</v>
      </c>
      <c r="O46" s="214">
        <v>1.095548</v>
      </c>
      <c r="P46" s="214">
        <v>1.1223920000000001</v>
      </c>
      <c r="Q46" s="214">
        <v>1.1412580000000001</v>
      </c>
      <c r="R46" s="214">
        <v>1.1693659999999999</v>
      </c>
      <c r="S46" s="214">
        <v>1.171</v>
      </c>
      <c r="T46" s="214">
        <v>1.2038329999999999</v>
      </c>
      <c r="U46" s="214">
        <v>1.2157089999999999</v>
      </c>
      <c r="V46" s="214">
        <v>1.1918059999999999</v>
      </c>
      <c r="W46" s="214">
        <v>1.1834</v>
      </c>
      <c r="X46" s="214">
        <v>1.1791290000000001</v>
      </c>
      <c r="Y46" s="214">
        <v>1.1561330000000001</v>
      </c>
      <c r="Z46" s="214">
        <v>1.17</v>
      </c>
      <c r="AA46" s="214">
        <v>1.114903</v>
      </c>
      <c r="AB46" s="214">
        <v>1.155931</v>
      </c>
      <c r="AC46" s="214">
        <v>1.174194</v>
      </c>
      <c r="AD46" s="214">
        <v>1.2031670000000001</v>
      </c>
      <c r="AE46" s="214">
        <v>1.215355</v>
      </c>
      <c r="AF46" s="214">
        <v>1.248167</v>
      </c>
      <c r="AG46" s="214">
        <v>1.2313229999999999</v>
      </c>
      <c r="AH46" s="214">
        <v>1.2503869999999999</v>
      </c>
      <c r="AI46" s="214">
        <v>1.2135</v>
      </c>
      <c r="AJ46" s="214">
        <v>1.193484</v>
      </c>
      <c r="AK46" s="214">
        <v>1.195567</v>
      </c>
      <c r="AL46" s="214">
        <v>1.1957739999999999</v>
      </c>
      <c r="AM46" s="214">
        <v>1.108806</v>
      </c>
      <c r="AN46" s="214">
        <v>1.1668210000000001</v>
      </c>
      <c r="AO46" s="214">
        <v>1.2055480000000001</v>
      </c>
      <c r="AP46" s="214">
        <v>1.2059660000000001</v>
      </c>
      <c r="AQ46" s="214">
        <v>1.238516</v>
      </c>
      <c r="AR46" s="214">
        <v>1.260667</v>
      </c>
      <c r="AS46" s="214">
        <v>1.2256130000000001</v>
      </c>
      <c r="AT46" s="214">
        <v>1.243581</v>
      </c>
      <c r="AU46" s="214">
        <v>1.189867</v>
      </c>
      <c r="AV46" s="214">
        <v>1.2137420000000001</v>
      </c>
      <c r="AW46" s="214">
        <v>1.2095670000000001</v>
      </c>
      <c r="AX46" s="214">
        <v>1.19371</v>
      </c>
      <c r="AY46" s="214">
        <v>1.1121289999999999</v>
      </c>
      <c r="AZ46" s="214">
        <v>1.1524289999999999</v>
      </c>
      <c r="BA46" s="214">
        <v>1.2054510000000001</v>
      </c>
      <c r="BB46" s="214">
        <v>1.2344321332999999</v>
      </c>
      <c r="BC46" s="214">
        <v>1.2587961323000001</v>
      </c>
      <c r="BD46" s="355">
        <v>1.344916</v>
      </c>
      <c r="BE46" s="355">
        <v>1.319453</v>
      </c>
      <c r="BF46" s="355">
        <v>1.334597</v>
      </c>
      <c r="BG46" s="355">
        <v>1.29779</v>
      </c>
      <c r="BH46" s="355">
        <v>1.279207</v>
      </c>
      <c r="BI46" s="355">
        <v>1.308098</v>
      </c>
      <c r="BJ46" s="355">
        <v>1.308648</v>
      </c>
      <c r="BK46" s="355">
        <v>1.1597440000000001</v>
      </c>
      <c r="BL46" s="355">
        <v>1.2119009999999999</v>
      </c>
      <c r="BM46" s="355">
        <v>1.271746</v>
      </c>
      <c r="BN46" s="355">
        <v>1.2726189999999999</v>
      </c>
      <c r="BO46" s="355">
        <v>1.3312109999999999</v>
      </c>
      <c r="BP46" s="355">
        <v>1.3653690000000001</v>
      </c>
      <c r="BQ46" s="355">
        <v>1.355596</v>
      </c>
      <c r="BR46" s="355">
        <v>1.360428</v>
      </c>
      <c r="BS46" s="355">
        <v>1.3230059999999999</v>
      </c>
      <c r="BT46" s="355">
        <v>1.3138030000000001</v>
      </c>
      <c r="BU46" s="355">
        <v>1.3201000000000001</v>
      </c>
      <c r="BV46" s="355">
        <v>1.363726</v>
      </c>
    </row>
    <row r="47" spans="1:74" ht="11.1" customHeight="1" x14ac:dyDescent="0.2">
      <c r="A47" s="61" t="s">
        <v>953</v>
      </c>
      <c r="B47" s="639" t="s">
        <v>541</v>
      </c>
      <c r="C47" s="214">
        <v>0.17857999999999999</v>
      </c>
      <c r="D47" s="214">
        <v>0.129857</v>
      </c>
      <c r="E47" s="214">
        <v>0.44748300000000002</v>
      </c>
      <c r="F47" s="214">
        <v>0.33133299999999999</v>
      </c>
      <c r="G47" s="214">
        <v>0.55432199999999998</v>
      </c>
      <c r="H47" s="214">
        <v>0.63506600000000002</v>
      </c>
      <c r="I47" s="214">
        <v>0.50125799999999998</v>
      </c>
      <c r="J47" s="214">
        <v>0.43154799999999999</v>
      </c>
      <c r="K47" s="214">
        <v>0.28860000000000002</v>
      </c>
      <c r="L47" s="214">
        <v>0.116032</v>
      </c>
      <c r="M47" s="214">
        <v>0.50853300000000001</v>
      </c>
      <c r="N47" s="214">
        <v>0.73009599999999997</v>
      </c>
      <c r="O47" s="214">
        <v>0.21199999999999999</v>
      </c>
      <c r="P47" s="214">
        <v>0.272928</v>
      </c>
      <c r="Q47" s="214">
        <v>0.29219299999999998</v>
      </c>
      <c r="R47" s="214">
        <v>0.29113299999999998</v>
      </c>
      <c r="S47" s="214">
        <v>0.251419</v>
      </c>
      <c r="T47" s="214">
        <v>0.1053</v>
      </c>
      <c r="U47" s="214">
        <v>0.31077399999999999</v>
      </c>
      <c r="V47" s="214">
        <v>0.39483800000000002</v>
      </c>
      <c r="W47" s="214">
        <v>0.4627</v>
      </c>
      <c r="X47" s="214">
        <v>0.42632199999999998</v>
      </c>
      <c r="Y47" s="214">
        <v>0.31009999999999999</v>
      </c>
      <c r="Z47" s="214">
        <v>0.15545100000000001</v>
      </c>
      <c r="AA47" s="214">
        <v>0.183</v>
      </c>
      <c r="AB47" s="214">
        <v>0.15462100000000001</v>
      </c>
      <c r="AC47" s="214">
        <v>0.32125799999999999</v>
      </c>
      <c r="AD47" s="214">
        <v>0.43786700000000001</v>
      </c>
      <c r="AE47" s="214">
        <v>0.50509700000000002</v>
      </c>
      <c r="AF47" s="214">
        <v>0.65773300000000001</v>
      </c>
      <c r="AG47" s="214">
        <v>0.56225800000000004</v>
      </c>
      <c r="AH47" s="214">
        <v>0.50190299999999999</v>
      </c>
      <c r="AI47" s="214">
        <v>0.34886699999999998</v>
      </c>
      <c r="AJ47" s="214">
        <v>0.28648400000000002</v>
      </c>
      <c r="AK47" s="214">
        <v>0.47516700000000001</v>
      </c>
      <c r="AL47" s="214">
        <v>0.39154800000000001</v>
      </c>
      <c r="AM47" s="214">
        <v>0.18293499999999999</v>
      </c>
      <c r="AN47" s="214">
        <v>0.28149999999999997</v>
      </c>
      <c r="AO47" s="214">
        <v>0.29683799999999999</v>
      </c>
      <c r="AP47" s="214">
        <v>0.1651</v>
      </c>
      <c r="AQ47" s="214">
        <v>0.277032</v>
      </c>
      <c r="AR47" s="214">
        <v>0.56316699999999997</v>
      </c>
      <c r="AS47" s="214">
        <v>0.37067699999999998</v>
      </c>
      <c r="AT47" s="214">
        <v>0.37825799999999998</v>
      </c>
      <c r="AU47" s="214">
        <v>0.39739999999999998</v>
      </c>
      <c r="AV47" s="214">
        <v>0.463032</v>
      </c>
      <c r="AW47" s="214">
        <v>0.47496699999999997</v>
      </c>
      <c r="AX47" s="214">
        <v>0.42503200000000002</v>
      </c>
      <c r="AY47" s="214">
        <v>0.20793600000000001</v>
      </c>
      <c r="AZ47" s="214">
        <v>0.19039300000000001</v>
      </c>
      <c r="BA47" s="214">
        <v>-4.0837999999999999E-2</v>
      </c>
      <c r="BB47" s="214">
        <v>0.43261713904999999</v>
      </c>
      <c r="BC47" s="214">
        <v>0.41182001382</v>
      </c>
      <c r="BD47" s="355">
        <v>0.4831608</v>
      </c>
      <c r="BE47" s="355">
        <v>0.4320582</v>
      </c>
      <c r="BF47" s="355">
        <v>0.50109899999999996</v>
      </c>
      <c r="BG47" s="355">
        <v>0.43237039999999999</v>
      </c>
      <c r="BH47" s="355">
        <v>0.36438100000000001</v>
      </c>
      <c r="BI47" s="355">
        <v>0.37289420000000001</v>
      </c>
      <c r="BJ47" s="355">
        <v>0.41799510000000001</v>
      </c>
      <c r="BK47" s="355">
        <v>0.17485310000000001</v>
      </c>
      <c r="BL47" s="355">
        <v>0.26401619999999998</v>
      </c>
      <c r="BM47" s="355">
        <v>0.32844040000000002</v>
      </c>
      <c r="BN47" s="355">
        <v>0.37868780000000002</v>
      </c>
      <c r="BO47" s="355">
        <v>0.425035</v>
      </c>
      <c r="BP47" s="355">
        <v>0.49106840000000002</v>
      </c>
      <c r="BQ47" s="355">
        <v>0.43491210000000002</v>
      </c>
      <c r="BR47" s="355">
        <v>0.50183230000000001</v>
      </c>
      <c r="BS47" s="355">
        <v>0.43294169999999998</v>
      </c>
      <c r="BT47" s="355">
        <v>0.3613924</v>
      </c>
      <c r="BU47" s="355">
        <v>0.37301840000000003</v>
      </c>
      <c r="BV47" s="355">
        <v>0.41610589999999997</v>
      </c>
    </row>
    <row r="48" spans="1:74" ht="11.1" customHeight="1" x14ac:dyDescent="0.2">
      <c r="A48" s="61" t="s">
        <v>954</v>
      </c>
      <c r="B48" s="179" t="s">
        <v>1006</v>
      </c>
      <c r="C48" s="214">
        <v>0.16545099999999999</v>
      </c>
      <c r="D48" s="214">
        <v>0.57403499999999996</v>
      </c>
      <c r="E48" s="214">
        <v>0.91048300000000004</v>
      </c>
      <c r="F48" s="214">
        <v>1.0444</v>
      </c>
      <c r="G48" s="214">
        <v>1.041709</v>
      </c>
      <c r="H48" s="214">
        <v>0.922933</v>
      </c>
      <c r="I48" s="214">
        <v>0.94122499999999998</v>
      </c>
      <c r="J48" s="214">
        <v>0.84074099999999996</v>
      </c>
      <c r="K48" s="214">
        <v>0.59953299999999998</v>
      </c>
      <c r="L48" s="214">
        <v>0.78064500000000003</v>
      </c>
      <c r="M48" s="214">
        <v>5.6633000000000003E-2</v>
      </c>
      <c r="N48" s="214">
        <v>0.136322</v>
      </c>
      <c r="O48" s="214">
        <v>0.41383799999999998</v>
      </c>
      <c r="P48" s="214">
        <v>0.71592800000000001</v>
      </c>
      <c r="Q48" s="214">
        <v>0.84590299999999996</v>
      </c>
      <c r="R48" s="214">
        <v>0.83173299999999994</v>
      </c>
      <c r="S48" s="214">
        <v>0.89454800000000001</v>
      </c>
      <c r="T48" s="214">
        <v>0.82166600000000001</v>
      </c>
      <c r="U48" s="214">
        <v>0.75345099999999998</v>
      </c>
      <c r="V48" s="214">
        <v>0.79038699999999995</v>
      </c>
      <c r="W48" s="214">
        <v>0.64839999999999998</v>
      </c>
      <c r="X48" s="214">
        <v>0.96728999999999998</v>
      </c>
      <c r="Y48" s="214">
        <v>0.20236599999999999</v>
      </c>
      <c r="Z48" s="214">
        <v>5.1741000000000002E-2</v>
      </c>
      <c r="AA48" s="214">
        <v>-0.30351600000000001</v>
      </c>
      <c r="AB48" s="214">
        <v>0.553759</v>
      </c>
      <c r="AC48" s="214">
        <v>0.78874200000000005</v>
      </c>
      <c r="AD48" s="214">
        <v>0.81</v>
      </c>
      <c r="AE48" s="214">
        <v>0.77238700000000005</v>
      </c>
      <c r="AF48" s="214">
        <v>0.91913299999999998</v>
      </c>
      <c r="AG48" s="214">
        <v>0.88616099999999998</v>
      </c>
      <c r="AH48" s="214">
        <v>1.060548</v>
      </c>
      <c r="AI48" s="214">
        <v>0.74873299999999998</v>
      </c>
      <c r="AJ48" s="214">
        <v>0.93109699999999995</v>
      </c>
      <c r="AK48" s="214">
        <v>0.29563299999999998</v>
      </c>
      <c r="AL48" s="214">
        <v>0.16761300000000001</v>
      </c>
      <c r="AM48" s="214">
        <v>-0.160967</v>
      </c>
      <c r="AN48" s="214">
        <v>0.58550000000000002</v>
      </c>
      <c r="AO48" s="214">
        <v>0.763548</v>
      </c>
      <c r="AP48" s="214">
        <v>0.59176600000000001</v>
      </c>
      <c r="AQ48" s="214">
        <v>0.69890300000000005</v>
      </c>
      <c r="AR48" s="214">
        <v>0.667767</v>
      </c>
      <c r="AS48" s="214">
        <v>0.66058099999999997</v>
      </c>
      <c r="AT48" s="214">
        <v>0.72619400000000001</v>
      </c>
      <c r="AU48" s="214">
        <v>0.62856699999999999</v>
      </c>
      <c r="AV48" s="214">
        <v>0.71393600000000002</v>
      </c>
      <c r="AW48" s="214">
        <v>0.1439</v>
      </c>
      <c r="AX48" s="214">
        <v>-0.186387</v>
      </c>
      <c r="AY48" s="214">
        <v>-0.11403199999999999</v>
      </c>
      <c r="AZ48" s="214">
        <v>0.37228600000000001</v>
      </c>
      <c r="BA48" s="214">
        <v>0.75058000000000002</v>
      </c>
      <c r="BB48" s="214">
        <v>0.67546666666999999</v>
      </c>
      <c r="BC48" s="214">
        <v>0.63422580645000004</v>
      </c>
      <c r="BD48" s="355">
        <v>0.74182250000000005</v>
      </c>
      <c r="BE48" s="355">
        <v>0.68142729999999996</v>
      </c>
      <c r="BF48" s="355">
        <v>0.71195129999999995</v>
      </c>
      <c r="BG48" s="355">
        <v>0.52455879999999999</v>
      </c>
      <c r="BH48" s="355">
        <v>0.71916480000000005</v>
      </c>
      <c r="BI48" s="355">
        <v>0.38081359999999997</v>
      </c>
      <c r="BJ48" s="355">
        <v>0.3065039</v>
      </c>
      <c r="BK48" s="355">
        <v>0.3803087</v>
      </c>
      <c r="BL48" s="355">
        <v>0.60368270000000002</v>
      </c>
      <c r="BM48" s="355">
        <v>0.73003629999999997</v>
      </c>
      <c r="BN48" s="355">
        <v>0.81032919999999997</v>
      </c>
      <c r="BO48" s="355">
        <v>0.87871220000000005</v>
      </c>
      <c r="BP48" s="355">
        <v>0.81961980000000001</v>
      </c>
      <c r="BQ48" s="355">
        <v>0.71397449999999996</v>
      </c>
      <c r="BR48" s="355">
        <v>0.73327419999999999</v>
      </c>
      <c r="BS48" s="355">
        <v>0.54315020000000003</v>
      </c>
      <c r="BT48" s="355">
        <v>0.73574859999999997</v>
      </c>
      <c r="BU48" s="355">
        <v>0.39683619999999997</v>
      </c>
      <c r="BV48" s="355">
        <v>0.32238650000000002</v>
      </c>
    </row>
    <row r="49" spans="1:74" ht="11.1" customHeight="1" x14ac:dyDescent="0.2">
      <c r="A49" s="61" t="s">
        <v>955</v>
      </c>
      <c r="B49" s="179" t="s">
        <v>1007</v>
      </c>
      <c r="C49" s="214">
        <v>-3.1999999999999999E-5</v>
      </c>
      <c r="D49" s="214">
        <v>1.7799999999999999E-4</v>
      </c>
      <c r="E49" s="214">
        <v>-3.1999999999999999E-5</v>
      </c>
      <c r="F49" s="214">
        <v>1.3300000000000001E-4</v>
      </c>
      <c r="G49" s="214">
        <v>3.1999999999999999E-5</v>
      </c>
      <c r="H49" s="214">
        <v>1.66E-4</v>
      </c>
      <c r="I49" s="214">
        <v>3.1999999999999999E-5</v>
      </c>
      <c r="J49" s="214">
        <v>1.93E-4</v>
      </c>
      <c r="K49" s="214">
        <v>2.0000000000000001E-4</v>
      </c>
      <c r="L49" s="214">
        <v>-9.6000000000000002E-5</v>
      </c>
      <c r="M49" s="214">
        <v>3.3000000000000003E-5</v>
      </c>
      <c r="N49" s="214">
        <v>6.3999999999999997E-5</v>
      </c>
      <c r="O49" s="214">
        <v>-1.93E-4</v>
      </c>
      <c r="P49" s="214">
        <v>2.5000000000000001E-4</v>
      </c>
      <c r="Q49" s="214">
        <v>1.645E-3</v>
      </c>
      <c r="R49" s="214">
        <v>-1E-4</v>
      </c>
      <c r="S49" s="214">
        <v>1.93E-4</v>
      </c>
      <c r="T49" s="214">
        <v>6.6000000000000005E-5</v>
      </c>
      <c r="U49" s="214">
        <v>1.6100000000000001E-4</v>
      </c>
      <c r="V49" s="214">
        <v>1.6100000000000001E-4</v>
      </c>
      <c r="W49" s="214">
        <v>-1E-4</v>
      </c>
      <c r="X49" s="214">
        <v>1.6100000000000001E-4</v>
      </c>
      <c r="Y49" s="214">
        <v>3.3000000000000003E-5</v>
      </c>
      <c r="Z49" s="214">
        <v>0</v>
      </c>
      <c r="AA49" s="214">
        <v>9.7E-5</v>
      </c>
      <c r="AB49" s="214">
        <v>-3.4999999999999997E-5</v>
      </c>
      <c r="AC49" s="214">
        <v>1.94E-4</v>
      </c>
      <c r="AD49" s="214">
        <v>-1E-4</v>
      </c>
      <c r="AE49" s="214">
        <v>3.1999999999999999E-5</v>
      </c>
      <c r="AF49" s="214">
        <v>2.6699999999999998E-4</v>
      </c>
      <c r="AG49" s="214">
        <v>9.7E-5</v>
      </c>
      <c r="AH49" s="214">
        <v>-1.6100000000000001E-4</v>
      </c>
      <c r="AI49" s="214">
        <v>8.3299999999999997E-4</v>
      </c>
      <c r="AJ49" s="214">
        <v>2.2599999999999999E-4</v>
      </c>
      <c r="AK49" s="214">
        <v>1.6699999999999999E-4</v>
      </c>
      <c r="AL49" s="214">
        <v>2.5799999999999998E-4</v>
      </c>
      <c r="AM49" s="214">
        <v>2.2499999999999999E-4</v>
      </c>
      <c r="AN49" s="214">
        <v>3.4999999999999997E-5</v>
      </c>
      <c r="AO49" s="214">
        <v>6.3999999999999997E-5</v>
      </c>
      <c r="AP49" s="214">
        <v>5.6599999999999999E-4</v>
      </c>
      <c r="AQ49" s="214">
        <v>1.225E-3</v>
      </c>
      <c r="AR49" s="214">
        <v>6.7000000000000002E-5</v>
      </c>
      <c r="AS49" s="214">
        <v>6.4999999999999994E-5</v>
      </c>
      <c r="AT49" s="214">
        <v>-9.7E-5</v>
      </c>
      <c r="AU49" s="214">
        <v>1.3300000000000001E-4</v>
      </c>
      <c r="AV49" s="214">
        <v>3.1999999999999999E-5</v>
      </c>
      <c r="AW49" s="214">
        <v>-1E-4</v>
      </c>
      <c r="AX49" s="214">
        <v>0</v>
      </c>
      <c r="AY49" s="214">
        <v>1.94E-4</v>
      </c>
      <c r="AZ49" s="214">
        <v>1.07E-4</v>
      </c>
      <c r="BA49" s="214">
        <v>-2.2499999999999999E-4</v>
      </c>
      <c r="BB49" s="214">
        <v>-1.83666E-4</v>
      </c>
      <c r="BC49" s="214">
        <v>1.8666999999999999E-5</v>
      </c>
      <c r="BD49" s="355">
        <v>1.6640000000000001E-4</v>
      </c>
      <c r="BE49" s="355">
        <v>5.7800000000000002E-5</v>
      </c>
      <c r="BF49" s="355">
        <v>-1.9999999999999999E-7</v>
      </c>
      <c r="BG49" s="355">
        <v>1.8679999999999999E-4</v>
      </c>
      <c r="BH49" s="355">
        <v>-1.2799999999999999E-5</v>
      </c>
      <c r="BI49" s="355">
        <v>-5.3199999999999999E-5</v>
      </c>
      <c r="BJ49" s="355">
        <v>-1.7440000000000001E-4</v>
      </c>
      <c r="BK49" s="355">
        <v>-4.29667E-4</v>
      </c>
      <c r="BL49" s="355">
        <v>-7.1333299999999997E-5</v>
      </c>
      <c r="BM49" s="355">
        <v>2.36333E-4</v>
      </c>
      <c r="BN49" s="355">
        <v>1.3300000000000001E-4</v>
      </c>
      <c r="BO49" s="355">
        <v>1.7699999999999999E-4</v>
      </c>
      <c r="BP49" s="355">
        <v>1.6640000000000001E-4</v>
      </c>
      <c r="BQ49" s="355">
        <v>5.7800000000000002E-5</v>
      </c>
      <c r="BR49" s="355">
        <v>-1.9999999999999999E-7</v>
      </c>
      <c r="BS49" s="355">
        <v>1.8679999999999999E-4</v>
      </c>
      <c r="BT49" s="355">
        <v>-1.2799999999999999E-5</v>
      </c>
      <c r="BU49" s="355">
        <v>-5.3199999999999999E-5</v>
      </c>
      <c r="BV49" s="355">
        <v>-1.7440000000000001E-4</v>
      </c>
    </row>
    <row r="50" spans="1:74" s="157" customFormat="1" ht="11.1" customHeight="1" x14ac:dyDescent="0.2">
      <c r="A50" s="61" t="s">
        <v>956</v>
      </c>
      <c r="B50" s="179" t="s">
        <v>712</v>
      </c>
      <c r="C50" s="214">
        <v>17.246707000000001</v>
      </c>
      <c r="D50" s="214">
        <v>17.448319000000001</v>
      </c>
      <c r="E50" s="214">
        <v>18.086673999999999</v>
      </c>
      <c r="F50" s="214">
        <v>18.825997999999998</v>
      </c>
      <c r="G50" s="214">
        <v>19.138998000000001</v>
      </c>
      <c r="H50" s="214">
        <v>18.975463999999999</v>
      </c>
      <c r="I50" s="214">
        <v>19.562674999999999</v>
      </c>
      <c r="J50" s="214">
        <v>19.324932</v>
      </c>
      <c r="K50" s="214">
        <v>18.642232</v>
      </c>
      <c r="L50" s="214">
        <v>17.989967</v>
      </c>
      <c r="M50" s="214">
        <v>18.402165</v>
      </c>
      <c r="N50" s="214">
        <v>19.147223</v>
      </c>
      <c r="O50" s="214">
        <v>17.766193000000001</v>
      </c>
      <c r="P50" s="214">
        <v>17.997854</v>
      </c>
      <c r="Q50" s="214">
        <v>18.415223999999998</v>
      </c>
      <c r="R50" s="214">
        <v>18.971364999999999</v>
      </c>
      <c r="S50" s="214">
        <v>19.112383999999999</v>
      </c>
      <c r="T50" s="214">
        <v>19.250398000000001</v>
      </c>
      <c r="U50" s="214">
        <v>19.590706999999998</v>
      </c>
      <c r="V50" s="214">
        <v>19.526351999999999</v>
      </c>
      <c r="W50" s="214">
        <v>19.008165999999999</v>
      </c>
      <c r="X50" s="214">
        <v>18.613256</v>
      </c>
      <c r="Y50" s="214">
        <v>18.810098</v>
      </c>
      <c r="Z50" s="214">
        <v>18.768222999999999</v>
      </c>
      <c r="AA50" s="214">
        <v>17.618161000000001</v>
      </c>
      <c r="AB50" s="214">
        <v>18.275621000000001</v>
      </c>
      <c r="AC50" s="214">
        <v>18.854098</v>
      </c>
      <c r="AD50" s="214">
        <v>18.823401</v>
      </c>
      <c r="AE50" s="214">
        <v>19.149839</v>
      </c>
      <c r="AF50" s="214">
        <v>19.690366999999998</v>
      </c>
      <c r="AG50" s="214">
        <v>19.726001</v>
      </c>
      <c r="AH50" s="214">
        <v>19.832644999999999</v>
      </c>
      <c r="AI50" s="214">
        <v>19.199099</v>
      </c>
      <c r="AJ50" s="214">
        <v>18.498387999999998</v>
      </c>
      <c r="AK50" s="214">
        <v>18.900634</v>
      </c>
      <c r="AL50" s="214">
        <v>18.944611999999999</v>
      </c>
      <c r="AM50" s="214">
        <v>17.910159</v>
      </c>
      <c r="AN50" s="214">
        <v>18.166498000000001</v>
      </c>
      <c r="AO50" s="214">
        <v>18.812707</v>
      </c>
      <c r="AP50" s="214">
        <v>19.410564000000001</v>
      </c>
      <c r="AQ50" s="214">
        <v>19.911449000000001</v>
      </c>
      <c r="AR50" s="214">
        <v>20.169968000000001</v>
      </c>
      <c r="AS50" s="214">
        <v>20.020581</v>
      </c>
      <c r="AT50" s="214">
        <v>19.807065000000001</v>
      </c>
      <c r="AU50" s="214">
        <v>18.281099999999999</v>
      </c>
      <c r="AV50" s="214">
        <v>19.043614000000002</v>
      </c>
      <c r="AW50" s="214">
        <v>19.397368</v>
      </c>
      <c r="AX50" s="214">
        <v>19.456838999999999</v>
      </c>
      <c r="AY50" s="214">
        <v>18.434743000000001</v>
      </c>
      <c r="AZ50" s="214">
        <v>18.280678999999999</v>
      </c>
      <c r="BA50" s="214">
        <v>19.136322</v>
      </c>
      <c r="BB50" s="214">
        <v>19.55908294</v>
      </c>
      <c r="BC50" s="214">
        <v>19.673579310000001</v>
      </c>
      <c r="BD50" s="355">
        <v>20.620909999999999</v>
      </c>
      <c r="BE50" s="355">
        <v>20.554259999999999</v>
      </c>
      <c r="BF50" s="355">
        <v>20.492039999999999</v>
      </c>
      <c r="BG50" s="355">
        <v>19.819590000000002</v>
      </c>
      <c r="BH50" s="355">
        <v>19.101040000000001</v>
      </c>
      <c r="BI50" s="355">
        <v>19.625640000000001</v>
      </c>
      <c r="BJ50" s="355">
        <v>19.889700000000001</v>
      </c>
      <c r="BK50" s="355">
        <v>18.87509</v>
      </c>
      <c r="BL50" s="355">
        <v>19.03013</v>
      </c>
      <c r="BM50" s="355">
        <v>19.593979999999998</v>
      </c>
      <c r="BN50" s="355">
        <v>20.13908</v>
      </c>
      <c r="BO50" s="355">
        <v>20.668279999999999</v>
      </c>
      <c r="BP50" s="355">
        <v>20.899229999999999</v>
      </c>
      <c r="BQ50" s="355">
        <v>20.650739999999999</v>
      </c>
      <c r="BR50" s="355">
        <v>20.490130000000001</v>
      </c>
      <c r="BS50" s="355">
        <v>19.834820000000001</v>
      </c>
      <c r="BT50" s="355">
        <v>19.318619999999999</v>
      </c>
      <c r="BU50" s="355">
        <v>19.519439999999999</v>
      </c>
      <c r="BV50" s="355">
        <v>19.845890000000001</v>
      </c>
    </row>
    <row r="51" spans="1:74" s="157" customFormat="1" ht="11.1" customHeight="1" x14ac:dyDescent="0.2">
      <c r="A51" s="61"/>
      <c r="B51" s="156"/>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355"/>
      <c r="BE51" s="355"/>
      <c r="BF51" s="355"/>
      <c r="BG51" s="355"/>
      <c r="BH51" s="355"/>
      <c r="BI51" s="355"/>
      <c r="BJ51" s="355"/>
      <c r="BK51" s="355"/>
      <c r="BL51" s="355"/>
      <c r="BM51" s="355"/>
      <c r="BN51" s="355"/>
      <c r="BO51" s="355"/>
      <c r="BP51" s="355"/>
      <c r="BQ51" s="355"/>
      <c r="BR51" s="355"/>
      <c r="BS51" s="355"/>
      <c r="BT51" s="355"/>
      <c r="BU51" s="355"/>
      <c r="BV51" s="355"/>
    </row>
    <row r="52" spans="1:74" ht="11.1" customHeight="1" x14ac:dyDescent="0.2">
      <c r="A52" s="61" t="s">
        <v>643</v>
      </c>
      <c r="B52" s="180" t="s">
        <v>542</v>
      </c>
      <c r="C52" s="214">
        <v>1.107288</v>
      </c>
      <c r="D52" s="214">
        <v>1.0643530000000001</v>
      </c>
      <c r="E52" s="214">
        <v>0.99148000000000003</v>
      </c>
      <c r="F52" s="214">
        <v>1.0779650000000001</v>
      </c>
      <c r="G52" s="214">
        <v>1.0128969999999999</v>
      </c>
      <c r="H52" s="214">
        <v>1.121499</v>
      </c>
      <c r="I52" s="214">
        <v>1.1071880000000001</v>
      </c>
      <c r="J52" s="214">
        <v>1.1626719999999999</v>
      </c>
      <c r="K52" s="214">
        <v>1.0154289999999999</v>
      </c>
      <c r="L52" s="214">
        <v>1.0283819999999999</v>
      </c>
      <c r="M52" s="214">
        <v>1.1776949999999999</v>
      </c>
      <c r="N52" s="214">
        <v>1.099998</v>
      </c>
      <c r="O52" s="214">
        <v>1.0751230000000001</v>
      </c>
      <c r="P52" s="214">
        <v>1.0213540000000001</v>
      </c>
      <c r="Q52" s="214">
        <v>1.013188</v>
      </c>
      <c r="R52" s="214">
        <v>1.067499</v>
      </c>
      <c r="S52" s="214">
        <v>1.083029</v>
      </c>
      <c r="T52" s="214">
        <v>1.0276639999999999</v>
      </c>
      <c r="U52" s="214">
        <v>1.092384</v>
      </c>
      <c r="V52" s="214">
        <v>1.0985119999999999</v>
      </c>
      <c r="W52" s="214">
        <v>1.04623</v>
      </c>
      <c r="X52" s="214">
        <v>1.040092</v>
      </c>
      <c r="Y52" s="214">
        <v>1.064865</v>
      </c>
      <c r="Z52" s="214">
        <v>1.108093</v>
      </c>
      <c r="AA52" s="214">
        <v>1.116614</v>
      </c>
      <c r="AB52" s="214">
        <v>1.070379</v>
      </c>
      <c r="AC52" s="214">
        <v>1.0491280000000001</v>
      </c>
      <c r="AD52" s="214">
        <v>1.0950979999999999</v>
      </c>
      <c r="AE52" s="214">
        <v>1.1603540000000001</v>
      </c>
      <c r="AF52" s="214">
        <v>1.1139669999999999</v>
      </c>
      <c r="AG52" s="214">
        <v>1.1902569999999999</v>
      </c>
      <c r="AH52" s="214">
        <v>1.1487769999999999</v>
      </c>
      <c r="AI52" s="214">
        <v>1.122369</v>
      </c>
      <c r="AJ52" s="214">
        <v>1.088838</v>
      </c>
      <c r="AK52" s="214">
        <v>1.1125670000000001</v>
      </c>
      <c r="AL52" s="214">
        <v>1.143324</v>
      </c>
      <c r="AM52" s="214">
        <v>1.1245769999999999</v>
      </c>
      <c r="AN52" s="214">
        <v>1.045032</v>
      </c>
      <c r="AO52" s="214">
        <v>1.108446</v>
      </c>
      <c r="AP52" s="214">
        <v>1.127732</v>
      </c>
      <c r="AQ52" s="214">
        <v>1.1250290000000001</v>
      </c>
      <c r="AR52" s="214">
        <v>1.151132</v>
      </c>
      <c r="AS52" s="214">
        <v>1.0908690000000001</v>
      </c>
      <c r="AT52" s="214">
        <v>1.1124529999999999</v>
      </c>
      <c r="AU52" s="214">
        <v>1.016335</v>
      </c>
      <c r="AV52" s="214">
        <v>1.0805169999999999</v>
      </c>
      <c r="AW52" s="214">
        <v>1.1459299999999999</v>
      </c>
      <c r="AX52" s="214">
        <v>1.122323</v>
      </c>
      <c r="AY52" s="214">
        <v>1.123324</v>
      </c>
      <c r="AZ52" s="214">
        <v>1.116609</v>
      </c>
      <c r="BA52" s="214">
        <v>1.0958639999999999</v>
      </c>
      <c r="BB52" s="214">
        <v>1.104325</v>
      </c>
      <c r="BC52" s="214">
        <v>1.133651</v>
      </c>
      <c r="BD52" s="355">
        <v>1.147994</v>
      </c>
      <c r="BE52" s="355">
        <v>1.155626</v>
      </c>
      <c r="BF52" s="355">
        <v>1.153729</v>
      </c>
      <c r="BG52" s="355">
        <v>1.10554</v>
      </c>
      <c r="BH52" s="355">
        <v>1.0803100000000001</v>
      </c>
      <c r="BI52" s="355">
        <v>1.120932</v>
      </c>
      <c r="BJ52" s="355">
        <v>1.15543</v>
      </c>
      <c r="BK52" s="355">
        <v>1.1167579999999999</v>
      </c>
      <c r="BL52" s="355">
        <v>1.0695380000000001</v>
      </c>
      <c r="BM52" s="355">
        <v>1.067869</v>
      </c>
      <c r="BN52" s="355">
        <v>1.105702</v>
      </c>
      <c r="BO52" s="355">
        <v>1.1289199999999999</v>
      </c>
      <c r="BP52" s="355">
        <v>1.14096</v>
      </c>
      <c r="BQ52" s="355">
        <v>1.147562</v>
      </c>
      <c r="BR52" s="355">
        <v>1.1452</v>
      </c>
      <c r="BS52" s="355">
        <v>1.097963</v>
      </c>
      <c r="BT52" s="355">
        <v>1.094973</v>
      </c>
      <c r="BU52" s="355">
        <v>1.109793</v>
      </c>
      <c r="BV52" s="355">
        <v>1.1483969999999999</v>
      </c>
    </row>
    <row r="53" spans="1:74" ht="11.1" customHeight="1" x14ac:dyDescent="0.2">
      <c r="A53" s="61"/>
      <c r="B53" s="158"/>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355"/>
      <c r="BE53" s="355"/>
      <c r="BF53" s="355"/>
      <c r="BG53" s="355"/>
      <c r="BH53" s="355"/>
      <c r="BI53" s="355"/>
      <c r="BJ53" s="355"/>
      <c r="BK53" s="355"/>
      <c r="BL53" s="355"/>
      <c r="BM53" s="355"/>
      <c r="BN53" s="355"/>
      <c r="BO53" s="355"/>
      <c r="BP53" s="355"/>
      <c r="BQ53" s="355"/>
      <c r="BR53" s="355"/>
      <c r="BS53" s="355"/>
      <c r="BT53" s="355"/>
      <c r="BU53" s="355"/>
      <c r="BV53" s="355"/>
    </row>
    <row r="54" spans="1:74" ht="11.1" customHeight="1" x14ac:dyDescent="0.2">
      <c r="A54" s="57"/>
      <c r="B54" s="155" t="s">
        <v>713</v>
      </c>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355"/>
      <c r="BE54" s="355"/>
      <c r="BF54" s="355"/>
      <c r="BG54" s="355"/>
      <c r="BH54" s="355"/>
      <c r="BI54" s="355"/>
      <c r="BJ54" s="355"/>
      <c r="BK54" s="355"/>
      <c r="BL54" s="355"/>
      <c r="BM54" s="355"/>
      <c r="BN54" s="355"/>
      <c r="BO54" s="355"/>
      <c r="BP54" s="355"/>
      <c r="BQ54" s="355"/>
      <c r="BR54" s="355"/>
      <c r="BS54" s="355"/>
      <c r="BT54" s="355"/>
      <c r="BU54" s="355"/>
      <c r="BV54" s="355"/>
    </row>
    <row r="55" spans="1:74" ht="11.1" customHeight="1" x14ac:dyDescent="0.2">
      <c r="A55" s="638" t="s">
        <v>1201</v>
      </c>
      <c r="B55" s="639" t="s">
        <v>1193</v>
      </c>
      <c r="C55" s="214">
        <v>0.40551599999999999</v>
      </c>
      <c r="D55" s="214">
        <v>0.50475000000000003</v>
      </c>
      <c r="E55" s="214">
        <v>0.66609600000000002</v>
      </c>
      <c r="F55" s="214">
        <v>0.86009999999999998</v>
      </c>
      <c r="G55" s="214">
        <v>0.886741</v>
      </c>
      <c r="H55" s="214">
        <v>0.87043300000000001</v>
      </c>
      <c r="I55" s="214">
        <v>0.909161</v>
      </c>
      <c r="J55" s="214">
        <v>0.887741</v>
      </c>
      <c r="K55" s="214">
        <v>0.61023300000000003</v>
      </c>
      <c r="L55" s="214">
        <v>0.44425799999999999</v>
      </c>
      <c r="M55" s="214">
        <v>0.386766</v>
      </c>
      <c r="N55" s="214">
        <v>0.39809600000000001</v>
      </c>
      <c r="O55" s="214">
        <v>0.39245099999999999</v>
      </c>
      <c r="P55" s="214">
        <v>0.40100000000000002</v>
      </c>
      <c r="Q55" s="214">
        <v>0.60970899999999995</v>
      </c>
      <c r="R55" s="214">
        <v>0.815133</v>
      </c>
      <c r="S55" s="214">
        <v>0.88516099999999998</v>
      </c>
      <c r="T55" s="214">
        <v>0.86383299999999996</v>
      </c>
      <c r="U55" s="214">
        <v>0.85283799999999998</v>
      </c>
      <c r="V55" s="214">
        <v>0.83941900000000003</v>
      </c>
      <c r="W55" s="214">
        <v>0.58273299999999995</v>
      </c>
      <c r="X55" s="214">
        <v>0.441612</v>
      </c>
      <c r="Y55" s="214">
        <v>0.34266600000000003</v>
      </c>
      <c r="Z55" s="214">
        <v>0.332677</v>
      </c>
      <c r="AA55" s="214">
        <v>0.354323</v>
      </c>
      <c r="AB55" s="214">
        <v>0.42596600000000001</v>
      </c>
      <c r="AC55" s="214">
        <v>0.66554800000000003</v>
      </c>
      <c r="AD55" s="214">
        <v>0.8286</v>
      </c>
      <c r="AE55" s="214">
        <v>0.89722599999999997</v>
      </c>
      <c r="AF55" s="214">
        <v>0.88816700000000004</v>
      </c>
      <c r="AG55" s="214">
        <v>0.87251599999999996</v>
      </c>
      <c r="AH55" s="214">
        <v>0.83828999999999998</v>
      </c>
      <c r="AI55" s="214">
        <v>0.6452</v>
      </c>
      <c r="AJ55" s="214">
        <v>0.47635499999999997</v>
      </c>
      <c r="AK55" s="214">
        <v>0.34889999999999999</v>
      </c>
      <c r="AL55" s="214">
        <v>0.32983899999999999</v>
      </c>
      <c r="AM55" s="214">
        <v>0.35338700000000001</v>
      </c>
      <c r="AN55" s="214">
        <v>0.411607</v>
      </c>
      <c r="AO55" s="214">
        <v>0.678871</v>
      </c>
      <c r="AP55" s="214">
        <v>0.85680000000000001</v>
      </c>
      <c r="AQ55" s="214">
        <v>0.90822499999999995</v>
      </c>
      <c r="AR55" s="214">
        <v>0.914933</v>
      </c>
      <c r="AS55" s="214">
        <v>0.87716099999999997</v>
      </c>
      <c r="AT55" s="214">
        <v>0.83399999999999996</v>
      </c>
      <c r="AU55" s="214">
        <v>0.4788</v>
      </c>
      <c r="AV55" s="214">
        <v>0.51964500000000002</v>
      </c>
      <c r="AW55" s="214">
        <v>0.34846700000000003</v>
      </c>
      <c r="AX55" s="214">
        <v>0.34125800000000001</v>
      </c>
      <c r="AY55" s="214">
        <v>0.39438699999999999</v>
      </c>
      <c r="AZ55" s="214">
        <v>0.40903600000000001</v>
      </c>
      <c r="BA55" s="214">
        <v>0.63132200000000005</v>
      </c>
      <c r="BB55" s="214">
        <v>0.84446779000000005</v>
      </c>
      <c r="BC55" s="214">
        <v>0.90729837999999996</v>
      </c>
      <c r="BD55" s="355">
        <v>0.90144570000000002</v>
      </c>
      <c r="BE55" s="355">
        <v>0.88715770000000005</v>
      </c>
      <c r="BF55" s="355">
        <v>0.86777300000000002</v>
      </c>
      <c r="BG55" s="355">
        <v>0.62603229999999999</v>
      </c>
      <c r="BH55" s="355">
        <v>0.48753000000000002</v>
      </c>
      <c r="BI55" s="355">
        <v>0.35692629999999997</v>
      </c>
      <c r="BJ55" s="355">
        <v>0.35931350000000001</v>
      </c>
      <c r="BK55" s="355">
        <v>0.39523979999999997</v>
      </c>
      <c r="BL55" s="355">
        <v>0.46504479999999998</v>
      </c>
      <c r="BM55" s="355">
        <v>0.65066900000000005</v>
      </c>
      <c r="BN55" s="355">
        <v>0.84831480000000004</v>
      </c>
      <c r="BO55" s="355">
        <v>0.90073440000000005</v>
      </c>
      <c r="BP55" s="355">
        <v>0.90131309999999998</v>
      </c>
      <c r="BQ55" s="355">
        <v>0.88701589999999997</v>
      </c>
      <c r="BR55" s="355">
        <v>0.86063900000000004</v>
      </c>
      <c r="BS55" s="355">
        <v>0.6271369</v>
      </c>
      <c r="BT55" s="355">
        <v>0.49366349999999998</v>
      </c>
      <c r="BU55" s="355">
        <v>0.35429749999999999</v>
      </c>
      <c r="BV55" s="355">
        <v>0.3647628</v>
      </c>
    </row>
    <row r="56" spans="1:74" ht="11.1" customHeight="1" x14ac:dyDescent="0.2">
      <c r="A56" s="61" t="s">
        <v>957</v>
      </c>
      <c r="B56" s="179" t="s">
        <v>543</v>
      </c>
      <c r="C56" s="214">
        <v>8.8490000000000002</v>
      </c>
      <c r="D56" s="214">
        <v>9.1105350000000005</v>
      </c>
      <c r="E56" s="214">
        <v>9.3675160000000002</v>
      </c>
      <c r="F56" s="214">
        <v>9.6522000000000006</v>
      </c>
      <c r="G56" s="214">
        <v>9.8340960000000006</v>
      </c>
      <c r="H56" s="214">
        <v>9.8093660000000007</v>
      </c>
      <c r="I56" s="214">
        <v>9.9830640000000006</v>
      </c>
      <c r="J56" s="214">
        <v>9.7409669999999995</v>
      </c>
      <c r="K56" s="214">
        <v>9.4035659999999996</v>
      </c>
      <c r="L56" s="214">
        <v>9.5520639999999997</v>
      </c>
      <c r="M56" s="214">
        <v>9.6074330000000003</v>
      </c>
      <c r="N56" s="214">
        <v>9.8975480000000005</v>
      </c>
      <c r="O56" s="214">
        <v>9.2595159999999996</v>
      </c>
      <c r="P56" s="214">
        <v>9.5035349999999994</v>
      </c>
      <c r="Q56" s="214">
        <v>9.5238709999999998</v>
      </c>
      <c r="R56" s="214">
        <v>9.7195</v>
      </c>
      <c r="S56" s="214">
        <v>9.7711930000000002</v>
      </c>
      <c r="T56" s="214">
        <v>9.8461999999999996</v>
      </c>
      <c r="U56" s="214">
        <v>9.9889349999999997</v>
      </c>
      <c r="V56" s="214">
        <v>9.9975159999999992</v>
      </c>
      <c r="W56" s="214">
        <v>9.8783999999999992</v>
      </c>
      <c r="X56" s="214">
        <v>9.9349030000000003</v>
      </c>
      <c r="Y56" s="214">
        <v>9.7988330000000001</v>
      </c>
      <c r="Z56" s="214">
        <v>9.8056769999999993</v>
      </c>
      <c r="AA56" s="214">
        <v>9.378387</v>
      </c>
      <c r="AB56" s="214">
        <v>9.8343100000000003</v>
      </c>
      <c r="AC56" s="214">
        <v>9.9317740000000008</v>
      </c>
      <c r="AD56" s="214">
        <v>9.8762670000000004</v>
      </c>
      <c r="AE56" s="214">
        <v>10.057968000000001</v>
      </c>
      <c r="AF56" s="214">
        <v>10.279733</v>
      </c>
      <c r="AG56" s="214">
        <v>10.224031999999999</v>
      </c>
      <c r="AH56" s="214">
        <v>10.292548</v>
      </c>
      <c r="AI56" s="214">
        <v>10.020367</v>
      </c>
      <c r="AJ56" s="214">
        <v>10.059032</v>
      </c>
      <c r="AK56" s="214">
        <v>9.9687669999999997</v>
      </c>
      <c r="AL56" s="214">
        <v>10.012871000000001</v>
      </c>
      <c r="AM56" s="214">
        <v>9.3164829999999998</v>
      </c>
      <c r="AN56" s="214">
        <v>9.5519639999999999</v>
      </c>
      <c r="AO56" s="214">
        <v>9.833774</v>
      </c>
      <c r="AP56" s="214">
        <v>9.8965329999999998</v>
      </c>
      <c r="AQ56" s="214">
        <v>10.125548</v>
      </c>
      <c r="AR56" s="214">
        <v>10.268767</v>
      </c>
      <c r="AS56" s="214">
        <v>10.159419</v>
      </c>
      <c r="AT56" s="214">
        <v>10.175419</v>
      </c>
      <c r="AU56" s="214">
        <v>9.7849000000000004</v>
      </c>
      <c r="AV56" s="214">
        <v>10.113194</v>
      </c>
      <c r="AW56" s="214">
        <v>10.199467</v>
      </c>
      <c r="AX56" s="214">
        <v>10.080581</v>
      </c>
      <c r="AY56" s="214">
        <v>9.5190649999999994</v>
      </c>
      <c r="AZ56" s="214">
        <v>9.800179</v>
      </c>
      <c r="BA56" s="214">
        <v>10.051645000000001</v>
      </c>
      <c r="BB56" s="214">
        <v>10.015033333</v>
      </c>
      <c r="BC56" s="214">
        <v>9.9664193547999993</v>
      </c>
      <c r="BD56" s="355">
        <v>10.500260000000001</v>
      </c>
      <c r="BE56" s="355">
        <v>10.32254</v>
      </c>
      <c r="BF56" s="355">
        <v>10.338789999999999</v>
      </c>
      <c r="BG56" s="355">
        <v>10.14162</v>
      </c>
      <c r="BH56" s="355">
        <v>10.09479</v>
      </c>
      <c r="BI56" s="355">
        <v>10.29452</v>
      </c>
      <c r="BJ56" s="355">
        <v>10.36795</v>
      </c>
      <c r="BK56" s="355">
        <v>9.830527</v>
      </c>
      <c r="BL56" s="355">
        <v>10.03533</v>
      </c>
      <c r="BM56" s="355">
        <v>10.11481</v>
      </c>
      <c r="BN56" s="355">
        <v>10.2171</v>
      </c>
      <c r="BO56" s="355">
        <v>10.48873</v>
      </c>
      <c r="BP56" s="355">
        <v>10.619009999999999</v>
      </c>
      <c r="BQ56" s="355">
        <v>10.350350000000001</v>
      </c>
      <c r="BR56" s="355">
        <v>10.35656</v>
      </c>
      <c r="BS56" s="355">
        <v>10.17822</v>
      </c>
      <c r="BT56" s="355">
        <v>10.225669999999999</v>
      </c>
      <c r="BU56" s="355">
        <v>10.25418</v>
      </c>
      <c r="BV56" s="355">
        <v>10.34347</v>
      </c>
    </row>
    <row r="57" spans="1:74" ht="11.1" customHeight="1" x14ac:dyDescent="0.2">
      <c r="A57" s="61" t="s">
        <v>958</v>
      </c>
      <c r="B57" s="179" t="s">
        <v>544</v>
      </c>
      <c r="C57" s="214">
        <v>1.479225</v>
      </c>
      <c r="D57" s="214">
        <v>1.4526779999999999</v>
      </c>
      <c r="E57" s="214">
        <v>1.4209670000000001</v>
      </c>
      <c r="F57" s="214">
        <v>1.4982329999999999</v>
      </c>
      <c r="G57" s="214">
        <v>1.467516</v>
      </c>
      <c r="H57" s="214">
        <v>1.521433</v>
      </c>
      <c r="I57" s="214">
        <v>1.636741</v>
      </c>
      <c r="J57" s="214">
        <v>1.674838</v>
      </c>
      <c r="K57" s="214">
        <v>1.6185659999999999</v>
      </c>
      <c r="L57" s="214">
        <v>1.484612</v>
      </c>
      <c r="M57" s="214">
        <v>1.569566</v>
      </c>
      <c r="N57" s="214">
        <v>1.664838</v>
      </c>
      <c r="O57" s="214">
        <v>1.5133540000000001</v>
      </c>
      <c r="P57" s="214">
        <v>1.525285</v>
      </c>
      <c r="Q57" s="214">
        <v>1.498483</v>
      </c>
      <c r="R57" s="214">
        <v>1.590733</v>
      </c>
      <c r="S57" s="214">
        <v>1.6080000000000001</v>
      </c>
      <c r="T57" s="214">
        <v>1.6402330000000001</v>
      </c>
      <c r="U57" s="214">
        <v>1.6699029999999999</v>
      </c>
      <c r="V57" s="214">
        <v>1.600225</v>
      </c>
      <c r="W57" s="214">
        <v>1.5465329999999999</v>
      </c>
      <c r="X57" s="214">
        <v>1.5535159999999999</v>
      </c>
      <c r="Y57" s="214">
        <v>1.6336999999999999</v>
      </c>
      <c r="Z57" s="214">
        <v>1.698032</v>
      </c>
      <c r="AA57" s="214">
        <v>1.5814189999999999</v>
      </c>
      <c r="AB57" s="214">
        <v>1.5778970000000001</v>
      </c>
      <c r="AC57" s="214">
        <v>1.574613</v>
      </c>
      <c r="AD57" s="214">
        <v>1.592433</v>
      </c>
      <c r="AE57" s="214">
        <v>1.606419</v>
      </c>
      <c r="AF57" s="214">
        <v>1.6618329999999999</v>
      </c>
      <c r="AG57" s="214">
        <v>1.736548</v>
      </c>
      <c r="AH57" s="214">
        <v>1.7958069999999999</v>
      </c>
      <c r="AI57" s="214">
        <v>1.737933</v>
      </c>
      <c r="AJ57" s="214">
        <v>1.591161</v>
      </c>
      <c r="AK57" s="214">
        <v>1.6803999999999999</v>
      </c>
      <c r="AL57" s="214">
        <v>1.6611940000000001</v>
      </c>
      <c r="AM57" s="214">
        <v>1.6153869999999999</v>
      </c>
      <c r="AN57" s="214">
        <v>1.604285</v>
      </c>
      <c r="AO57" s="214">
        <v>1.676709</v>
      </c>
      <c r="AP57" s="214">
        <v>1.7339329999999999</v>
      </c>
      <c r="AQ57" s="214">
        <v>1.7131289999999999</v>
      </c>
      <c r="AR57" s="214">
        <v>1.763633</v>
      </c>
      <c r="AS57" s="214">
        <v>1.816419</v>
      </c>
      <c r="AT57" s="214">
        <v>1.764065</v>
      </c>
      <c r="AU57" s="214">
        <v>1.6640999999999999</v>
      </c>
      <c r="AV57" s="214">
        <v>1.6108070000000001</v>
      </c>
      <c r="AW57" s="214">
        <v>1.6716</v>
      </c>
      <c r="AX57" s="214">
        <v>1.783774</v>
      </c>
      <c r="AY57" s="214">
        <v>1.6896450000000001</v>
      </c>
      <c r="AZ57" s="214">
        <v>1.6900710000000001</v>
      </c>
      <c r="BA57" s="214">
        <v>1.783903</v>
      </c>
      <c r="BB57" s="214">
        <v>1.7794666667000001</v>
      </c>
      <c r="BC57" s="214">
        <v>1.8099354838999999</v>
      </c>
      <c r="BD57" s="355">
        <v>1.8746119999999999</v>
      </c>
      <c r="BE57" s="355">
        <v>1.877084</v>
      </c>
      <c r="BF57" s="355">
        <v>1.889467</v>
      </c>
      <c r="BG57" s="355">
        <v>1.812379</v>
      </c>
      <c r="BH57" s="355">
        <v>1.6860029999999999</v>
      </c>
      <c r="BI57" s="355">
        <v>1.747274</v>
      </c>
      <c r="BJ57" s="355">
        <v>1.7979780000000001</v>
      </c>
      <c r="BK57" s="355">
        <v>1.681546</v>
      </c>
      <c r="BL57" s="355">
        <v>1.6490549999999999</v>
      </c>
      <c r="BM57" s="355">
        <v>1.7459990000000001</v>
      </c>
      <c r="BN57" s="355">
        <v>1.782554</v>
      </c>
      <c r="BO57" s="355">
        <v>1.8044519999999999</v>
      </c>
      <c r="BP57" s="355">
        <v>1.864827</v>
      </c>
      <c r="BQ57" s="355">
        <v>1.888047</v>
      </c>
      <c r="BR57" s="355">
        <v>1.8972039999999999</v>
      </c>
      <c r="BS57" s="355">
        <v>1.8215209999999999</v>
      </c>
      <c r="BT57" s="355">
        <v>1.713732</v>
      </c>
      <c r="BU57" s="355">
        <v>1.7430099999999999</v>
      </c>
      <c r="BV57" s="355">
        <v>1.7993269999999999</v>
      </c>
    </row>
    <row r="58" spans="1:74" ht="11.1" customHeight="1" x14ac:dyDescent="0.2">
      <c r="A58" s="61" t="s">
        <v>959</v>
      </c>
      <c r="B58" s="179" t="s">
        <v>545</v>
      </c>
      <c r="C58" s="214">
        <v>4.6852900000000002</v>
      </c>
      <c r="D58" s="214">
        <v>4.5944640000000003</v>
      </c>
      <c r="E58" s="214">
        <v>4.7796770000000004</v>
      </c>
      <c r="F58" s="214">
        <v>4.9878999999999998</v>
      </c>
      <c r="G58" s="214">
        <v>5.0261290000000001</v>
      </c>
      <c r="H58" s="214">
        <v>4.8959999999999999</v>
      </c>
      <c r="I58" s="214">
        <v>5.0211930000000002</v>
      </c>
      <c r="J58" s="214">
        <v>5.0424509999999998</v>
      </c>
      <c r="K58" s="214">
        <v>4.9398</v>
      </c>
      <c r="L58" s="214">
        <v>4.6619999999999999</v>
      </c>
      <c r="M58" s="214">
        <v>5.0116329999999998</v>
      </c>
      <c r="N58" s="214">
        <v>5.3228710000000001</v>
      </c>
      <c r="O58" s="214">
        <v>4.8352250000000003</v>
      </c>
      <c r="P58" s="214">
        <v>4.7523569999999999</v>
      </c>
      <c r="Q58" s="214">
        <v>4.8937090000000003</v>
      </c>
      <c r="R58" s="214">
        <v>4.9914329999999998</v>
      </c>
      <c r="S58" s="214">
        <v>4.9828060000000001</v>
      </c>
      <c r="T58" s="214">
        <v>5.0317999999999996</v>
      </c>
      <c r="U58" s="214">
        <v>5.1011930000000003</v>
      </c>
      <c r="V58" s="214">
        <v>5.1065800000000001</v>
      </c>
      <c r="W58" s="214">
        <v>5.0608000000000004</v>
      </c>
      <c r="X58" s="214">
        <v>4.816516</v>
      </c>
      <c r="Y58" s="214">
        <v>5.1690329999999998</v>
      </c>
      <c r="Z58" s="214">
        <v>5.0420959999999999</v>
      </c>
      <c r="AA58" s="214">
        <v>4.5302579999999999</v>
      </c>
      <c r="AB58" s="214">
        <v>4.6677929999999996</v>
      </c>
      <c r="AC58" s="214">
        <v>4.8482900000000004</v>
      </c>
      <c r="AD58" s="214">
        <v>4.6588000000000003</v>
      </c>
      <c r="AE58" s="214">
        <v>4.7604189999999997</v>
      </c>
      <c r="AF58" s="214">
        <v>4.9535999999999998</v>
      </c>
      <c r="AG58" s="214">
        <v>4.9334189999999998</v>
      </c>
      <c r="AH58" s="214">
        <v>4.9391939999999996</v>
      </c>
      <c r="AI58" s="214">
        <v>4.8881329999999998</v>
      </c>
      <c r="AJ58" s="214">
        <v>4.6141290000000001</v>
      </c>
      <c r="AK58" s="214">
        <v>5.0659669999999997</v>
      </c>
      <c r="AL58" s="214">
        <v>5.1476449999999998</v>
      </c>
      <c r="AM58" s="214">
        <v>4.7968060000000001</v>
      </c>
      <c r="AN58" s="214">
        <v>4.6722140000000003</v>
      </c>
      <c r="AO58" s="214">
        <v>4.7807089999999999</v>
      </c>
      <c r="AP58" s="214">
        <v>5.035533</v>
      </c>
      <c r="AQ58" s="214">
        <v>5.23</v>
      </c>
      <c r="AR58" s="214">
        <v>5.2747330000000003</v>
      </c>
      <c r="AS58" s="214">
        <v>5.1707099999999997</v>
      </c>
      <c r="AT58" s="214">
        <v>5.0637740000000004</v>
      </c>
      <c r="AU58" s="214">
        <v>4.5702670000000003</v>
      </c>
      <c r="AV58" s="214">
        <v>4.9742579999999998</v>
      </c>
      <c r="AW58" s="214">
        <v>5.3579330000000001</v>
      </c>
      <c r="AX58" s="214">
        <v>5.4101290000000004</v>
      </c>
      <c r="AY58" s="214">
        <v>5.0099030000000004</v>
      </c>
      <c r="AZ58" s="214">
        <v>4.5836430000000004</v>
      </c>
      <c r="BA58" s="214">
        <v>4.8247739999999997</v>
      </c>
      <c r="BB58" s="214">
        <v>4.9808444332999997</v>
      </c>
      <c r="BC58" s="214">
        <v>5.0476938805999998</v>
      </c>
      <c r="BD58" s="355">
        <v>5.32782</v>
      </c>
      <c r="BE58" s="355">
        <v>5.3836529999999998</v>
      </c>
      <c r="BF58" s="355">
        <v>5.3574380000000001</v>
      </c>
      <c r="BG58" s="355">
        <v>5.263884</v>
      </c>
      <c r="BH58" s="355">
        <v>4.9601540000000002</v>
      </c>
      <c r="BI58" s="355">
        <v>5.2899659999999997</v>
      </c>
      <c r="BJ58" s="355">
        <v>5.4128090000000002</v>
      </c>
      <c r="BK58" s="355">
        <v>5.053744</v>
      </c>
      <c r="BL58" s="355">
        <v>4.9644919999999999</v>
      </c>
      <c r="BM58" s="355">
        <v>5.102697</v>
      </c>
      <c r="BN58" s="355">
        <v>5.2593610000000002</v>
      </c>
      <c r="BO58" s="355">
        <v>5.4415740000000001</v>
      </c>
      <c r="BP58" s="355">
        <v>5.4852299999999996</v>
      </c>
      <c r="BQ58" s="355">
        <v>5.4587250000000003</v>
      </c>
      <c r="BR58" s="355">
        <v>5.3733430000000002</v>
      </c>
      <c r="BS58" s="355">
        <v>5.2610619999999999</v>
      </c>
      <c r="BT58" s="355">
        <v>5.0193380000000003</v>
      </c>
      <c r="BU58" s="355">
        <v>5.269768</v>
      </c>
      <c r="BV58" s="355">
        <v>5.405132</v>
      </c>
    </row>
    <row r="59" spans="1:74" ht="11.1" customHeight="1" x14ac:dyDescent="0.2">
      <c r="A59" s="61" t="s">
        <v>960</v>
      </c>
      <c r="B59" s="179" t="s">
        <v>546</v>
      </c>
      <c r="C59" s="214">
        <v>0.47632200000000002</v>
      </c>
      <c r="D59" s="214">
        <v>0.42746400000000001</v>
      </c>
      <c r="E59" s="214">
        <v>0.46083800000000003</v>
      </c>
      <c r="F59" s="214">
        <v>0.420433</v>
      </c>
      <c r="G59" s="214">
        <v>0.45429000000000003</v>
      </c>
      <c r="H59" s="214">
        <v>0.45469999999999999</v>
      </c>
      <c r="I59" s="214">
        <v>0.40212900000000001</v>
      </c>
      <c r="J59" s="214">
        <v>0.43867699999999998</v>
      </c>
      <c r="K59" s="214">
        <v>0.40976600000000002</v>
      </c>
      <c r="L59" s="214">
        <v>0.41564499999999999</v>
      </c>
      <c r="M59" s="214">
        <v>0.46200000000000002</v>
      </c>
      <c r="N59" s="214">
        <v>0.40116099999999999</v>
      </c>
      <c r="O59" s="214">
        <v>0.37667699999999998</v>
      </c>
      <c r="P59" s="214">
        <v>0.41949999999999998</v>
      </c>
      <c r="Q59" s="214">
        <v>0.47832200000000002</v>
      </c>
      <c r="R59" s="214">
        <v>0.466833</v>
      </c>
      <c r="S59" s="214">
        <v>0.43551600000000001</v>
      </c>
      <c r="T59" s="214">
        <v>0.41333300000000001</v>
      </c>
      <c r="U59" s="214">
        <v>0.426064</v>
      </c>
      <c r="V59" s="214">
        <v>0.40367700000000001</v>
      </c>
      <c r="W59" s="214">
        <v>0.41413299999999997</v>
      </c>
      <c r="X59" s="214">
        <v>0.41932199999999997</v>
      </c>
      <c r="Y59" s="214">
        <v>0.3765</v>
      </c>
      <c r="Z59" s="214">
        <v>0.376419</v>
      </c>
      <c r="AA59" s="214">
        <v>0.39503199999999999</v>
      </c>
      <c r="AB59" s="214">
        <v>0.40337899999999999</v>
      </c>
      <c r="AC59" s="214">
        <v>0.39993600000000001</v>
      </c>
      <c r="AD59" s="214">
        <v>0.43496699999999999</v>
      </c>
      <c r="AE59" s="214">
        <v>0.42699999999999999</v>
      </c>
      <c r="AF59" s="214">
        <v>0.38943299999999997</v>
      </c>
      <c r="AG59" s="214">
        <v>0.400613</v>
      </c>
      <c r="AH59" s="214">
        <v>0.41983900000000002</v>
      </c>
      <c r="AI59" s="214">
        <v>0.43596699999999999</v>
      </c>
      <c r="AJ59" s="214">
        <v>0.45480700000000002</v>
      </c>
      <c r="AK59" s="214">
        <v>0.45013300000000001</v>
      </c>
      <c r="AL59" s="214">
        <v>0.40090300000000001</v>
      </c>
      <c r="AM59" s="214">
        <v>0.47332200000000002</v>
      </c>
      <c r="AN59" s="214">
        <v>0.48399999999999999</v>
      </c>
      <c r="AO59" s="214">
        <v>0.42674099999999998</v>
      </c>
      <c r="AP59" s="214">
        <v>0.40513300000000002</v>
      </c>
      <c r="AQ59" s="214">
        <v>0.42283799999999999</v>
      </c>
      <c r="AR59" s="214">
        <v>0.41463299999999997</v>
      </c>
      <c r="AS59" s="214">
        <v>0.39635500000000001</v>
      </c>
      <c r="AT59" s="214">
        <v>0.43474200000000002</v>
      </c>
      <c r="AU59" s="214">
        <v>0.45976699999999998</v>
      </c>
      <c r="AV59" s="214">
        <v>0.45451599999999998</v>
      </c>
      <c r="AW59" s="214">
        <v>0.41163300000000003</v>
      </c>
      <c r="AX59" s="214">
        <v>0.37248399999999998</v>
      </c>
      <c r="AY59" s="214">
        <v>0.46706500000000001</v>
      </c>
      <c r="AZ59" s="214">
        <v>0.461536</v>
      </c>
      <c r="BA59" s="214">
        <v>0.40261200000000003</v>
      </c>
      <c r="BB59" s="214">
        <v>0.42956666666999999</v>
      </c>
      <c r="BC59" s="214">
        <v>0.35519354839</v>
      </c>
      <c r="BD59" s="355">
        <v>0.4131708</v>
      </c>
      <c r="BE59" s="355">
        <v>0.4230372</v>
      </c>
      <c r="BF59" s="355">
        <v>0.4335058</v>
      </c>
      <c r="BG59" s="355">
        <v>0.43050379999999999</v>
      </c>
      <c r="BH59" s="355">
        <v>0.42810209999999999</v>
      </c>
      <c r="BI59" s="355">
        <v>0.42400949999999998</v>
      </c>
      <c r="BJ59" s="355">
        <v>0.41750900000000002</v>
      </c>
      <c r="BK59" s="355">
        <v>0.43091849999999998</v>
      </c>
      <c r="BL59" s="355">
        <v>0.45463530000000002</v>
      </c>
      <c r="BM59" s="355">
        <v>0.48679990000000001</v>
      </c>
      <c r="BN59" s="355">
        <v>0.48893759999999997</v>
      </c>
      <c r="BO59" s="355">
        <v>0.46666459999999998</v>
      </c>
      <c r="BP59" s="355">
        <v>0.43818309999999999</v>
      </c>
      <c r="BQ59" s="355">
        <v>0.42020760000000001</v>
      </c>
      <c r="BR59" s="355">
        <v>0.41259570000000001</v>
      </c>
      <c r="BS59" s="355">
        <v>0.41418480000000002</v>
      </c>
      <c r="BT59" s="355">
        <v>0.42288940000000003</v>
      </c>
      <c r="BU59" s="355">
        <v>0.41449330000000001</v>
      </c>
      <c r="BV59" s="355">
        <v>0.40972059999999999</v>
      </c>
    </row>
    <row r="60" spans="1:74" ht="11.1" customHeight="1" x14ac:dyDescent="0.2">
      <c r="A60" s="61" t="s">
        <v>961</v>
      </c>
      <c r="B60" s="639" t="s">
        <v>1202</v>
      </c>
      <c r="C60" s="214">
        <v>2.4586420000000002</v>
      </c>
      <c r="D60" s="214">
        <v>2.4227810000000001</v>
      </c>
      <c r="E60" s="214">
        <v>2.38306</v>
      </c>
      <c r="F60" s="214">
        <v>2.4850970000000001</v>
      </c>
      <c r="G60" s="214">
        <v>2.483123</v>
      </c>
      <c r="H60" s="214">
        <v>2.5450309999999998</v>
      </c>
      <c r="I60" s="214">
        <v>2.7175750000000001</v>
      </c>
      <c r="J60" s="214">
        <v>2.7029299999999998</v>
      </c>
      <c r="K60" s="214">
        <v>2.6757300000000002</v>
      </c>
      <c r="L60" s="214">
        <v>2.4597699999999998</v>
      </c>
      <c r="M60" s="214">
        <v>2.542462</v>
      </c>
      <c r="N60" s="214">
        <v>2.5627070000000001</v>
      </c>
      <c r="O60" s="214">
        <v>2.4640930000000001</v>
      </c>
      <c r="P60" s="214">
        <v>2.4175309999999999</v>
      </c>
      <c r="Q60" s="214">
        <v>2.424318</v>
      </c>
      <c r="R60" s="214">
        <v>2.4552320000000001</v>
      </c>
      <c r="S60" s="214">
        <v>2.512737</v>
      </c>
      <c r="T60" s="214">
        <v>2.4826630000000001</v>
      </c>
      <c r="U60" s="214">
        <v>2.644158</v>
      </c>
      <c r="V60" s="214">
        <v>2.6774469999999999</v>
      </c>
      <c r="W60" s="214">
        <v>2.5717970000000001</v>
      </c>
      <c r="X60" s="214">
        <v>2.487479</v>
      </c>
      <c r="Y60" s="214">
        <v>2.5542310000000001</v>
      </c>
      <c r="Z60" s="214">
        <v>2.6214149999999998</v>
      </c>
      <c r="AA60" s="214">
        <v>2.4953560000000001</v>
      </c>
      <c r="AB60" s="214">
        <v>2.436655</v>
      </c>
      <c r="AC60" s="214">
        <v>2.4830649999999999</v>
      </c>
      <c r="AD60" s="214">
        <v>2.5274320000000001</v>
      </c>
      <c r="AE60" s="214">
        <v>2.5611609999999998</v>
      </c>
      <c r="AF60" s="214">
        <v>2.6315680000000001</v>
      </c>
      <c r="AG60" s="214">
        <v>2.7491300000000001</v>
      </c>
      <c r="AH60" s="214">
        <v>2.6957439999999999</v>
      </c>
      <c r="AI60" s="214">
        <v>2.5938680000000001</v>
      </c>
      <c r="AJ60" s="214">
        <v>2.3917419999999998</v>
      </c>
      <c r="AK60" s="214">
        <v>2.499034</v>
      </c>
      <c r="AL60" s="214">
        <v>2.5354839999999998</v>
      </c>
      <c r="AM60" s="214">
        <v>2.4793509999999999</v>
      </c>
      <c r="AN60" s="214">
        <v>2.48746</v>
      </c>
      <c r="AO60" s="214">
        <v>2.524349</v>
      </c>
      <c r="AP60" s="214">
        <v>2.6103640000000001</v>
      </c>
      <c r="AQ60" s="214">
        <v>2.6367379999999998</v>
      </c>
      <c r="AR60" s="214">
        <v>2.6844009999999998</v>
      </c>
      <c r="AS60" s="214">
        <v>2.6913860000000001</v>
      </c>
      <c r="AT60" s="214">
        <v>2.6475179999999998</v>
      </c>
      <c r="AU60" s="214">
        <v>2.339601</v>
      </c>
      <c r="AV60" s="214">
        <v>2.451711</v>
      </c>
      <c r="AW60" s="214">
        <v>2.554198</v>
      </c>
      <c r="AX60" s="214">
        <v>2.5909360000000001</v>
      </c>
      <c r="AY60" s="214">
        <v>2.478002</v>
      </c>
      <c r="AZ60" s="214">
        <v>2.452823</v>
      </c>
      <c r="BA60" s="214">
        <v>2.5379299999999998</v>
      </c>
      <c r="BB60" s="214">
        <v>2.6140290497000001</v>
      </c>
      <c r="BC60" s="214">
        <v>2.7206896620999999</v>
      </c>
      <c r="BD60" s="355">
        <v>2.751595</v>
      </c>
      <c r="BE60" s="355">
        <v>2.816414</v>
      </c>
      <c r="BF60" s="355">
        <v>2.7587950000000001</v>
      </c>
      <c r="BG60" s="355">
        <v>2.6507070000000001</v>
      </c>
      <c r="BH60" s="355">
        <v>2.5247709999999999</v>
      </c>
      <c r="BI60" s="355">
        <v>2.6338780000000002</v>
      </c>
      <c r="BJ60" s="355">
        <v>2.6895739999999999</v>
      </c>
      <c r="BK60" s="355">
        <v>2.5998770000000002</v>
      </c>
      <c r="BL60" s="355">
        <v>2.5311159999999999</v>
      </c>
      <c r="BM60" s="355">
        <v>2.5608740000000001</v>
      </c>
      <c r="BN60" s="355">
        <v>2.6485110000000001</v>
      </c>
      <c r="BO60" s="355">
        <v>2.6950440000000002</v>
      </c>
      <c r="BP60" s="355">
        <v>2.7316210000000001</v>
      </c>
      <c r="BQ60" s="355">
        <v>2.793952</v>
      </c>
      <c r="BR60" s="355">
        <v>2.734988</v>
      </c>
      <c r="BS60" s="355">
        <v>2.6306569999999998</v>
      </c>
      <c r="BT60" s="355">
        <v>2.5383</v>
      </c>
      <c r="BU60" s="355">
        <v>2.5934870000000001</v>
      </c>
      <c r="BV60" s="355">
        <v>2.6718820000000001</v>
      </c>
    </row>
    <row r="61" spans="1:74" ht="11.1" customHeight="1" x14ac:dyDescent="0.2">
      <c r="A61" s="61" t="s">
        <v>962</v>
      </c>
      <c r="B61" s="179" t="s">
        <v>714</v>
      </c>
      <c r="C61" s="214">
        <v>18.353995000000001</v>
      </c>
      <c r="D61" s="214">
        <v>18.512671999999998</v>
      </c>
      <c r="E61" s="214">
        <v>19.078154000000001</v>
      </c>
      <c r="F61" s="214">
        <v>19.903963000000001</v>
      </c>
      <c r="G61" s="214">
        <v>20.151895</v>
      </c>
      <c r="H61" s="214">
        <v>20.096962999999999</v>
      </c>
      <c r="I61" s="214">
        <v>20.669862999999999</v>
      </c>
      <c r="J61" s="214">
        <v>20.487604000000001</v>
      </c>
      <c r="K61" s="214">
        <v>19.657661000000001</v>
      </c>
      <c r="L61" s="214">
        <v>19.018349000000001</v>
      </c>
      <c r="M61" s="214">
        <v>19.57986</v>
      </c>
      <c r="N61" s="214">
        <v>20.247221</v>
      </c>
      <c r="O61" s="214">
        <v>18.841315999999999</v>
      </c>
      <c r="P61" s="214">
        <v>19.019207999999999</v>
      </c>
      <c r="Q61" s="214">
        <v>19.428412000000002</v>
      </c>
      <c r="R61" s="214">
        <v>20.038864</v>
      </c>
      <c r="S61" s="214">
        <v>20.195412999999999</v>
      </c>
      <c r="T61" s="214">
        <v>20.278061999999998</v>
      </c>
      <c r="U61" s="214">
        <v>20.683091000000001</v>
      </c>
      <c r="V61" s="214">
        <v>20.624863999999999</v>
      </c>
      <c r="W61" s="214">
        <v>20.054396000000001</v>
      </c>
      <c r="X61" s="214">
        <v>19.653348000000001</v>
      </c>
      <c r="Y61" s="214">
        <v>19.874963000000001</v>
      </c>
      <c r="Z61" s="214">
        <v>19.876315999999999</v>
      </c>
      <c r="AA61" s="214">
        <v>18.734774999999999</v>
      </c>
      <c r="AB61" s="214">
        <v>19.346</v>
      </c>
      <c r="AC61" s="214">
        <v>19.903226</v>
      </c>
      <c r="AD61" s="214">
        <v>19.918499000000001</v>
      </c>
      <c r="AE61" s="214">
        <v>20.310193000000002</v>
      </c>
      <c r="AF61" s="214">
        <v>20.804334000000001</v>
      </c>
      <c r="AG61" s="214">
        <v>20.916257999999999</v>
      </c>
      <c r="AH61" s="214">
        <v>20.981421999999998</v>
      </c>
      <c r="AI61" s="214">
        <v>20.321467999999999</v>
      </c>
      <c r="AJ61" s="214">
        <v>19.587226000000001</v>
      </c>
      <c r="AK61" s="214">
        <v>20.013200999999999</v>
      </c>
      <c r="AL61" s="214">
        <v>20.087935999999999</v>
      </c>
      <c r="AM61" s="214">
        <v>19.034735999999999</v>
      </c>
      <c r="AN61" s="214">
        <v>19.21153</v>
      </c>
      <c r="AO61" s="214">
        <v>19.921153</v>
      </c>
      <c r="AP61" s="214">
        <v>20.538295999999999</v>
      </c>
      <c r="AQ61" s="214">
        <v>21.036477999999999</v>
      </c>
      <c r="AR61" s="214">
        <v>21.321100000000001</v>
      </c>
      <c r="AS61" s="214">
        <v>21.111450000000001</v>
      </c>
      <c r="AT61" s="214">
        <v>20.919518</v>
      </c>
      <c r="AU61" s="214">
        <v>19.297435</v>
      </c>
      <c r="AV61" s="214">
        <v>20.124130999999998</v>
      </c>
      <c r="AW61" s="214">
        <v>20.543298</v>
      </c>
      <c r="AX61" s="214">
        <v>20.579162</v>
      </c>
      <c r="AY61" s="214">
        <v>19.558067000000001</v>
      </c>
      <c r="AZ61" s="214">
        <v>19.397288</v>
      </c>
      <c r="BA61" s="214">
        <v>20.232185999999999</v>
      </c>
      <c r="BB61" s="214">
        <v>20.663407939999999</v>
      </c>
      <c r="BC61" s="214">
        <v>20.807230310000001</v>
      </c>
      <c r="BD61" s="355">
        <v>21.768899999999999</v>
      </c>
      <c r="BE61" s="355">
        <v>21.709890000000001</v>
      </c>
      <c r="BF61" s="355">
        <v>21.645769999999999</v>
      </c>
      <c r="BG61" s="355">
        <v>20.925129999999999</v>
      </c>
      <c r="BH61" s="355">
        <v>20.181349999999998</v>
      </c>
      <c r="BI61" s="355">
        <v>20.746580000000002</v>
      </c>
      <c r="BJ61" s="355">
        <v>21.04513</v>
      </c>
      <c r="BK61" s="355">
        <v>19.991849999999999</v>
      </c>
      <c r="BL61" s="355">
        <v>20.09967</v>
      </c>
      <c r="BM61" s="355">
        <v>20.661850000000001</v>
      </c>
      <c r="BN61" s="355">
        <v>21.244779999999999</v>
      </c>
      <c r="BO61" s="355">
        <v>21.7972</v>
      </c>
      <c r="BP61" s="355">
        <v>22.040189999999999</v>
      </c>
      <c r="BQ61" s="355">
        <v>21.798300000000001</v>
      </c>
      <c r="BR61" s="355">
        <v>21.63533</v>
      </c>
      <c r="BS61" s="355">
        <v>20.932780000000001</v>
      </c>
      <c r="BT61" s="355">
        <v>20.413589999999999</v>
      </c>
      <c r="BU61" s="355">
        <v>20.62923</v>
      </c>
      <c r="BV61" s="355">
        <v>20.994289999999999</v>
      </c>
    </row>
    <row r="62" spans="1:74" ht="11.1" customHeight="1" x14ac:dyDescent="0.2">
      <c r="A62" s="61"/>
      <c r="B62" s="156"/>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355"/>
      <c r="BE62" s="355"/>
      <c r="BF62" s="355"/>
      <c r="BG62" s="355"/>
      <c r="BH62" s="355"/>
      <c r="BI62" s="355"/>
      <c r="BJ62" s="355"/>
      <c r="BK62" s="355"/>
      <c r="BL62" s="355"/>
      <c r="BM62" s="355"/>
      <c r="BN62" s="355"/>
      <c r="BO62" s="355"/>
      <c r="BP62" s="355"/>
      <c r="BQ62" s="355"/>
      <c r="BR62" s="355"/>
      <c r="BS62" s="355"/>
      <c r="BT62" s="355"/>
      <c r="BU62" s="355"/>
      <c r="BV62" s="355"/>
    </row>
    <row r="63" spans="1:74" ht="11.1" customHeight="1" x14ac:dyDescent="0.2">
      <c r="A63" s="61" t="s">
        <v>965</v>
      </c>
      <c r="B63" s="180" t="s">
        <v>548</v>
      </c>
      <c r="C63" s="214">
        <v>15.649224999999999</v>
      </c>
      <c r="D63" s="214">
        <v>15.517678</v>
      </c>
      <c r="E63" s="214">
        <v>15.390032</v>
      </c>
      <c r="F63" s="214">
        <v>16.264299999999999</v>
      </c>
      <c r="G63" s="214">
        <v>16.196611999999998</v>
      </c>
      <c r="H63" s="214">
        <v>16.087199999999999</v>
      </c>
      <c r="I63" s="214">
        <v>16.880032</v>
      </c>
      <c r="J63" s="214">
        <v>16.707000000000001</v>
      </c>
      <c r="K63" s="214">
        <v>16.358166000000001</v>
      </c>
      <c r="L63" s="214">
        <v>15.659708999999999</v>
      </c>
      <c r="M63" s="214">
        <v>16.366533</v>
      </c>
      <c r="N63" s="214">
        <v>16.751258</v>
      </c>
      <c r="O63" s="214">
        <v>15.766935</v>
      </c>
      <c r="P63" s="214">
        <v>15.63475</v>
      </c>
      <c r="Q63" s="214">
        <v>15.877644999999999</v>
      </c>
      <c r="R63" s="214">
        <v>16.520900000000001</v>
      </c>
      <c r="S63" s="214">
        <v>16.612258000000001</v>
      </c>
      <c r="T63" s="214">
        <v>16.923866</v>
      </c>
      <c r="U63" s="214">
        <v>17.184902999999998</v>
      </c>
      <c r="V63" s="214">
        <v>16.962322</v>
      </c>
      <c r="W63" s="214">
        <v>16.427233000000001</v>
      </c>
      <c r="X63" s="214">
        <v>15.690967000000001</v>
      </c>
      <c r="Y63" s="214">
        <v>16.682832999999999</v>
      </c>
      <c r="Z63" s="214">
        <v>16.841805999999998</v>
      </c>
      <c r="AA63" s="214">
        <v>16.296935999999999</v>
      </c>
      <c r="AB63" s="214">
        <v>16.178792999999999</v>
      </c>
      <c r="AC63" s="214">
        <v>16.287289999999999</v>
      </c>
      <c r="AD63" s="214">
        <v>16.223099999999999</v>
      </c>
      <c r="AE63" s="214">
        <v>16.476807000000001</v>
      </c>
      <c r="AF63" s="214">
        <v>16.802900000000001</v>
      </c>
      <c r="AG63" s="214">
        <v>16.999516</v>
      </c>
      <c r="AH63" s="214">
        <v>16.975999999999999</v>
      </c>
      <c r="AI63" s="214">
        <v>16.6874</v>
      </c>
      <c r="AJ63" s="214">
        <v>15.782774</v>
      </c>
      <c r="AK63" s="214">
        <v>16.544899999999998</v>
      </c>
      <c r="AL63" s="214">
        <v>16.895807000000001</v>
      </c>
      <c r="AM63" s="214">
        <v>16.457999999999998</v>
      </c>
      <c r="AN63" s="214">
        <v>15.819891999999999</v>
      </c>
      <c r="AO63" s="214">
        <v>16.380224999999999</v>
      </c>
      <c r="AP63" s="214">
        <v>17.264832999999999</v>
      </c>
      <c r="AQ63" s="214">
        <v>17.494064000000002</v>
      </c>
      <c r="AR63" s="214">
        <v>17.513133</v>
      </c>
      <c r="AS63" s="214">
        <v>17.643709999999999</v>
      </c>
      <c r="AT63" s="214">
        <v>17.232935999999999</v>
      </c>
      <c r="AU63" s="214">
        <v>15.787566999999999</v>
      </c>
      <c r="AV63" s="214">
        <v>16.342676999999998</v>
      </c>
      <c r="AW63" s="214">
        <v>17.116</v>
      </c>
      <c r="AX63" s="214">
        <v>17.559452</v>
      </c>
      <c r="AY63" s="214">
        <v>16.917677000000001</v>
      </c>
      <c r="AZ63" s="214">
        <v>16.359642999999998</v>
      </c>
      <c r="BA63" s="214">
        <v>16.962548000000002</v>
      </c>
      <c r="BB63" s="214">
        <v>17.0151</v>
      </c>
      <c r="BC63" s="214">
        <v>17.230290322999998</v>
      </c>
      <c r="BD63" s="355">
        <v>17.733550000000001</v>
      </c>
      <c r="BE63" s="355">
        <v>17.826750000000001</v>
      </c>
      <c r="BF63" s="355">
        <v>17.656020000000002</v>
      </c>
      <c r="BG63" s="355">
        <v>17.18178</v>
      </c>
      <c r="BH63" s="355">
        <v>16.344899999999999</v>
      </c>
      <c r="BI63" s="355">
        <v>17.062380000000001</v>
      </c>
      <c r="BJ63" s="355">
        <v>17.337350000000001</v>
      </c>
      <c r="BK63" s="355">
        <v>16.816790000000001</v>
      </c>
      <c r="BL63" s="355">
        <v>16.589220000000001</v>
      </c>
      <c r="BM63" s="355">
        <v>16.838100000000001</v>
      </c>
      <c r="BN63" s="355">
        <v>17.325900000000001</v>
      </c>
      <c r="BO63" s="355">
        <v>17.577000000000002</v>
      </c>
      <c r="BP63" s="355">
        <v>17.880649999999999</v>
      </c>
      <c r="BQ63" s="355">
        <v>17.847860000000001</v>
      </c>
      <c r="BR63" s="355">
        <v>17.61185</v>
      </c>
      <c r="BS63" s="355">
        <v>17.155470000000001</v>
      </c>
      <c r="BT63" s="355">
        <v>16.491</v>
      </c>
      <c r="BU63" s="355">
        <v>16.946149999999999</v>
      </c>
      <c r="BV63" s="355">
        <v>17.239460000000001</v>
      </c>
    </row>
    <row r="64" spans="1:74" ht="11.1" customHeight="1" x14ac:dyDescent="0.2">
      <c r="A64" s="61" t="s">
        <v>963</v>
      </c>
      <c r="B64" s="180" t="s">
        <v>547</v>
      </c>
      <c r="C64" s="214">
        <v>17.924630000000001</v>
      </c>
      <c r="D64" s="214">
        <v>17.924630000000001</v>
      </c>
      <c r="E64" s="214">
        <v>17.930630000000001</v>
      </c>
      <c r="F64" s="214">
        <v>17.951229999999999</v>
      </c>
      <c r="G64" s="214">
        <v>17.951229999999999</v>
      </c>
      <c r="H64" s="214">
        <v>17.824694999999998</v>
      </c>
      <c r="I64" s="214">
        <v>17.834695</v>
      </c>
      <c r="J64" s="214">
        <v>17.834695</v>
      </c>
      <c r="K64" s="214">
        <v>17.834695</v>
      </c>
      <c r="L64" s="214">
        <v>17.850695000000002</v>
      </c>
      <c r="M64" s="214">
        <v>17.810694999999999</v>
      </c>
      <c r="N64" s="214">
        <v>17.811382999999999</v>
      </c>
      <c r="O64" s="214">
        <v>17.967088</v>
      </c>
      <c r="P64" s="214">
        <v>17.949587999999999</v>
      </c>
      <c r="Q64" s="214">
        <v>17.949587999999999</v>
      </c>
      <c r="R64" s="214">
        <v>17.961587999999999</v>
      </c>
      <c r="S64" s="214">
        <v>17.961587999999999</v>
      </c>
      <c r="T64" s="214">
        <v>18.055938000000001</v>
      </c>
      <c r="U64" s="214">
        <v>18.096938000000002</v>
      </c>
      <c r="V64" s="214">
        <v>18.097937999999999</v>
      </c>
      <c r="W64" s="214">
        <v>18.13785</v>
      </c>
      <c r="X64" s="214">
        <v>18.132850000000001</v>
      </c>
      <c r="Y64" s="214">
        <v>18.1861</v>
      </c>
      <c r="Z64" s="214">
        <v>18.1861</v>
      </c>
      <c r="AA64" s="214">
        <v>18.317036000000002</v>
      </c>
      <c r="AB64" s="214">
        <v>18.317036000000002</v>
      </c>
      <c r="AC64" s="214">
        <v>18.319036000000001</v>
      </c>
      <c r="AD64" s="214">
        <v>18.319036000000001</v>
      </c>
      <c r="AE64" s="214">
        <v>18.319036000000001</v>
      </c>
      <c r="AF64" s="214">
        <v>18.433316000000001</v>
      </c>
      <c r="AG64" s="214">
        <v>18.433316000000001</v>
      </c>
      <c r="AH64" s="214">
        <v>18.433316000000001</v>
      </c>
      <c r="AI64" s="214">
        <v>18.456316000000001</v>
      </c>
      <c r="AJ64" s="214">
        <v>18.471316000000002</v>
      </c>
      <c r="AK64" s="214">
        <v>18.491015999999998</v>
      </c>
      <c r="AL64" s="214">
        <v>18.510016</v>
      </c>
      <c r="AM64" s="214">
        <v>18.620826999999998</v>
      </c>
      <c r="AN64" s="214">
        <v>18.617027</v>
      </c>
      <c r="AO64" s="214">
        <v>18.620777</v>
      </c>
      <c r="AP64" s="214">
        <v>18.620777</v>
      </c>
      <c r="AQ64" s="214">
        <v>18.556777</v>
      </c>
      <c r="AR64" s="214">
        <v>18.568777000000001</v>
      </c>
      <c r="AS64" s="214">
        <v>18.568777000000001</v>
      </c>
      <c r="AT64" s="214">
        <v>18.572576999999999</v>
      </c>
      <c r="AU64" s="214">
        <v>18.502576999999999</v>
      </c>
      <c r="AV64" s="214">
        <v>18.504497000000001</v>
      </c>
      <c r="AW64" s="214">
        <v>18.512497</v>
      </c>
      <c r="AX64" s="214">
        <v>18.550027</v>
      </c>
      <c r="AY64" s="214">
        <v>18.566997000000001</v>
      </c>
      <c r="AZ64" s="214">
        <v>18.566997000000001</v>
      </c>
      <c r="BA64" s="214">
        <v>18.588497</v>
      </c>
      <c r="BB64" s="214">
        <v>18.6235</v>
      </c>
      <c r="BC64" s="214">
        <v>18.6235</v>
      </c>
      <c r="BD64" s="355">
        <v>18.6235</v>
      </c>
      <c r="BE64" s="355">
        <v>18.6235</v>
      </c>
      <c r="BF64" s="355">
        <v>18.6235</v>
      </c>
      <c r="BG64" s="355">
        <v>18.6235</v>
      </c>
      <c r="BH64" s="355">
        <v>18.6235</v>
      </c>
      <c r="BI64" s="355">
        <v>18.6235</v>
      </c>
      <c r="BJ64" s="355">
        <v>18.6235</v>
      </c>
      <c r="BK64" s="355">
        <v>18.633500000000002</v>
      </c>
      <c r="BL64" s="355">
        <v>18.633500000000002</v>
      </c>
      <c r="BM64" s="355">
        <v>18.633500000000002</v>
      </c>
      <c r="BN64" s="355">
        <v>18.633500000000002</v>
      </c>
      <c r="BO64" s="355">
        <v>18.633500000000002</v>
      </c>
      <c r="BP64" s="355">
        <v>18.633500000000002</v>
      </c>
      <c r="BQ64" s="355">
        <v>18.6585</v>
      </c>
      <c r="BR64" s="355">
        <v>18.673500000000001</v>
      </c>
      <c r="BS64" s="355">
        <v>18.673500000000001</v>
      </c>
      <c r="BT64" s="355">
        <v>18.673500000000001</v>
      </c>
      <c r="BU64" s="355">
        <v>18.673500000000001</v>
      </c>
      <c r="BV64" s="355">
        <v>18.673500000000001</v>
      </c>
    </row>
    <row r="65" spans="1:74" ht="11.1" customHeight="1" x14ac:dyDescent="0.2">
      <c r="A65" s="61" t="s">
        <v>964</v>
      </c>
      <c r="B65" s="181" t="s">
        <v>874</v>
      </c>
      <c r="C65" s="215">
        <v>0.87305707287000001</v>
      </c>
      <c r="D65" s="215">
        <v>0.86571817660999995</v>
      </c>
      <c r="E65" s="215">
        <v>0.85830960763999997</v>
      </c>
      <c r="F65" s="215">
        <v>0.90602705219000002</v>
      </c>
      <c r="G65" s="215">
        <v>0.90225639134000002</v>
      </c>
      <c r="H65" s="215">
        <v>0.90252315677999995</v>
      </c>
      <c r="I65" s="215">
        <v>0.94647158249999996</v>
      </c>
      <c r="J65" s="215">
        <v>0.93676959431999995</v>
      </c>
      <c r="K65" s="215">
        <v>0.91721030273000004</v>
      </c>
      <c r="L65" s="215">
        <v>0.87726046521000001</v>
      </c>
      <c r="M65" s="215">
        <v>0.91891602209000001</v>
      </c>
      <c r="N65" s="215">
        <v>0.94048047813000002</v>
      </c>
      <c r="O65" s="215">
        <v>0.87754537629999996</v>
      </c>
      <c r="P65" s="215">
        <v>0.87103670569000002</v>
      </c>
      <c r="Q65" s="215">
        <v>0.88456877115999999</v>
      </c>
      <c r="R65" s="215">
        <v>0.91979061094000003</v>
      </c>
      <c r="S65" s="215">
        <v>0.92487690955000001</v>
      </c>
      <c r="T65" s="215">
        <v>0.93730195572999997</v>
      </c>
      <c r="U65" s="215">
        <v>0.94960280020999999</v>
      </c>
      <c r="V65" s="215">
        <v>0.93725163606999995</v>
      </c>
      <c r="W65" s="215">
        <v>0.90568799498999997</v>
      </c>
      <c r="X65" s="215">
        <v>0.86533374511000005</v>
      </c>
      <c r="Y65" s="215">
        <v>0.91733978147999995</v>
      </c>
      <c r="Z65" s="215">
        <v>0.92608123786999996</v>
      </c>
      <c r="AA65" s="215">
        <v>0.88971468965</v>
      </c>
      <c r="AB65" s="215">
        <v>0.8832647924</v>
      </c>
      <c r="AC65" s="215">
        <v>0.88909099802000002</v>
      </c>
      <c r="AD65" s="215">
        <v>0.88558699267999996</v>
      </c>
      <c r="AE65" s="215">
        <v>0.8994363568</v>
      </c>
      <c r="AF65" s="215">
        <v>0.91155058591000004</v>
      </c>
      <c r="AG65" s="215">
        <v>0.92221692504999997</v>
      </c>
      <c r="AH65" s="215">
        <v>0.92094119147999998</v>
      </c>
      <c r="AI65" s="215">
        <v>0.90415660416999999</v>
      </c>
      <c r="AJ65" s="215">
        <v>0.85444772857999995</v>
      </c>
      <c r="AK65" s="215">
        <v>0.89475343053</v>
      </c>
      <c r="AL65" s="215">
        <v>0.91279267397999997</v>
      </c>
      <c r="AM65" s="215">
        <v>0.88384903635000001</v>
      </c>
      <c r="AN65" s="215">
        <v>0.84975393761999996</v>
      </c>
      <c r="AO65" s="215">
        <v>0.87967462367000004</v>
      </c>
      <c r="AP65" s="215">
        <v>0.92718112675999997</v>
      </c>
      <c r="AQ65" s="215">
        <v>0.94273181166999998</v>
      </c>
      <c r="AR65" s="215">
        <v>0.94314951383000001</v>
      </c>
      <c r="AS65" s="215">
        <v>0.95018158708</v>
      </c>
      <c r="AT65" s="215">
        <v>0.92786994502999998</v>
      </c>
      <c r="AU65" s="215">
        <v>0.85326314275000004</v>
      </c>
      <c r="AV65" s="215">
        <v>0.88317326323000001</v>
      </c>
      <c r="AW65" s="215">
        <v>0.92456463329000005</v>
      </c>
      <c r="AX65" s="215">
        <v>0.94659980818</v>
      </c>
      <c r="AY65" s="215">
        <v>0.91116926448000002</v>
      </c>
      <c r="AZ65" s="215">
        <v>0.88111410801000001</v>
      </c>
      <c r="BA65" s="215">
        <v>0.91252929163999996</v>
      </c>
      <c r="BB65" s="215">
        <v>0.91363599753000002</v>
      </c>
      <c r="BC65" s="215">
        <v>0.92519077094000002</v>
      </c>
      <c r="BD65" s="386">
        <v>0.95221350000000005</v>
      </c>
      <c r="BE65" s="386">
        <v>0.95721780000000001</v>
      </c>
      <c r="BF65" s="386">
        <v>0.94805070000000002</v>
      </c>
      <c r="BG65" s="386">
        <v>0.92258600000000002</v>
      </c>
      <c r="BH65" s="386">
        <v>0.87764929999999997</v>
      </c>
      <c r="BI65" s="386">
        <v>0.9161745</v>
      </c>
      <c r="BJ65" s="386">
        <v>0.93093950000000003</v>
      </c>
      <c r="BK65" s="386">
        <v>0.9025031</v>
      </c>
      <c r="BL65" s="386">
        <v>0.89029009999999997</v>
      </c>
      <c r="BM65" s="386">
        <v>0.90364659999999997</v>
      </c>
      <c r="BN65" s="386">
        <v>0.92982509999999996</v>
      </c>
      <c r="BO65" s="386">
        <v>0.9433009</v>
      </c>
      <c r="BP65" s="386">
        <v>0.95959700000000003</v>
      </c>
      <c r="BQ65" s="386">
        <v>0.95655389999999996</v>
      </c>
      <c r="BR65" s="386">
        <v>0.94314679999999995</v>
      </c>
      <c r="BS65" s="386">
        <v>0.91870680000000005</v>
      </c>
      <c r="BT65" s="386">
        <v>0.8831232</v>
      </c>
      <c r="BU65" s="386">
        <v>0.90749740000000001</v>
      </c>
      <c r="BV65" s="386">
        <v>0.92320440000000004</v>
      </c>
    </row>
    <row r="66" spans="1:74" ht="11.1" customHeight="1" x14ac:dyDescent="0.2">
      <c r="A66" s="61"/>
      <c r="B66" s="159"/>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404"/>
      <c r="BB66" s="404"/>
      <c r="BC66" s="404"/>
      <c r="BD66" s="160"/>
      <c r="BE66" s="160"/>
      <c r="BF66" s="160"/>
      <c r="BG66" s="404"/>
      <c r="BH66" s="214"/>
      <c r="BI66" s="404"/>
      <c r="BJ66" s="404"/>
      <c r="BK66" s="404"/>
      <c r="BL66" s="404"/>
      <c r="BM66" s="404"/>
      <c r="BN66" s="404"/>
      <c r="BO66" s="404"/>
      <c r="BP66" s="404"/>
      <c r="BQ66" s="404"/>
      <c r="BR66" s="404"/>
      <c r="BS66" s="404"/>
      <c r="BT66" s="404"/>
      <c r="BU66" s="404"/>
      <c r="BV66" s="404"/>
    </row>
    <row r="67" spans="1:74" ht="12" customHeight="1" x14ac:dyDescent="0.2">
      <c r="A67" s="61"/>
      <c r="B67" s="781" t="s">
        <v>1016</v>
      </c>
      <c r="C67" s="782"/>
      <c r="D67" s="782"/>
      <c r="E67" s="782"/>
      <c r="F67" s="782"/>
      <c r="G67" s="782"/>
      <c r="H67" s="782"/>
      <c r="I67" s="782"/>
      <c r="J67" s="782"/>
      <c r="K67" s="782"/>
      <c r="L67" s="782"/>
      <c r="M67" s="782"/>
      <c r="N67" s="782"/>
      <c r="O67" s="782"/>
      <c r="P67" s="782"/>
      <c r="Q67" s="782"/>
      <c r="BH67" s="214"/>
    </row>
    <row r="68" spans="1:74" s="443" customFormat="1" ht="22.35" customHeight="1" x14ac:dyDescent="0.2">
      <c r="A68" s="442"/>
      <c r="B68" s="823" t="s">
        <v>1204</v>
      </c>
      <c r="C68" s="804"/>
      <c r="D68" s="804"/>
      <c r="E68" s="804"/>
      <c r="F68" s="804"/>
      <c r="G68" s="804"/>
      <c r="H68" s="804"/>
      <c r="I68" s="804"/>
      <c r="J68" s="804"/>
      <c r="K68" s="804"/>
      <c r="L68" s="804"/>
      <c r="M68" s="804"/>
      <c r="N68" s="804"/>
      <c r="O68" s="804"/>
      <c r="P68" s="804"/>
      <c r="Q68" s="800"/>
      <c r="AY68" s="534"/>
      <c r="AZ68" s="534"/>
      <c r="BA68" s="534"/>
      <c r="BB68" s="534"/>
      <c r="BC68" s="534"/>
      <c r="BD68" s="661"/>
      <c r="BE68" s="661"/>
      <c r="BF68" s="661"/>
      <c r="BG68" s="534"/>
      <c r="BH68" s="214"/>
      <c r="BI68" s="534"/>
      <c r="BJ68" s="534"/>
    </row>
    <row r="69" spans="1:74" s="443" customFormat="1" ht="12" customHeight="1" x14ac:dyDescent="0.2">
      <c r="A69" s="442"/>
      <c r="B69" s="803" t="s">
        <v>1041</v>
      </c>
      <c r="C69" s="804"/>
      <c r="D69" s="804"/>
      <c r="E69" s="804"/>
      <c r="F69" s="804"/>
      <c r="G69" s="804"/>
      <c r="H69" s="804"/>
      <c r="I69" s="804"/>
      <c r="J69" s="804"/>
      <c r="K69" s="804"/>
      <c r="L69" s="804"/>
      <c r="M69" s="804"/>
      <c r="N69" s="804"/>
      <c r="O69" s="804"/>
      <c r="P69" s="804"/>
      <c r="Q69" s="800"/>
      <c r="AY69" s="534"/>
      <c r="AZ69" s="534"/>
      <c r="BA69" s="534"/>
      <c r="BB69" s="534"/>
      <c r="BC69" s="534"/>
      <c r="BD69" s="661"/>
      <c r="BE69" s="661"/>
      <c r="BF69" s="661"/>
      <c r="BG69" s="534"/>
      <c r="BH69" s="214"/>
      <c r="BI69" s="534"/>
      <c r="BJ69" s="534"/>
    </row>
    <row r="70" spans="1:74" s="443" customFormat="1" ht="12" customHeight="1" x14ac:dyDescent="0.2">
      <c r="A70" s="442"/>
      <c r="B70" s="803" t="s">
        <v>1059</v>
      </c>
      <c r="C70" s="804"/>
      <c r="D70" s="804"/>
      <c r="E70" s="804"/>
      <c r="F70" s="804"/>
      <c r="G70" s="804"/>
      <c r="H70" s="804"/>
      <c r="I70" s="804"/>
      <c r="J70" s="804"/>
      <c r="K70" s="804"/>
      <c r="L70" s="804"/>
      <c r="M70" s="804"/>
      <c r="N70" s="804"/>
      <c r="O70" s="804"/>
      <c r="P70" s="804"/>
      <c r="Q70" s="800"/>
      <c r="AY70" s="534"/>
      <c r="AZ70" s="534"/>
      <c r="BA70" s="534"/>
      <c r="BB70" s="534"/>
      <c r="BC70" s="534"/>
      <c r="BD70" s="661"/>
      <c r="BE70" s="661"/>
      <c r="BF70" s="661"/>
      <c r="BG70" s="534"/>
      <c r="BH70" s="214"/>
      <c r="BI70" s="534"/>
      <c r="BJ70" s="534"/>
    </row>
    <row r="71" spans="1:74" s="443" customFormat="1" ht="12" customHeight="1" x14ac:dyDescent="0.2">
      <c r="A71" s="442"/>
      <c r="B71" s="805" t="s">
        <v>1061</v>
      </c>
      <c r="C71" s="799"/>
      <c r="D71" s="799"/>
      <c r="E71" s="799"/>
      <c r="F71" s="799"/>
      <c r="G71" s="799"/>
      <c r="H71" s="799"/>
      <c r="I71" s="799"/>
      <c r="J71" s="799"/>
      <c r="K71" s="799"/>
      <c r="L71" s="799"/>
      <c r="M71" s="799"/>
      <c r="N71" s="799"/>
      <c r="O71" s="799"/>
      <c r="P71" s="799"/>
      <c r="Q71" s="800"/>
      <c r="AY71" s="534"/>
      <c r="AZ71" s="534"/>
      <c r="BA71" s="534"/>
      <c r="BB71" s="534"/>
      <c r="BC71" s="534"/>
      <c r="BD71" s="661"/>
      <c r="BE71" s="661"/>
      <c r="BF71" s="661"/>
      <c r="BG71" s="534"/>
      <c r="BH71" s="214"/>
      <c r="BI71" s="534"/>
      <c r="BJ71" s="534"/>
    </row>
    <row r="72" spans="1:74" s="443" customFormat="1" ht="12" customHeight="1" x14ac:dyDescent="0.2">
      <c r="A72" s="442"/>
      <c r="B72" s="798" t="s">
        <v>1045</v>
      </c>
      <c r="C72" s="799"/>
      <c r="D72" s="799"/>
      <c r="E72" s="799"/>
      <c r="F72" s="799"/>
      <c r="G72" s="799"/>
      <c r="H72" s="799"/>
      <c r="I72" s="799"/>
      <c r="J72" s="799"/>
      <c r="K72" s="799"/>
      <c r="L72" s="799"/>
      <c r="M72" s="799"/>
      <c r="N72" s="799"/>
      <c r="O72" s="799"/>
      <c r="P72" s="799"/>
      <c r="Q72" s="800"/>
      <c r="AY72" s="534"/>
      <c r="AZ72" s="534"/>
      <c r="BA72" s="534"/>
      <c r="BB72" s="534"/>
      <c r="BC72" s="534"/>
      <c r="BD72" s="661"/>
      <c r="BE72" s="661"/>
      <c r="BF72" s="661"/>
      <c r="BG72" s="534"/>
      <c r="BH72" s="214"/>
      <c r="BI72" s="534"/>
      <c r="BJ72" s="534"/>
    </row>
    <row r="73" spans="1:74" s="443" customFormat="1" ht="12" customHeight="1" x14ac:dyDescent="0.2">
      <c r="A73" s="436"/>
      <c r="B73" s="812" t="s">
        <v>1147</v>
      </c>
      <c r="C73" s="800"/>
      <c r="D73" s="800"/>
      <c r="E73" s="800"/>
      <c r="F73" s="800"/>
      <c r="G73" s="800"/>
      <c r="H73" s="800"/>
      <c r="I73" s="800"/>
      <c r="J73" s="800"/>
      <c r="K73" s="800"/>
      <c r="L73" s="800"/>
      <c r="M73" s="800"/>
      <c r="N73" s="800"/>
      <c r="O73" s="800"/>
      <c r="P73" s="800"/>
      <c r="Q73" s="800"/>
      <c r="AY73" s="534"/>
      <c r="AZ73" s="534"/>
      <c r="BA73" s="534"/>
      <c r="BB73" s="534"/>
      <c r="BC73" s="534"/>
      <c r="BD73" s="661"/>
      <c r="BE73" s="661"/>
      <c r="BF73" s="661"/>
      <c r="BG73" s="534"/>
      <c r="BH73" s="214"/>
      <c r="BI73" s="534"/>
      <c r="BJ73" s="534"/>
    </row>
    <row r="74" spans="1:74" x14ac:dyDescent="0.2">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1"/>
      <c r="AY74" s="405"/>
      <c r="AZ74" s="405"/>
      <c r="BA74" s="405"/>
      <c r="BB74" s="405"/>
      <c r="BC74" s="405"/>
      <c r="BD74" s="646"/>
      <c r="BE74" s="646"/>
      <c r="BF74" s="646"/>
      <c r="BG74" s="405"/>
      <c r="BH74" s="214"/>
      <c r="BI74" s="405"/>
      <c r="BJ74" s="405"/>
      <c r="BK74" s="405"/>
      <c r="BL74" s="405"/>
      <c r="BM74" s="405"/>
      <c r="BN74" s="405"/>
      <c r="BO74" s="405"/>
      <c r="BP74" s="405"/>
      <c r="BQ74" s="405"/>
      <c r="BR74" s="405"/>
      <c r="BS74" s="405"/>
      <c r="BT74" s="405"/>
      <c r="BU74" s="405"/>
      <c r="BV74" s="405"/>
    </row>
    <row r="75" spans="1:74" x14ac:dyDescent="0.2">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161"/>
      <c r="AM75" s="161"/>
      <c r="AN75" s="161"/>
      <c r="AO75" s="161"/>
      <c r="AP75" s="161"/>
      <c r="AQ75" s="161"/>
      <c r="AR75" s="161"/>
      <c r="AS75" s="161"/>
      <c r="AT75" s="161"/>
      <c r="AU75" s="161"/>
      <c r="AV75" s="161"/>
      <c r="AW75" s="161"/>
      <c r="AX75" s="161"/>
      <c r="AY75" s="405"/>
      <c r="AZ75" s="405"/>
      <c r="BA75" s="405"/>
      <c r="BB75" s="405"/>
      <c r="BC75" s="405"/>
      <c r="BD75" s="646"/>
      <c r="BE75" s="646"/>
      <c r="BF75" s="646"/>
      <c r="BG75" s="405"/>
      <c r="BH75" s="214"/>
      <c r="BI75" s="405"/>
      <c r="BJ75" s="405"/>
      <c r="BK75" s="405"/>
      <c r="BL75" s="405"/>
      <c r="BM75" s="405"/>
      <c r="BN75" s="405"/>
      <c r="BO75" s="405"/>
      <c r="BP75" s="405"/>
      <c r="BQ75" s="405"/>
      <c r="BR75" s="405"/>
      <c r="BS75" s="405"/>
      <c r="BT75" s="405"/>
      <c r="BU75" s="405"/>
      <c r="BV75" s="405"/>
    </row>
    <row r="76" spans="1:74" x14ac:dyDescent="0.2">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1"/>
      <c r="AY76" s="405"/>
      <c r="AZ76" s="405"/>
      <c r="BA76" s="405"/>
      <c r="BB76" s="405"/>
      <c r="BC76" s="405"/>
      <c r="BD76" s="646"/>
      <c r="BE76" s="646"/>
      <c r="BF76" s="646"/>
      <c r="BG76" s="405"/>
      <c r="BH76" s="214"/>
      <c r="BI76" s="405"/>
      <c r="BJ76" s="405"/>
      <c r="BK76" s="405"/>
      <c r="BL76" s="405"/>
      <c r="BM76" s="405"/>
      <c r="BN76" s="405"/>
      <c r="BO76" s="405"/>
      <c r="BP76" s="405"/>
      <c r="BQ76" s="405"/>
      <c r="BR76" s="405"/>
      <c r="BS76" s="405"/>
      <c r="BT76" s="405"/>
      <c r="BU76" s="405"/>
      <c r="BV76" s="405"/>
    </row>
    <row r="77" spans="1:74" x14ac:dyDescent="0.2">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161"/>
      <c r="AM77" s="161"/>
      <c r="AN77" s="161"/>
      <c r="AO77" s="161"/>
      <c r="AP77" s="161"/>
      <c r="AQ77" s="161"/>
      <c r="AR77" s="161"/>
      <c r="AS77" s="161"/>
      <c r="AT77" s="161"/>
      <c r="AU77" s="161"/>
      <c r="AV77" s="161"/>
      <c r="AW77" s="161"/>
      <c r="AX77" s="161"/>
      <c r="AY77" s="405"/>
      <c r="AZ77" s="405"/>
      <c r="BA77" s="405"/>
      <c r="BB77" s="405"/>
      <c r="BC77" s="405"/>
      <c r="BD77" s="646"/>
      <c r="BE77" s="646"/>
      <c r="BF77" s="646"/>
      <c r="BG77" s="405"/>
      <c r="BH77" s="214"/>
      <c r="BI77" s="405"/>
      <c r="BJ77" s="405"/>
      <c r="BK77" s="405"/>
      <c r="BL77" s="405"/>
      <c r="BM77" s="405"/>
      <c r="BN77" s="405"/>
      <c r="BO77" s="405"/>
      <c r="BP77" s="405"/>
      <c r="BQ77" s="405"/>
      <c r="BR77" s="405"/>
      <c r="BS77" s="405"/>
      <c r="BT77" s="405"/>
      <c r="BU77" s="405"/>
      <c r="BV77" s="405"/>
    </row>
    <row r="78" spans="1:74" x14ac:dyDescent="0.2">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405"/>
      <c r="AZ78" s="405"/>
      <c r="BA78" s="405"/>
      <c r="BB78" s="405"/>
      <c r="BC78" s="405"/>
      <c r="BD78" s="646"/>
      <c r="BE78" s="646"/>
      <c r="BF78" s="646"/>
      <c r="BG78" s="405"/>
      <c r="BI78" s="405"/>
      <c r="BJ78" s="405"/>
      <c r="BK78" s="405"/>
      <c r="BL78" s="405"/>
      <c r="BM78" s="405"/>
      <c r="BN78" s="405"/>
      <c r="BO78" s="405"/>
      <c r="BP78" s="405"/>
      <c r="BQ78" s="405"/>
      <c r="BR78" s="405"/>
      <c r="BS78" s="405"/>
      <c r="BT78" s="405"/>
      <c r="BU78" s="405"/>
      <c r="BV78" s="405"/>
    </row>
    <row r="79" spans="1:74" x14ac:dyDescent="0.2">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405"/>
      <c r="AZ79" s="405"/>
      <c r="BA79" s="405"/>
      <c r="BB79" s="405"/>
      <c r="BC79" s="405"/>
      <c r="BD79" s="646"/>
      <c r="BE79" s="646"/>
      <c r="BF79" s="646"/>
      <c r="BG79" s="405"/>
      <c r="BI79" s="405"/>
      <c r="BJ79" s="405"/>
      <c r="BK79" s="405"/>
      <c r="BL79" s="405"/>
      <c r="BM79" s="405"/>
      <c r="BN79" s="405"/>
      <c r="BO79" s="405"/>
      <c r="BP79" s="405"/>
      <c r="BQ79" s="405"/>
      <c r="BR79" s="405"/>
      <c r="BS79" s="405"/>
      <c r="BT79" s="405"/>
      <c r="BU79" s="405"/>
      <c r="BV79" s="405"/>
    </row>
    <row r="80" spans="1:74" x14ac:dyDescent="0.2">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1"/>
      <c r="AY80" s="405"/>
      <c r="AZ80" s="405"/>
      <c r="BA80" s="405"/>
      <c r="BB80" s="405"/>
      <c r="BC80" s="405"/>
      <c r="BD80" s="646"/>
      <c r="BE80" s="646"/>
      <c r="BF80" s="646"/>
      <c r="BG80" s="405"/>
      <c r="BI80" s="405"/>
      <c r="BJ80" s="405"/>
      <c r="BK80" s="405"/>
      <c r="BL80" s="405"/>
      <c r="BM80" s="405"/>
      <c r="BN80" s="405"/>
      <c r="BO80" s="405"/>
      <c r="BP80" s="405"/>
      <c r="BQ80" s="405"/>
      <c r="BR80" s="405"/>
      <c r="BS80" s="405"/>
      <c r="BT80" s="405"/>
      <c r="BU80" s="405"/>
      <c r="BV80" s="405"/>
    </row>
    <row r="81" spans="3:74" x14ac:dyDescent="0.2">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1"/>
      <c r="AY81" s="405"/>
      <c r="AZ81" s="405"/>
      <c r="BA81" s="405"/>
      <c r="BB81" s="405"/>
      <c r="BC81" s="405"/>
      <c r="BD81" s="646"/>
      <c r="BE81" s="646"/>
      <c r="BF81" s="646"/>
      <c r="BG81" s="405"/>
      <c r="BI81" s="405"/>
      <c r="BJ81" s="405"/>
      <c r="BK81" s="405"/>
      <c r="BL81" s="405"/>
      <c r="BM81" s="405"/>
      <c r="BN81" s="405"/>
      <c r="BO81" s="405"/>
      <c r="BP81" s="405"/>
      <c r="BQ81" s="405"/>
      <c r="BR81" s="405"/>
      <c r="BS81" s="405"/>
      <c r="BT81" s="405"/>
      <c r="BU81" s="405"/>
      <c r="BV81" s="405"/>
    </row>
    <row r="82" spans="3:74" x14ac:dyDescent="0.2">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c r="AM82" s="161"/>
      <c r="AN82" s="161"/>
      <c r="AO82" s="161"/>
      <c r="AP82" s="161"/>
      <c r="AQ82" s="161"/>
      <c r="AR82" s="161"/>
      <c r="AS82" s="161"/>
      <c r="AT82" s="161"/>
      <c r="AU82" s="161"/>
      <c r="AV82" s="161"/>
      <c r="AW82" s="161"/>
      <c r="AX82" s="161"/>
      <c r="AY82" s="405"/>
      <c r="AZ82" s="405"/>
      <c r="BA82" s="405"/>
      <c r="BB82" s="405"/>
      <c r="BC82" s="405"/>
      <c r="BD82" s="646"/>
      <c r="BE82" s="646"/>
      <c r="BF82" s="646"/>
      <c r="BG82" s="405"/>
      <c r="BI82" s="405"/>
      <c r="BJ82" s="405"/>
      <c r="BK82" s="405"/>
      <c r="BL82" s="405"/>
      <c r="BM82" s="405"/>
      <c r="BN82" s="405"/>
      <c r="BO82" s="405"/>
      <c r="BP82" s="405"/>
      <c r="BQ82" s="405"/>
      <c r="BR82" s="405"/>
      <c r="BS82" s="405"/>
      <c r="BT82" s="405"/>
      <c r="BU82" s="405"/>
      <c r="BV82" s="405"/>
    </row>
    <row r="83" spans="3:74" x14ac:dyDescent="0.2">
      <c r="BK83" s="406"/>
      <c r="BL83" s="406"/>
      <c r="BM83" s="406"/>
      <c r="BN83" s="406"/>
      <c r="BO83" s="406"/>
      <c r="BP83" s="406"/>
      <c r="BQ83" s="406"/>
      <c r="BR83" s="406"/>
      <c r="BS83" s="406"/>
      <c r="BT83" s="406"/>
      <c r="BU83" s="406"/>
      <c r="BV83" s="406"/>
    </row>
    <row r="84" spans="3:74" x14ac:dyDescent="0.2">
      <c r="BK84" s="406"/>
      <c r="BL84" s="406"/>
      <c r="BM84" s="406"/>
      <c r="BN84" s="406"/>
      <c r="BO84" s="406"/>
      <c r="BP84" s="406"/>
      <c r="BQ84" s="406"/>
      <c r="BR84" s="406"/>
      <c r="BS84" s="406"/>
      <c r="BT84" s="406"/>
      <c r="BU84" s="406"/>
      <c r="BV84" s="406"/>
    </row>
    <row r="85" spans="3:74" x14ac:dyDescent="0.2">
      <c r="BK85" s="406"/>
      <c r="BL85" s="406"/>
      <c r="BM85" s="406"/>
      <c r="BN85" s="406"/>
      <c r="BO85" s="406"/>
      <c r="BP85" s="406"/>
      <c r="BQ85" s="406"/>
      <c r="BR85" s="406"/>
      <c r="BS85" s="406"/>
      <c r="BT85" s="406"/>
      <c r="BU85" s="406"/>
      <c r="BV85" s="406"/>
    </row>
    <row r="86" spans="3:74" x14ac:dyDescent="0.2">
      <c r="BK86" s="406"/>
      <c r="BL86" s="406"/>
      <c r="BM86" s="406"/>
      <c r="BN86" s="406"/>
      <c r="BO86" s="406"/>
      <c r="BP86" s="406"/>
      <c r="BQ86" s="406"/>
      <c r="BR86" s="406"/>
      <c r="BS86" s="406"/>
      <c r="BT86" s="406"/>
      <c r="BU86" s="406"/>
      <c r="BV86" s="406"/>
    </row>
    <row r="87" spans="3:74" x14ac:dyDescent="0.2">
      <c r="BK87" s="406"/>
      <c r="BL87" s="406"/>
      <c r="BM87" s="406"/>
      <c r="BN87" s="406"/>
      <c r="BO87" s="406"/>
      <c r="BP87" s="406"/>
      <c r="BQ87" s="406"/>
      <c r="BR87" s="406"/>
      <c r="BS87" s="406"/>
      <c r="BT87" s="406"/>
      <c r="BU87" s="406"/>
      <c r="BV87" s="406"/>
    </row>
    <row r="88" spans="3:74" x14ac:dyDescent="0.2">
      <c r="BK88" s="406"/>
      <c r="BL88" s="406"/>
      <c r="BM88" s="406"/>
      <c r="BN88" s="406"/>
      <c r="BO88" s="406"/>
      <c r="BP88" s="406"/>
      <c r="BQ88" s="406"/>
      <c r="BR88" s="406"/>
      <c r="BS88" s="406"/>
      <c r="BT88" s="406"/>
      <c r="BU88" s="406"/>
      <c r="BV88" s="406"/>
    </row>
    <row r="89" spans="3:74" x14ac:dyDescent="0.2">
      <c r="BK89" s="406"/>
      <c r="BL89" s="406"/>
      <c r="BM89" s="406"/>
      <c r="BN89" s="406"/>
      <c r="BO89" s="406"/>
      <c r="BP89" s="406"/>
      <c r="BQ89" s="406"/>
      <c r="BR89" s="406"/>
      <c r="BS89" s="406"/>
      <c r="BT89" s="406"/>
      <c r="BU89" s="406"/>
      <c r="BV89" s="406"/>
    </row>
    <row r="90" spans="3:74" x14ac:dyDescent="0.2">
      <c r="BK90" s="406"/>
      <c r="BL90" s="406"/>
      <c r="BM90" s="406"/>
      <c r="BN90" s="406"/>
      <c r="BO90" s="406"/>
      <c r="BP90" s="406"/>
      <c r="BQ90" s="406"/>
      <c r="BR90" s="406"/>
      <c r="BS90" s="406"/>
      <c r="BT90" s="406"/>
      <c r="BU90" s="406"/>
      <c r="BV90" s="406"/>
    </row>
    <row r="91" spans="3:74" x14ac:dyDescent="0.2">
      <c r="BK91" s="406"/>
      <c r="BL91" s="406"/>
      <c r="BM91" s="406"/>
      <c r="BN91" s="406"/>
      <c r="BO91" s="406"/>
      <c r="BP91" s="406"/>
      <c r="BQ91" s="406"/>
      <c r="BR91" s="406"/>
      <c r="BS91" s="406"/>
      <c r="BT91" s="406"/>
      <c r="BU91" s="406"/>
      <c r="BV91" s="406"/>
    </row>
    <row r="92" spans="3:74" x14ac:dyDescent="0.2">
      <c r="BK92" s="406"/>
      <c r="BL92" s="406"/>
      <c r="BM92" s="406"/>
      <c r="BN92" s="406"/>
      <c r="BO92" s="406"/>
      <c r="BP92" s="406"/>
      <c r="BQ92" s="406"/>
      <c r="BR92" s="406"/>
      <c r="BS92" s="406"/>
      <c r="BT92" s="406"/>
      <c r="BU92" s="406"/>
      <c r="BV92" s="406"/>
    </row>
    <row r="93" spans="3:74" x14ac:dyDescent="0.2">
      <c r="BK93" s="406"/>
      <c r="BL93" s="406"/>
      <c r="BM93" s="406"/>
      <c r="BN93" s="406"/>
      <c r="BO93" s="406"/>
      <c r="BP93" s="406"/>
      <c r="BQ93" s="406"/>
      <c r="BR93" s="406"/>
      <c r="BS93" s="406"/>
      <c r="BT93" s="406"/>
      <c r="BU93" s="406"/>
      <c r="BV93" s="406"/>
    </row>
    <row r="94" spans="3:74" x14ac:dyDescent="0.2">
      <c r="BK94" s="406"/>
      <c r="BL94" s="406"/>
      <c r="BM94" s="406"/>
      <c r="BN94" s="406"/>
      <c r="BO94" s="406"/>
      <c r="BP94" s="406"/>
      <c r="BQ94" s="406"/>
      <c r="BR94" s="406"/>
      <c r="BS94" s="406"/>
      <c r="BT94" s="406"/>
      <c r="BU94" s="406"/>
      <c r="BV94" s="406"/>
    </row>
    <row r="95" spans="3:74" x14ac:dyDescent="0.2">
      <c r="BK95" s="406"/>
      <c r="BL95" s="406"/>
      <c r="BM95" s="406"/>
      <c r="BN95" s="406"/>
      <c r="BO95" s="406"/>
      <c r="BP95" s="406"/>
      <c r="BQ95" s="406"/>
      <c r="BR95" s="406"/>
      <c r="BS95" s="406"/>
      <c r="BT95" s="406"/>
      <c r="BU95" s="406"/>
      <c r="BV95" s="406"/>
    </row>
    <row r="96" spans="3:74" x14ac:dyDescent="0.2">
      <c r="BK96" s="406"/>
      <c r="BL96" s="406"/>
      <c r="BM96" s="406"/>
      <c r="BN96" s="406"/>
      <c r="BO96" s="406"/>
      <c r="BP96" s="406"/>
      <c r="BQ96" s="406"/>
      <c r="BR96" s="406"/>
      <c r="BS96" s="406"/>
      <c r="BT96" s="406"/>
      <c r="BU96" s="406"/>
      <c r="BV96" s="406"/>
    </row>
    <row r="97" spans="63:74" x14ac:dyDescent="0.2">
      <c r="BK97" s="406"/>
      <c r="BL97" s="406"/>
      <c r="BM97" s="406"/>
      <c r="BN97" s="406"/>
      <c r="BO97" s="406"/>
      <c r="BP97" s="406"/>
      <c r="BQ97" s="406"/>
      <c r="BR97" s="406"/>
      <c r="BS97" s="406"/>
      <c r="BT97" s="406"/>
      <c r="BU97" s="406"/>
      <c r="BV97" s="406"/>
    </row>
    <row r="98" spans="63:74" x14ac:dyDescent="0.2">
      <c r="BK98" s="406"/>
      <c r="BL98" s="406"/>
      <c r="BM98" s="406"/>
      <c r="BN98" s="406"/>
      <c r="BO98" s="406"/>
      <c r="BP98" s="406"/>
      <c r="BQ98" s="406"/>
      <c r="BR98" s="406"/>
      <c r="BS98" s="406"/>
      <c r="BT98" s="406"/>
      <c r="BU98" s="406"/>
      <c r="BV98" s="406"/>
    </row>
    <row r="99" spans="63:74" x14ac:dyDescent="0.2">
      <c r="BK99" s="406"/>
      <c r="BL99" s="406"/>
      <c r="BM99" s="406"/>
      <c r="BN99" s="406"/>
      <c r="BO99" s="406"/>
      <c r="BP99" s="406"/>
      <c r="BQ99" s="406"/>
      <c r="BR99" s="406"/>
      <c r="BS99" s="406"/>
      <c r="BT99" s="406"/>
      <c r="BU99" s="406"/>
      <c r="BV99" s="406"/>
    </row>
    <row r="100" spans="63:74" x14ac:dyDescent="0.2">
      <c r="BK100" s="406"/>
      <c r="BL100" s="406"/>
      <c r="BM100" s="406"/>
      <c r="BN100" s="406"/>
      <c r="BO100" s="406"/>
      <c r="BP100" s="406"/>
      <c r="BQ100" s="406"/>
      <c r="BR100" s="406"/>
      <c r="BS100" s="406"/>
      <c r="BT100" s="406"/>
      <c r="BU100" s="406"/>
      <c r="BV100" s="406"/>
    </row>
    <row r="101" spans="63:74" x14ac:dyDescent="0.2">
      <c r="BK101" s="406"/>
      <c r="BL101" s="406"/>
      <c r="BM101" s="406"/>
      <c r="BN101" s="406"/>
      <c r="BO101" s="406"/>
      <c r="BP101" s="406"/>
      <c r="BQ101" s="406"/>
      <c r="BR101" s="406"/>
      <c r="BS101" s="406"/>
      <c r="BT101" s="406"/>
      <c r="BU101" s="406"/>
      <c r="BV101" s="406"/>
    </row>
    <row r="102" spans="63:74" x14ac:dyDescent="0.2">
      <c r="BK102" s="406"/>
      <c r="BL102" s="406"/>
      <c r="BM102" s="406"/>
      <c r="BN102" s="406"/>
      <c r="BO102" s="406"/>
      <c r="BP102" s="406"/>
      <c r="BQ102" s="406"/>
      <c r="BR102" s="406"/>
      <c r="BS102" s="406"/>
      <c r="BT102" s="406"/>
      <c r="BU102" s="406"/>
      <c r="BV102" s="406"/>
    </row>
    <row r="103" spans="63:74" x14ac:dyDescent="0.2">
      <c r="BK103" s="406"/>
      <c r="BL103" s="406"/>
      <c r="BM103" s="406"/>
      <c r="BN103" s="406"/>
      <c r="BO103" s="406"/>
      <c r="BP103" s="406"/>
      <c r="BQ103" s="406"/>
      <c r="BR103" s="406"/>
      <c r="BS103" s="406"/>
      <c r="BT103" s="406"/>
      <c r="BU103" s="406"/>
      <c r="BV103" s="406"/>
    </row>
    <row r="104" spans="63:74" x14ac:dyDescent="0.2">
      <c r="BK104" s="406"/>
      <c r="BL104" s="406"/>
      <c r="BM104" s="406"/>
      <c r="BN104" s="406"/>
      <c r="BO104" s="406"/>
      <c r="BP104" s="406"/>
      <c r="BQ104" s="406"/>
      <c r="BR104" s="406"/>
      <c r="BS104" s="406"/>
      <c r="BT104" s="406"/>
      <c r="BU104" s="406"/>
      <c r="BV104" s="406"/>
    </row>
    <row r="105" spans="63:74" x14ac:dyDescent="0.2">
      <c r="BK105" s="406"/>
      <c r="BL105" s="406"/>
      <c r="BM105" s="406"/>
      <c r="BN105" s="406"/>
      <c r="BO105" s="406"/>
      <c r="BP105" s="406"/>
      <c r="BQ105" s="406"/>
      <c r="BR105" s="406"/>
      <c r="BS105" s="406"/>
      <c r="BT105" s="406"/>
      <c r="BU105" s="406"/>
      <c r="BV105" s="406"/>
    </row>
    <row r="106" spans="63:74" x14ac:dyDescent="0.2">
      <c r="BK106" s="406"/>
      <c r="BL106" s="406"/>
      <c r="BM106" s="406"/>
      <c r="BN106" s="406"/>
      <c r="BO106" s="406"/>
      <c r="BP106" s="406"/>
      <c r="BQ106" s="406"/>
      <c r="BR106" s="406"/>
      <c r="BS106" s="406"/>
      <c r="BT106" s="406"/>
      <c r="BU106" s="406"/>
      <c r="BV106" s="406"/>
    </row>
    <row r="107" spans="63:74" x14ac:dyDescent="0.2">
      <c r="BK107" s="406"/>
      <c r="BL107" s="406"/>
      <c r="BM107" s="406"/>
      <c r="BN107" s="406"/>
      <c r="BO107" s="406"/>
      <c r="BP107" s="406"/>
      <c r="BQ107" s="406"/>
      <c r="BR107" s="406"/>
      <c r="BS107" s="406"/>
      <c r="BT107" s="406"/>
      <c r="BU107" s="406"/>
      <c r="BV107" s="406"/>
    </row>
    <row r="108" spans="63:74" x14ac:dyDescent="0.2">
      <c r="BK108" s="406"/>
      <c r="BL108" s="406"/>
      <c r="BM108" s="406"/>
      <c r="BN108" s="406"/>
      <c r="BO108" s="406"/>
      <c r="BP108" s="406"/>
      <c r="BQ108" s="406"/>
      <c r="BR108" s="406"/>
      <c r="BS108" s="406"/>
      <c r="BT108" s="406"/>
      <c r="BU108" s="406"/>
      <c r="BV108" s="406"/>
    </row>
    <row r="109" spans="63:74" x14ac:dyDescent="0.2">
      <c r="BK109" s="406"/>
      <c r="BL109" s="406"/>
      <c r="BM109" s="406"/>
      <c r="BN109" s="406"/>
      <c r="BO109" s="406"/>
      <c r="BP109" s="406"/>
      <c r="BQ109" s="406"/>
      <c r="BR109" s="406"/>
      <c r="BS109" s="406"/>
      <c r="BT109" s="406"/>
      <c r="BU109" s="406"/>
      <c r="BV109" s="406"/>
    </row>
    <row r="110" spans="63:74" x14ac:dyDescent="0.2">
      <c r="BK110" s="406"/>
      <c r="BL110" s="406"/>
      <c r="BM110" s="406"/>
      <c r="BN110" s="406"/>
      <c r="BO110" s="406"/>
      <c r="BP110" s="406"/>
      <c r="BQ110" s="406"/>
      <c r="BR110" s="406"/>
      <c r="BS110" s="406"/>
      <c r="BT110" s="406"/>
      <c r="BU110" s="406"/>
      <c r="BV110" s="406"/>
    </row>
    <row r="111" spans="63:74" x14ac:dyDescent="0.2">
      <c r="BK111" s="406"/>
      <c r="BL111" s="406"/>
      <c r="BM111" s="406"/>
      <c r="BN111" s="406"/>
      <c r="BO111" s="406"/>
      <c r="BP111" s="406"/>
      <c r="BQ111" s="406"/>
      <c r="BR111" s="406"/>
      <c r="BS111" s="406"/>
      <c r="BT111" s="406"/>
      <c r="BU111" s="406"/>
      <c r="BV111" s="406"/>
    </row>
    <row r="112" spans="63:74" x14ac:dyDescent="0.2">
      <c r="BK112" s="406"/>
      <c r="BL112" s="406"/>
      <c r="BM112" s="406"/>
      <c r="BN112" s="406"/>
      <c r="BO112" s="406"/>
      <c r="BP112" s="406"/>
      <c r="BQ112" s="406"/>
      <c r="BR112" s="406"/>
      <c r="BS112" s="406"/>
      <c r="BT112" s="406"/>
      <c r="BU112" s="406"/>
      <c r="BV112" s="406"/>
    </row>
    <row r="113" spans="63:74" x14ac:dyDescent="0.2">
      <c r="BK113" s="406"/>
      <c r="BL113" s="406"/>
      <c r="BM113" s="406"/>
      <c r="BN113" s="406"/>
      <c r="BO113" s="406"/>
      <c r="BP113" s="406"/>
      <c r="BQ113" s="406"/>
      <c r="BR113" s="406"/>
      <c r="BS113" s="406"/>
      <c r="BT113" s="406"/>
      <c r="BU113" s="406"/>
      <c r="BV113" s="406"/>
    </row>
    <row r="114" spans="63:74" x14ac:dyDescent="0.2">
      <c r="BK114" s="406"/>
      <c r="BL114" s="406"/>
      <c r="BM114" s="406"/>
      <c r="BN114" s="406"/>
      <c r="BO114" s="406"/>
      <c r="BP114" s="406"/>
      <c r="BQ114" s="406"/>
      <c r="BR114" s="406"/>
      <c r="BS114" s="406"/>
      <c r="BT114" s="406"/>
      <c r="BU114" s="406"/>
      <c r="BV114" s="406"/>
    </row>
    <row r="115" spans="63:74" x14ac:dyDescent="0.2">
      <c r="BK115" s="406"/>
      <c r="BL115" s="406"/>
      <c r="BM115" s="406"/>
      <c r="BN115" s="406"/>
      <c r="BO115" s="406"/>
      <c r="BP115" s="406"/>
      <c r="BQ115" s="406"/>
      <c r="BR115" s="406"/>
      <c r="BS115" s="406"/>
      <c r="BT115" s="406"/>
      <c r="BU115" s="406"/>
      <c r="BV115" s="406"/>
    </row>
    <row r="116" spans="63:74" x14ac:dyDescent="0.2">
      <c r="BK116" s="406"/>
      <c r="BL116" s="406"/>
      <c r="BM116" s="406"/>
      <c r="BN116" s="406"/>
      <c r="BO116" s="406"/>
      <c r="BP116" s="406"/>
      <c r="BQ116" s="406"/>
      <c r="BR116" s="406"/>
      <c r="BS116" s="406"/>
      <c r="BT116" s="406"/>
      <c r="BU116" s="406"/>
      <c r="BV116" s="406"/>
    </row>
    <row r="117" spans="63:74" x14ac:dyDescent="0.2">
      <c r="BK117" s="406"/>
      <c r="BL117" s="406"/>
      <c r="BM117" s="406"/>
      <c r="BN117" s="406"/>
      <c r="BO117" s="406"/>
      <c r="BP117" s="406"/>
      <c r="BQ117" s="406"/>
      <c r="BR117" s="406"/>
      <c r="BS117" s="406"/>
      <c r="BT117" s="406"/>
      <c r="BU117" s="406"/>
      <c r="BV117" s="406"/>
    </row>
    <row r="118" spans="63:74" x14ac:dyDescent="0.2">
      <c r="BK118" s="406"/>
      <c r="BL118" s="406"/>
      <c r="BM118" s="406"/>
      <c r="BN118" s="406"/>
      <c r="BO118" s="406"/>
      <c r="BP118" s="406"/>
      <c r="BQ118" s="406"/>
      <c r="BR118" s="406"/>
      <c r="BS118" s="406"/>
      <c r="BT118" s="406"/>
      <c r="BU118" s="406"/>
      <c r="BV118" s="406"/>
    </row>
    <row r="119" spans="63:74" x14ac:dyDescent="0.2">
      <c r="BK119" s="406"/>
      <c r="BL119" s="406"/>
      <c r="BM119" s="406"/>
      <c r="BN119" s="406"/>
      <c r="BO119" s="406"/>
      <c r="BP119" s="406"/>
      <c r="BQ119" s="406"/>
      <c r="BR119" s="406"/>
      <c r="BS119" s="406"/>
      <c r="BT119" s="406"/>
      <c r="BU119" s="406"/>
      <c r="BV119" s="406"/>
    </row>
    <row r="120" spans="63:74" x14ac:dyDescent="0.2">
      <c r="BK120" s="406"/>
      <c r="BL120" s="406"/>
      <c r="BM120" s="406"/>
      <c r="BN120" s="406"/>
      <c r="BO120" s="406"/>
      <c r="BP120" s="406"/>
      <c r="BQ120" s="406"/>
      <c r="BR120" s="406"/>
      <c r="BS120" s="406"/>
      <c r="BT120" s="406"/>
      <c r="BU120" s="406"/>
      <c r="BV120" s="406"/>
    </row>
    <row r="121" spans="63:74" x14ac:dyDescent="0.2">
      <c r="BK121" s="406"/>
      <c r="BL121" s="406"/>
      <c r="BM121" s="406"/>
      <c r="BN121" s="406"/>
      <c r="BO121" s="406"/>
      <c r="BP121" s="406"/>
      <c r="BQ121" s="406"/>
      <c r="BR121" s="406"/>
      <c r="BS121" s="406"/>
      <c r="BT121" s="406"/>
      <c r="BU121" s="406"/>
      <c r="BV121" s="406"/>
    </row>
    <row r="122" spans="63:74" x14ac:dyDescent="0.2">
      <c r="BK122" s="406"/>
      <c r="BL122" s="406"/>
      <c r="BM122" s="406"/>
      <c r="BN122" s="406"/>
      <c r="BO122" s="406"/>
      <c r="BP122" s="406"/>
      <c r="BQ122" s="406"/>
      <c r="BR122" s="406"/>
      <c r="BS122" s="406"/>
      <c r="BT122" s="406"/>
      <c r="BU122" s="406"/>
      <c r="BV122" s="406"/>
    </row>
    <row r="123" spans="63:74" x14ac:dyDescent="0.2">
      <c r="BK123" s="406"/>
      <c r="BL123" s="406"/>
      <c r="BM123" s="406"/>
      <c r="BN123" s="406"/>
      <c r="BO123" s="406"/>
      <c r="BP123" s="406"/>
      <c r="BQ123" s="406"/>
      <c r="BR123" s="406"/>
      <c r="BS123" s="406"/>
      <c r="BT123" s="406"/>
      <c r="BU123" s="406"/>
      <c r="BV123" s="406"/>
    </row>
    <row r="124" spans="63:74" x14ac:dyDescent="0.2">
      <c r="BK124" s="406"/>
      <c r="BL124" s="406"/>
      <c r="BM124" s="406"/>
      <c r="BN124" s="406"/>
      <c r="BO124" s="406"/>
      <c r="BP124" s="406"/>
      <c r="BQ124" s="406"/>
      <c r="BR124" s="406"/>
      <c r="BS124" s="406"/>
      <c r="BT124" s="406"/>
      <c r="BU124" s="406"/>
      <c r="BV124" s="406"/>
    </row>
    <row r="125" spans="63:74" x14ac:dyDescent="0.2">
      <c r="BK125" s="406"/>
      <c r="BL125" s="406"/>
      <c r="BM125" s="406"/>
      <c r="BN125" s="406"/>
      <c r="BO125" s="406"/>
      <c r="BP125" s="406"/>
      <c r="BQ125" s="406"/>
      <c r="BR125" s="406"/>
      <c r="BS125" s="406"/>
      <c r="BT125" s="406"/>
      <c r="BU125" s="406"/>
      <c r="BV125" s="406"/>
    </row>
    <row r="126" spans="63:74" x14ac:dyDescent="0.2">
      <c r="BK126" s="406"/>
      <c r="BL126" s="406"/>
      <c r="BM126" s="406"/>
      <c r="BN126" s="406"/>
      <c r="BO126" s="406"/>
      <c r="BP126" s="406"/>
      <c r="BQ126" s="406"/>
      <c r="BR126" s="406"/>
      <c r="BS126" s="406"/>
      <c r="BT126" s="406"/>
      <c r="BU126" s="406"/>
      <c r="BV126" s="406"/>
    </row>
    <row r="127" spans="63:74" x14ac:dyDescent="0.2">
      <c r="BK127" s="406"/>
      <c r="BL127" s="406"/>
      <c r="BM127" s="406"/>
      <c r="BN127" s="406"/>
      <c r="BO127" s="406"/>
      <c r="BP127" s="406"/>
      <c r="BQ127" s="406"/>
      <c r="BR127" s="406"/>
      <c r="BS127" s="406"/>
      <c r="BT127" s="406"/>
      <c r="BU127" s="406"/>
      <c r="BV127" s="406"/>
    </row>
    <row r="128" spans="63:74" x14ac:dyDescent="0.2">
      <c r="BK128" s="406"/>
      <c r="BL128" s="406"/>
      <c r="BM128" s="406"/>
      <c r="BN128" s="406"/>
      <c r="BO128" s="406"/>
      <c r="BP128" s="406"/>
      <c r="BQ128" s="406"/>
      <c r="BR128" s="406"/>
      <c r="BS128" s="406"/>
      <c r="BT128" s="406"/>
      <c r="BU128" s="406"/>
      <c r="BV128" s="406"/>
    </row>
    <row r="129" spans="63:74" x14ac:dyDescent="0.2">
      <c r="BK129" s="406"/>
      <c r="BL129" s="406"/>
      <c r="BM129" s="406"/>
      <c r="BN129" s="406"/>
      <c r="BO129" s="406"/>
      <c r="BP129" s="406"/>
      <c r="BQ129" s="406"/>
      <c r="BR129" s="406"/>
      <c r="BS129" s="406"/>
      <c r="BT129" s="406"/>
      <c r="BU129" s="406"/>
      <c r="BV129" s="406"/>
    </row>
    <row r="130" spans="63:74" x14ac:dyDescent="0.2">
      <c r="BK130" s="406"/>
      <c r="BL130" s="406"/>
      <c r="BM130" s="406"/>
      <c r="BN130" s="406"/>
      <c r="BO130" s="406"/>
      <c r="BP130" s="406"/>
      <c r="BQ130" s="406"/>
      <c r="BR130" s="406"/>
      <c r="BS130" s="406"/>
      <c r="BT130" s="406"/>
      <c r="BU130" s="406"/>
      <c r="BV130" s="406"/>
    </row>
    <row r="131" spans="63:74" x14ac:dyDescent="0.2">
      <c r="BK131" s="406"/>
      <c r="BL131" s="406"/>
      <c r="BM131" s="406"/>
      <c r="BN131" s="406"/>
      <c r="BO131" s="406"/>
      <c r="BP131" s="406"/>
      <c r="BQ131" s="406"/>
      <c r="BR131" s="406"/>
      <c r="BS131" s="406"/>
      <c r="BT131" s="406"/>
      <c r="BU131" s="406"/>
      <c r="BV131" s="406"/>
    </row>
    <row r="132" spans="63:74" x14ac:dyDescent="0.2">
      <c r="BK132" s="406"/>
      <c r="BL132" s="406"/>
      <c r="BM132" s="406"/>
      <c r="BN132" s="406"/>
      <c r="BO132" s="406"/>
      <c r="BP132" s="406"/>
      <c r="BQ132" s="406"/>
      <c r="BR132" s="406"/>
      <c r="BS132" s="406"/>
      <c r="BT132" s="406"/>
      <c r="BU132" s="406"/>
      <c r="BV132" s="406"/>
    </row>
    <row r="133" spans="63:74" x14ac:dyDescent="0.2">
      <c r="BK133" s="406"/>
      <c r="BL133" s="406"/>
      <c r="BM133" s="406"/>
      <c r="BN133" s="406"/>
      <c r="BO133" s="406"/>
      <c r="BP133" s="406"/>
      <c r="BQ133" s="406"/>
      <c r="BR133" s="406"/>
      <c r="BS133" s="406"/>
      <c r="BT133" s="406"/>
      <c r="BU133" s="406"/>
      <c r="BV133" s="406"/>
    </row>
    <row r="134" spans="63:74" x14ac:dyDescent="0.2">
      <c r="BK134" s="406"/>
      <c r="BL134" s="406"/>
      <c r="BM134" s="406"/>
      <c r="BN134" s="406"/>
      <c r="BO134" s="406"/>
      <c r="BP134" s="406"/>
      <c r="BQ134" s="406"/>
      <c r="BR134" s="406"/>
      <c r="BS134" s="406"/>
      <c r="BT134" s="406"/>
      <c r="BU134" s="406"/>
      <c r="BV134" s="406"/>
    </row>
    <row r="135" spans="63:74" x14ac:dyDescent="0.2">
      <c r="BK135" s="406"/>
      <c r="BL135" s="406"/>
      <c r="BM135" s="406"/>
      <c r="BN135" s="406"/>
      <c r="BO135" s="406"/>
      <c r="BP135" s="406"/>
      <c r="BQ135" s="406"/>
      <c r="BR135" s="406"/>
      <c r="BS135" s="406"/>
      <c r="BT135" s="406"/>
      <c r="BU135" s="406"/>
      <c r="BV135" s="406"/>
    </row>
    <row r="136" spans="63:74" x14ac:dyDescent="0.2">
      <c r="BK136" s="406"/>
      <c r="BL136" s="406"/>
      <c r="BM136" s="406"/>
      <c r="BN136" s="406"/>
      <c r="BO136" s="406"/>
      <c r="BP136" s="406"/>
      <c r="BQ136" s="406"/>
      <c r="BR136" s="406"/>
      <c r="BS136" s="406"/>
      <c r="BT136" s="406"/>
      <c r="BU136" s="406"/>
      <c r="BV136" s="406"/>
    </row>
    <row r="137" spans="63:74" x14ac:dyDescent="0.2">
      <c r="BK137" s="406"/>
      <c r="BL137" s="406"/>
      <c r="BM137" s="406"/>
      <c r="BN137" s="406"/>
      <c r="BO137" s="406"/>
      <c r="BP137" s="406"/>
      <c r="BQ137" s="406"/>
      <c r="BR137" s="406"/>
      <c r="BS137" s="406"/>
      <c r="BT137" s="406"/>
      <c r="BU137" s="406"/>
      <c r="BV137" s="406"/>
    </row>
    <row r="138" spans="63:74" x14ac:dyDescent="0.2">
      <c r="BK138" s="406"/>
      <c r="BL138" s="406"/>
      <c r="BM138" s="406"/>
      <c r="BN138" s="406"/>
      <c r="BO138" s="406"/>
      <c r="BP138" s="406"/>
      <c r="BQ138" s="406"/>
      <c r="BR138" s="406"/>
      <c r="BS138" s="406"/>
      <c r="BT138" s="406"/>
      <c r="BU138" s="406"/>
      <c r="BV138" s="406"/>
    </row>
    <row r="139" spans="63:74" x14ac:dyDescent="0.2">
      <c r="BK139" s="406"/>
      <c r="BL139" s="406"/>
      <c r="BM139" s="406"/>
      <c r="BN139" s="406"/>
      <c r="BO139" s="406"/>
      <c r="BP139" s="406"/>
      <c r="BQ139" s="406"/>
      <c r="BR139" s="406"/>
      <c r="BS139" s="406"/>
      <c r="BT139" s="406"/>
      <c r="BU139" s="406"/>
      <c r="BV139" s="406"/>
    </row>
    <row r="140" spans="63:74" x14ac:dyDescent="0.2">
      <c r="BK140" s="406"/>
      <c r="BL140" s="406"/>
      <c r="BM140" s="406"/>
      <c r="BN140" s="406"/>
      <c r="BO140" s="406"/>
      <c r="BP140" s="406"/>
      <c r="BQ140" s="406"/>
      <c r="BR140" s="406"/>
      <c r="BS140" s="406"/>
      <c r="BT140" s="406"/>
      <c r="BU140" s="406"/>
      <c r="BV140" s="406"/>
    </row>
    <row r="141" spans="63:74" x14ac:dyDescent="0.2">
      <c r="BK141" s="406"/>
      <c r="BL141" s="406"/>
      <c r="BM141" s="406"/>
      <c r="BN141" s="406"/>
      <c r="BO141" s="406"/>
      <c r="BP141" s="406"/>
      <c r="BQ141" s="406"/>
      <c r="BR141" s="406"/>
      <c r="BS141" s="406"/>
      <c r="BT141" s="406"/>
      <c r="BU141" s="406"/>
      <c r="BV141" s="406"/>
    </row>
    <row r="142" spans="63:74" x14ac:dyDescent="0.2">
      <c r="BK142" s="406"/>
      <c r="BL142" s="406"/>
      <c r="BM142" s="406"/>
      <c r="BN142" s="406"/>
      <c r="BO142" s="406"/>
      <c r="BP142" s="406"/>
      <c r="BQ142" s="406"/>
      <c r="BR142" s="406"/>
      <c r="BS142" s="406"/>
      <c r="BT142" s="406"/>
      <c r="BU142" s="406"/>
      <c r="BV142" s="406"/>
    </row>
    <row r="143" spans="63:74" x14ac:dyDescent="0.2">
      <c r="BK143" s="406"/>
      <c r="BL143" s="406"/>
      <c r="BM143" s="406"/>
      <c r="BN143" s="406"/>
      <c r="BO143" s="406"/>
      <c r="BP143" s="406"/>
      <c r="BQ143" s="406"/>
      <c r="BR143" s="406"/>
      <c r="BS143" s="406"/>
      <c r="BT143" s="406"/>
      <c r="BU143" s="406"/>
      <c r="BV143" s="406"/>
    </row>
    <row r="144" spans="63:74" x14ac:dyDescent="0.2">
      <c r="BK144" s="406"/>
      <c r="BL144" s="406"/>
      <c r="BM144" s="406"/>
      <c r="BN144" s="406"/>
      <c r="BO144" s="406"/>
      <c r="BP144" s="406"/>
      <c r="BQ144" s="406"/>
      <c r="BR144" s="406"/>
      <c r="BS144" s="406"/>
      <c r="BT144" s="406"/>
      <c r="BU144" s="406"/>
      <c r="BV144" s="406"/>
    </row>
    <row r="145" spans="63:74" x14ac:dyDescent="0.2">
      <c r="BK145" s="406"/>
      <c r="BL145" s="406"/>
      <c r="BM145" s="406"/>
      <c r="BN145" s="406"/>
      <c r="BO145" s="406"/>
      <c r="BP145" s="406"/>
      <c r="BQ145" s="406"/>
      <c r="BR145" s="406"/>
      <c r="BS145" s="406"/>
      <c r="BT145" s="406"/>
      <c r="BU145" s="406"/>
      <c r="BV145" s="406"/>
    </row>
    <row r="146" spans="63:74" x14ac:dyDescent="0.2">
      <c r="BK146" s="406"/>
      <c r="BL146" s="406"/>
      <c r="BM146" s="406"/>
      <c r="BN146" s="406"/>
      <c r="BO146" s="406"/>
      <c r="BP146" s="406"/>
      <c r="BQ146" s="406"/>
      <c r="BR146" s="406"/>
      <c r="BS146" s="406"/>
      <c r="BT146" s="406"/>
      <c r="BU146" s="406"/>
      <c r="BV146" s="406"/>
    </row>
    <row r="147" spans="63:74" x14ac:dyDescent="0.2">
      <c r="BK147" s="406"/>
      <c r="BL147" s="406"/>
      <c r="BM147" s="406"/>
      <c r="BN147" s="406"/>
      <c r="BO147" s="406"/>
      <c r="BP147" s="406"/>
      <c r="BQ147" s="406"/>
      <c r="BR147" s="406"/>
      <c r="BS147" s="406"/>
      <c r="BT147" s="406"/>
      <c r="BU147" s="406"/>
      <c r="BV147" s="406"/>
    </row>
    <row r="148" spans="63:74" x14ac:dyDescent="0.2">
      <c r="BK148" s="406"/>
      <c r="BL148" s="406"/>
      <c r="BM148" s="406"/>
      <c r="BN148" s="406"/>
      <c r="BO148" s="406"/>
      <c r="BP148" s="406"/>
      <c r="BQ148" s="406"/>
      <c r="BR148" s="406"/>
      <c r="BS148" s="406"/>
      <c r="BT148" s="406"/>
      <c r="BU148" s="406"/>
      <c r="BV148" s="406"/>
    </row>
    <row r="149" spans="63:74" x14ac:dyDescent="0.2">
      <c r="BK149" s="406"/>
      <c r="BL149" s="406"/>
      <c r="BM149" s="406"/>
      <c r="BN149" s="406"/>
      <c r="BO149" s="406"/>
      <c r="BP149" s="406"/>
      <c r="BQ149" s="406"/>
      <c r="BR149" s="406"/>
      <c r="BS149" s="406"/>
      <c r="BT149" s="406"/>
      <c r="BU149" s="406"/>
      <c r="BV149" s="406"/>
    </row>
    <row r="150" spans="63:74" x14ac:dyDescent="0.2">
      <c r="BK150" s="406"/>
      <c r="BL150" s="406"/>
      <c r="BM150" s="406"/>
      <c r="BN150" s="406"/>
      <c r="BO150" s="406"/>
      <c r="BP150" s="406"/>
      <c r="BQ150" s="406"/>
      <c r="BR150" s="406"/>
      <c r="BS150" s="406"/>
      <c r="BT150" s="406"/>
      <c r="BU150" s="406"/>
      <c r="BV150" s="406"/>
    </row>
    <row r="151" spans="63:74" x14ac:dyDescent="0.2">
      <c r="BK151" s="406"/>
      <c r="BL151" s="406"/>
      <c r="BM151" s="406"/>
      <c r="BN151" s="406"/>
      <c r="BO151" s="406"/>
      <c r="BP151" s="406"/>
      <c r="BQ151" s="406"/>
      <c r="BR151" s="406"/>
      <c r="BS151" s="406"/>
      <c r="BT151" s="406"/>
      <c r="BU151" s="406"/>
      <c r="BV151" s="406"/>
    </row>
    <row r="152" spans="63:74" x14ac:dyDescent="0.2">
      <c r="BK152" s="406"/>
      <c r="BL152" s="406"/>
      <c r="BM152" s="406"/>
      <c r="BN152" s="406"/>
      <c r="BO152" s="406"/>
      <c r="BP152" s="406"/>
      <c r="BQ152" s="406"/>
      <c r="BR152" s="406"/>
      <c r="BS152" s="406"/>
      <c r="BT152" s="406"/>
      <c r="BU152" s="406"/>
      <c r="BV152" s="406"/>
    </row>
    <row r="153" spans="63:74" x14ac:dyDescent="0.2">
      <c r="BK153" s="406"/>
      <c r="BL153" s="406"/>
      <c r="BM153" s="406"/>
      <c r="BN153" s="406"/>
      <c r="BO153" s="406"/>
      <c r="BP153" s="406"/>
      <c r="BQ153" s="406"/>
      <c r="BR153" s="406"/>
      <c r="BS153" s="406"/>
      <c r="BT153" s="406"/>
      <c r="BU153" s="406"/>
      <c r="BV153" s="406"/>
    </row>
    <row r="154" spans="63:74" x14ac:dyDescent="0.2">
      <c r="BK154" s="406"/>
      <c r="BL154" s="406"/>
      <c r="BM154" s="406"/>
      <c r="BN154" s="406"/>
      <c r="BO154" s="406"/>
      <c r="BP154" s="406"/>
      <c r="BQ154" s="406"/>
      <c r="BR154" s="406"/>
      <c r="BS154" s="406"/>
      <c r="BT154" s="406"/>
      <c r="BU154" s="406"/>
      <c r="BV154" s="406"/>
    </row>
    <row r="155" spans="63:74" x14ac:dyDescent="0.2">
      <c r="BK155" s="406"/>
      <c r="BL155" s="406"/>
      <c r="BM155" s="406"/>
      <c r="BN155" s="406"/>
      <c r="BO155" s="406"/>
      <c r="BP155" s="406"/>
      <c r="BQ155" s="406"/>
      <c r="BR155" s="406"/>
      <c r="BS155" s="406"/>
      <c r="BT155" s="406"/>
      <c r="BU155" s="406"/>
      <c r="BV155" s="406"/>
    </row>
    <row r="156" spans="63:74" x14ac:dyDescent="0.2">
      <c r="BK156" s="406"/>
      <c r="BL156" s="406"/>
      <c r="BM156" s="406"/>
      <c r="BN156" s="406"/>
      <c r="BO156" s="406"/>
      <c r="BP156" s="406"/>
      <c r="BQ156" s="406"/>
      <c r="BR156" s="406"/>
      <c r="BS156" s="406"/>
      <c r="BT156" s="406"/>
      <c r="BU156" s="406"/>
      <c r="BV156" s="406"/>
    </row>
    <row r="157" spans="63:74" x14ac:dyDescent="0.2">
      <c r="BK157" s="406"/>
      <c r="BL157" s="406"/>
      <c r="BM157" s="406"/>
      <c r="BN157" s="406"/>
      <c r="BO157" s="406"/>
      <c r="BP157" s="406"/>
      <c r="BQ157" s="406"/>
      <c r="BR157" s="406"/>
      <c r="BS157" s="406"/>
      <c r="BT157" s="406"/>
      <c r="BU157" s="406"/>
      <c r="BV157" s="406"/>
    </row>
    <row r="158" spans="63:74" x14ac:dyDescent="0.2">
      <c r="BK158" s="406"/>
      <c r="BL158" s="406"/>
      <c r="BM158" s="406"/>
      <c r="BN158" s="406"/>
      <c r="BO158" s="406"/>
      <c r="BP158" s="406"/>
      <c r="BQ158" s="406"/>
      <c r="BR158" s="406"/>
      <c r="BS158" s="406"/>
      <c r="BT158" s="406"/>
      <c r="BU158" s="406"/>
      <c r="BV158" s="406"/>
    </row>
    <row r="159" spans="63:74" x14ac:dyDescent="0.2">
      <c r="BK159" s="406"/>
      <c r="BL159" s="406"/>
      <c r="BM159" s="406"/>
      <c r="BN159" s="406"/>
      <c r="BO159" s="406"/>
      <c r="BP159" s="406"/>
      <c r="BQ159" s="406"/>
      <c r="BR159" s="406"/>
      <c r="BS159" s="406"/>
      <c r="BT159" s="406"/>
      <c r="BU159" s="406"/>
      <c r="BV159" s="406"/>
    </row>
    <row r="160" spans="63:74" x14ac:dyDescent="0.2">
      <c r="BK160" s="406"/>
      <c r="BL160" s="406"/>
      <c r="BM160" s="406"/>
      <c r="BN160" s="406"/>
      <c r="BO160" s="406"/>
      <c r="BP160" s="406"/>
      <c r="BQ160" s="406"/>
      <c r="BR160" s="406"/>
      <c r="BS160" s="406"/>
      <c r="BT160" s="406"/>
      <c r="BU160" s="406"/>
      <c r="BV160" s="406"/>
    </row>
    <row r="161" spans="63:74" x14ac:dyDescent="0.2">
      <c r="BK161" s="406"/>
      <c r="BL161" s="406"/>
      <c r="BM161" s="406"/>
      <c r="BN161" s="406"/>
      <c r="BO161" s="406"/>
      <c r="BP161" s="406"/>
      <c r="BQ161" s="406"/>
      <c r="BR161" s="406"/>
      <c r="BS161" s="406"/>
      <c r="BT161" s="406"/>
      <c r="BU161" s="406"/>
      <c r="BV161" s="406"/>
    </row>
    <row r="162" spans="63:74" x14ac:dyDescent="0.2">
      <c r="BK162" s="406"/>
      <c r="BL162" s="406"/>
      <c r="BM162" s="406"/>
      <c r="BN162" s="406"/>
      <c r="BO162" s="406"/>
      <c r="BP162" s="406"/>
      <c r="BQ162" s="406"/>
      <c r="BR162" s="406"/>
      <c r="BS162" s="406"/>
      <c r="BT162" s="406"/>
      <c r="BU162" s="406"/>
      <c r="BV162" s="406"/>
    </row>
    <row r="163" spans="63:74" x14ac:dyDescent="0.2">
      <c r="BK163" s="406"/>
      <c r="BL163" s="406"/>
      <c r="BM163" s="406"/>
      <c r="BN163" s="406"/>
      <c r="BO163" s="406"/>
      <c r="BP163" s="406"/>
      <c r="BQ163" s="406"/>
      <c r="BR163" s="406"/>
      <c r="BS163" s="406"/>
      <c r="BT163" s="406"/>
      <c r="BU163" s="406"/>
      <c r="BV163" s="406"/>
    </row>
    <row r="164" spans="63:74" x14ac:dyDescent="0.2">
      <c r="BK164" s="406"/>
      <c r="BL164" s="406"/>
      <c r="BM164" s="406"/>
      <c r="BN164" s="406"/>
      <c r="BO164" s="406"/>
      <c r="BP164" s="406"/>
      <c r="BQ164" s="406"/>
      <c r="BR164" s="406"/>
      <c r="BS164" s="406"/>
      <c r="BT164" s="406"/>
      <c r="BU164" s="406"/>
      <c r="BV164" s="406"/>
    </row>
    <row r="165" spans="63:74" x14ac:dyDescent="0.2">
      <c r="BK165" s="406"/>
      <c r="BL165" s="406"/>
      <c r="BM165" s="406"/>
      <c r="BN165" s="406"/>
      <c r="BO165" s="406"/>
      <c r="BP165" s="406"/>
      <c r="BQ165" s="406"/>
      <c r="BR165" s="406"/>
      <c r="BS165" s="406"/>
      <c r="BT165" s="406"/>
      <c r="BU165" s="406"/>
      <c r="BV165" s="406"/>
    </row>
    <row r="166" spans="63:74" x14ac:dyDescent="0.2">
      <c r="BK166" s="406"/>
      <c r="BL166" s="406"/>
      <c r="BM166" s="406"/>
      <c r="BN166" s="406"/>
      <c r="BO166" s="406"/>
      <c r="BP166" s="406"/>
      <c r="BQ166" s="406"/>
      <c r="BR166" s="406"/>
      <c r="BS166" s="406"/>
      <c r="BT166" s="406"/>
      <c r="BU166" s="406"/>
      <c r="BV166" s="406"/>
    </row>
    <row r="167" spans="63:74" x14ac:dyDescent="0.2">
      <c r="BK167" s="406"/>
      <c r="BL167" s="406"/>
      <c r="BM167" s="406"/>
      <c r="BN167" s="406"/>
      <c r="BO167" s="406"/>
      <c r="BP167" s="406"/>
      <c r="BQ167" s="406"/>
      <c r="BR167" s="406"/>
      <c r="BS167" s="406"/>
      <c r="BT167" s="406"/>
      <c r="BU167" s="406"/>
      <c r="BV167" s="406"/>
    </row>
    <row r="168" spans="63:74" x14ac:dyDescent="0.2">
      <c r="BK168" s="406"/>
      <c r="BL168" s="406"/>
      <c r="BM168" s="406"/>
      <c r="BN168" s="406"/>
      <c r="BO168" s="406"/>
      <c r="BP168" s="406"/>
      <c r="BQ168" s="406"/>
      <c r="BR168" s="406"/>
      <c r="BS168" s="406"/>
      <c r="BT168" s="406"/>
      <c r="BU168" s="406"/>
      <c r="BV168" s="406"/>
    </row>
    <row r="169" spans="63:74" x14ac:dyDescent="0.2">
      <c r="BK169" s="406"/>
      <c r="BL169" s="406"/>
      <c r="BM169" s="406"/>
      <c r="BN169" s="406"/>
      <c r="BO169" s="406"/>
      <c r="BP169" s="406"/>
      <c r="BQ169" s="406"/>
      <c r="BR169" s="406"/>
      <c r="BS169" s="406"/>
      <c r="BT169" s="406"/>
      <c r="BU169" s="406"/>
      <c r="BV169" s="406"/>
    </row>
    <row r="170" spans="63:74" x14ac:dyDescent="0.2">
      <c r="BK170" s="406"/>
      <c r="BL170" s="406"/>
      <c r="BM170" s="406"/>
      <c r="BN170" s="406"/>
      <c r="BO170" s="406"/>
      <c r="BP170" s="406"/>
      <c r="BQ170" s="406"/>
      <c r="BR170" s="406"/>
      <c r="BS170" s="406"/>
      <c r="BT170" s="406"/>
      <c r="BU170" s="406"/>
      <c r="BV170" s="406"/>
    </row>
    <row r="171" spans="63:74" x14ac:dyDescent="0.2">
      <c r="BK171" s="406"/>
      <c r="BL171" s="406"/>
      <c r="BM171" s="406"/>
      <c r="BN171" s="406"/>
      <c r="BO171" s="406"/>
      <c r="BP171" s="406"/>
      <c r="BQ171" s="406"/>
      <c r="BR171" s="406"/>
      <c r="BS171" s="406"/>
      <c r="BT171" s="406"/>
      <c r="BU171" s="406"/>
      <c r="BV171" s="406"/>
    </row>
    <row r="172" spans="63:74" x14ac:dyDescent="0.2">
      <c r="BK172" s="406"/>
      <c r="BL172" s="406"/>
      <c r="BM172" s="406"/>
      <c r="BN172" s="406"/>
      <c r="BO172" s="406"/>
      <c r="BP172" s="406"/>
      <c r="BQ172" s="406"/>
      <c r="BR172" s="406"/>
      <c r="BS172" s="406"/>
      <c r="BT172" s="406"/>
      <c r="BU172" s="406"/>
      <c r="BV172" s="406"/>
    </row>
    <row r="173" spans="63:74" x14ac:dyDescent="0.2">
      <c r="BK173" s="406"/>
      <c r="BL173" s="406"/>
      <c r="BM173" s="406"/>
      <c r="BN173" s="406"/>
      <c r="BO173" s="406"/>
      <c r="BP173" s="406"/>
      <c r="BQ173" s="406"/>
      <c r="BR173" s="406"/>
      <c r="BS173" s="406"/>
      <c r="BT173" s="406"/>
      <c r="BU173" s="406"/>
      <c r="BV173" s="406"/>
    </row>
    <row r="174" spans="63:74" x14ac:dyDescent="0.2">
      <c r="BK174" s="406"/>
      <c r="BL174" s="406"/>
      <c r="BM174" s="406"/>
      <c r="BN174" s="406"/>
      <c r="BO174" s="406"/>
      <c r="BP174" s="406"/>
      <c r="BQ174" s="406"/>
      <c r="BR174" s="406"/>
      <c r="BS174" s="406"/>
      <c r="BT174" s="406"/>
      <c r="BU174" s="406"/>
      <c r="BV174" s="406"/>
    </row>
    <row r="175" spans="63:74" x14ac:dyDescent="0.2">
      <c r="BK175" s="406"/>
      <c r="BL175" s="406"/>
      <c r="BM175" s="406"/>
      <c r="BN175" s="406"/>
      <c r="BO175" s="406"/>
      <c r="BP175" s="406"/>
      <c r="BQ175" s="406"/>
      <c r="BR175" s="406"/>
      <c r="BS175" s="406"/>
      <c r="BT175" s="406"/>
      <c r="BU175" s="406"/>
      <c r="BV175" s="406"/>
    </row>
    <row r="176" spans="63:74" x14ac:dyDescent="0.2">
      <c r="BK176" s="406"/>
      <c r="BL176" s="406"/>
      <c r="BM176" s="406"/>
      <c r="BN176" s="406"/>
      <c r="BO176" s="406"/>
      <c r="BP176" s="406"/>
      <c r="BQ176" s="406"/>
      <c r="BR176" s="406"/>
      <c r="BS176" s="406"/>
      <c r="BT176" s="406"/>
      <c r="BU176" s="406"/>
      <c r="BV176" s="406"/>
    </row>
    <row r="177" spans="63:74" x14ac:dyDescent="0.2">
      <c r="BK177" s="406"/>
      <c r="BL177" s="406"/>
      <c r="BM177" s="406"/>
      <c r="BN177" s="406"/>
      <c r="BO177" s="406"/>
      <c r="BP177" s="406"/>
      <c r="BQ177" s="406"/>
      <c r="BR177" s="406"/>
      <c r="BS177" s="406"/>
      <c r="BT177" s="406"/>
      <c r="BU177" s="406"/>
      <c r="BV177" s="406"/>
    </row>
    <row r="178" spans="63:74" x14ac:dyDescent="0.2">
      <c r="BK178" s="406"/>
      <c r="BL178" s="406"/>
      <c r="BM178" s="406"/>
      <c r="BN178" s="406"/>
      <c r="BO178" s="406"/>
      <c r="BP178" s="406"/>
      <c r="BQ178" s="406"/>
      <c r="BR178" s="406"/>
      <c r="BS178" s="406"/>
      <c r="BT178" s="406"/>
      <c r="BU178" s="406"/>
      <c r="BV178" s="406"/>
    </row>
    <row r="179" spans="63:74" x14ac:dyDescent="0.2">
      <c r="BK179" s="406"/>
      <c r="BL179" s="406"/>
      <c r="BM179" s="406"/>
      <c r="BN179" s="406"/>
      <c r="BO179" s="406"/>
      <c r="BP179" s="406"/>
      <c r="BQ179" s="406"/>
      <c r="BR179" s="406"/>
      <c r="BS179" s="406"/>
      <c r="BT179" s="406"/>
      <c r="BU179" s="406"/>
      <c r="BV179" s="406"/>
    </row>
    <row r="180" spans="63:74" x14ac:dyDescent="0.2">
      <c r="BK180" s="406"/>
      <c r="BL180" s="406"/>
      <c r="BM180" s="406"/>
      <c r="BN180" s="406"/>
      <c r="BO180" s="406"/>
      <c r="BP180" s="406"/>
      <c r="BQ180" s="406"/>
      <c r="BR180" s="406"/>
      <c r="BS180" s="406"/>
      <c r="BT180" s="406"/>
      <c r="BU180" s="406"/>
      <c r="BV180" s="406"/>
    </row>
  </sheetData>
  <mergeCells count="15">
    <mergeCell ref="B71:Q71"/>
    <mergeCell ref="B72:Q72"/>
    <mergeCell ref="B73:Q73"/>
    <mergeCell ref="B67:Q67"/>
    <mergeCell ref="B68:Q68"/>
    <mergeCell ref="B69:Q69"/>
    <mergeCell ref="B70:Q70"/>
    <mergeCell ref="A1:A2"/>
    <mergeCell ref="AM3:AX3"/>
    <mergeCell ref="AY3:BJ3"/>
    <mergeCell ref="BK3:BV3"/>
    <mergeCell ref="B1:AL1"/>
    <mergeCell ref="C3:N3"/>
    <mergeCell ref="O3:Z3"/>
    <mergeCell ref="AA3:AL3"/>
  </mergeCells>
  <phoneticPr fontId="3" type="noConversion"/>
  <conditionalFormatting sqref="C69:Q69">
    <cfRule type="cellIs" dxfId="2" priority="1" stopIfTrue="1" operator="notEqual">
      <formula>C$68</formula>
    </cfRule>
  </conditionalFormatting>
  <hyperlinks>
    <hyperlink ref="A1:A2" location="Contents!A1" display="Table of Contents"/>
  </hyperlinks>
  <pageMargins left="0.25" right="0.25" top="0.25" bottom="0.25" header="0.5" footer="0.5"/>
  <pageSetup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8">
    <pageSetUpPr fitToPage="1"/>
  </sheetPr>
  <dimension ref="A1:BV127"/>
  <sheetViews>
    <sheetView showGridLines="0" workbookViewId="0">
      <pane xSplit="2" ySplit="4" topLeftCell="AO5" activePane="bottomRight" state="frozen"/>
      <selection activeCell="BF63" sqref="BF63"/>
      <selection pane="topRight" activeCell="BF63" sqref="BF63"/>
      <selection pane="bottomLeft" activeCell="BF63" sqref="BF63"/>
      <selection pane="bottomRight" activeCell="BC6" sqref="BC6:BC27"/>
    </sheetView>
  </sheetViews>
  <sheetFormatPr defaultColWidth="9.5703125" defaultRowHeight="12" x14ac:dyDescent="0.15"/>
  <cols>
    <col min="1" max="1" width="8.5703125" style="2" customWidth="1"/>
    <col min="2" max="2" width="45.42578125" style="2" customWidth="1"/>
    <col min="3" max="50" width="6.5703125" style="2" customWidth="1"/>
    <col min="51" max="55" width="6.5703125" style="403" customWidth="1"/>
    <col min="56" max="58" width="6.5703125" style="663" customWidth="1"/>
    <col min="59" max="62" width="6.5703125" style="403" customWidth="1"/>
    <col min="63" max="74" width="6.5703125" style="2" customWidth="1"/>
    <col min="75" max="16384" width="9.5703125" style="2"/>
  </cols>
  <sheetData>
    <row r="1" spans="1:74" ht="15.75" customHeight="1" x14ac:dyDescent="0.2">
      <c r="A1" s="791" t="s">
        <v>995</v>
      </c>
      <c r="B1" s="828" t="s">
        <v>250</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c r="AM1" s="305"/>
    </row>
    <row r="2" spans="1:74" s="5" customFormat="1" ht="12.75"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306"/>
      <c r="AY2" s="530"/>
      <c r="AZ2" s="530"/>
      <c r="BA2" s="530"/>
      <c r="BB2" s="530"/>
      <c r="BC2" s="530"/>
      <c r="BD2" s="664"/>
      <c r="BE2" s="664"/>
      <c r="BF2" s="664"/>
      <c r="BG2" s="530"/>
      <c r="BH2" s="530"/>
      <c r="BI2" s="530"/>
      <c r="BJ2" s="530"/>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ht="11.25"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3"/>
      <c r="B5" s="7" t="s">
        <v>137</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27"/>
      <c r="AZ5" s="427"/>
      <c r="BA5" s="427"/>
      <c r="BB5" s="427"/>
      <c r="BC5" s="427"/>
      <c r="BD5" s="665"/>
      <c r="BE5" s="665"/>
      <c r="BF5" s="665"/>
      <c r="BG5" s="665"/>
      <c r="BH5" s="427"/>
      <c r="BI5" s="427"/>
      <c r="BJ5" s="427"/>
      <c r="BK5" s="427"/>
      <c r="BL5" s="427"/>
      <c r="BM5" s="427"/>
      <c r="BN5" s="427"/>
      <c r="BO5" s="427"/>
      <c r="BP5" s="427"/>
      <c r="BQ5" s="427"/>
      <c r="BR5" s="427"/>
      <c r="BS5" s="427"/>
      <c r="BT5" s="427"/>
      <c r="BU5" s="427"/>
      <c r="BV5" s="427"/>
    </row>
    <row r="6" spans="1:74" ht="11.1" customHeight="1" x14ac:dyDescent="0.2">
      <c r="A6" s="3" t="s">
        <v>966</v>
      </c>
      <c r="B6" s="182" t="s">
        <v>14</v>
      </c>
      <c r="C6" s="240">
        <v>260.39999999999998</v>
      </c>
      <c r="D6" s="240">
        <v>269.89999999999998</v>
      </c>
      <c r="E6" s="240">
        <v>285.5</v>
      </c>
      <c r="F6" s="240">
        <v>298.10000000000002</v>
      </c>
      <c r="G6" s="240">
        <v>295.10000000000002</v>
      </c>
      <c r="H6" s="240">
        <v>300.10000000000002</v>
      </c>
      <c r="I6" s="240">
        <v>285.5</v>
      </c>
      <c r="J6" s="240">
        <v>275.89999999999998</v>
      </c>
      <c r="K6" s="240">
        <v>266.89999999999998</v>
      </c>
      <c r="L6" s="240">
        <v>233.3</v>
      </c>
      <c r="M6" s="240">
        <v>211.1</v>
      </c>
      <c r="N6" s="240">
        <v>163.4</v>
      </c>
      <c r="O6" s="240">
        <v>136.6</v>
      </c>
      <c r="P6" s="240">
        <v>163.69999999999999</v>
      </c>
      <c r="Q6" s="240">
        <v>177</v>
      </c>
      <c r="R6" s="240">
        <v>183.5</v>
      </c>
      <c r="S6" s="240">
        <v>208</v>
      </c>
      <c r="T6" s="240">
        <v>212.1</v>
      </c>
      <c r="U6" s="240">
        <v>207.2</v>
      </c>
      <c r="V6" s="240">
        <v>183.8</v>
      </c>
      <c r="W6" s="240">
        <v>160.9</v>
      </c>
      <c r="X6" s="240">
        <v>155.80000000000001</v>
      </c>
      <c r="Y6" s="240">
        <v>142.6</v>
      </c>
      <c r="Z6" s="240">
        <v>135.6</v>
      </c>
      <c r="AA6" s="240">
        <v>118.7</v>
      </c>
      <c r="AB6" s="240">
        <v>104.6</v>
      </c>
      <c r="AC6" s="240">
        <v>133.5</v>
      </c>
      <c r="AD6" s="240">
        <v>147.6</v>
      </c>
      <c r="AE6" s="240">
        <v>161.30000000000001</v>
      </c>
      <c r="AF6" s="240">
        <v>164.3</v>
      </c>
      <c r="AG6" s="240">
        <v>149</v>
      </c>
      <c r="AH6" s="240">
        <v>150.80000000000001</v>
      </c>
      <c r="AI6" s="240">
        <v>151.4</v>
      </c>
      <c r="AJ6" s="240">
        <v>156.80000000000001</v>
      </c>
      <c r="AK6" s="240">
        <v>142.69999999999999</v>
      </c>
      <c r="AL6" s="240">
        <v>158.5</v>
      </c>
      <c r="AM6" s="240">
        <v>162.69999999999999</v>
      </c>
      <c r="AN6" s="240">
        <v>162.5</v>
      </c>
      <c r="AO6" s="240">
        <v>163.4</v>
      </c>
      <c r="AP6" s="240">
        <v>172.3</v>
      </c>
      <c r="AQ6" s="240">
        <v>166.8</v>
      </c>
      <c r="AR6" s="240">
        <v>157.4</v>
      </c>
      <c r="AS6" s="240">
        <v>162.1</v>
      </c>
      <c r="AT6" s="240">
        <v>171.1</v>
      </c>
      <c r="AU6" s="240">
        <v>182.6</v>
      </c>
      <c r="AV6" s="240">
        <v>173</v>
      </c>
      <c r="AW6" s="240">
        <v>180.6</v>
      </c>
      <c r="AX6" s="240">
        <v>172</v>
      </c>
      <c r="AY6" s="240">
        <v>184.9</v>
      </c>
      <c r="AZ6" s="240">
        <v>182.3</v>
      </c>
      <c r="BA6" s="240">
        <v>188.9</v>
      </c>
      <c r="BB6" s="240">
        <v>208.7851</v>
      </c>
      <c r="BC6" s="240">
        <v>222.14750000000001</v>
      </c>
      <c r="BD6" s="333">
        <v>215.5505</v>
      </c>
      <c r="BE6" s="333">
        <v>214.52330000000001</v>
      </c>
      <c r="BF6" s="333">
        <v>212.38380000000001</v>
      </c>
      <c r="BG6" s="333">
        <v>205.9367</v>
      </c>
      <c r="BH6" s="333">
        <v>200.90899999999999</v>
      </c>
      <c r="BI6" s="333">
        <v>195.98849999999999</v>
      </c>
      <c r="BJ6" s="333">
        <v>190.12090000000001</v>
      </c>
      <c r="BK6" s="333">
        <v>185.7886</v>
      </c>
      <c r="BL6" s="333">
        <v>189.06120000000001</v>
      </c>
      <c r="BM6" s="333">
        <v>200.6</v>
      </c>
      <c r="BN6" s="333">
        <v>205.1054</v>
      </c>
      <c r="BO6" s="333">
        <v>206.60140000000001</v>
      </c>
      <c r="BP6" s="333">
        <v>207.5078</v>
      </c>
      <c r="BQ6" s="333">
        <v>206.518</v>
      </c>
      <c r="BR6" s="333">
        <v>203.50729999999999</v>
      </c>
      <c r="BS6" s="333">
        <v>195.3827</v>
      </c>
      <c r="BT6" s="333">
        <v>189.0804</v>
      </c>
      <c r="BU6" s="333">
        <v>185.1885</v>
      </c>
      <c r="BV6" s="333">
        <v>180.5146</v>
      </c>
    </row>
    <row r="7" spans="1:74" ht="11.1" customHeight="1" x14ac:dyDescent="0.2">
      <c r="A7" s="1"/>
      <c r="B7" s="7" t="s">
        <v>15</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397"/>
      <c r="BE7" s="397"/>
      <c r="BF7" s="397"/>
      <c r="BG7" s="397"/>
      <c r="BH7" s="397"/>
      <c r="BI7" s="397"/>
      <c r="BJ7" s="397"/>
      <c r="BK7" s="397"/>
      <c r="BL7" s="397"/>
      <c r="BM7" s="397"/>
      <c r="BN7" s="397"/>
      <c r="BO7" s="397"/>
      <c r="BP7" s="397"/>
      <c r="BQ7" s="397"/>
      <c r="BR7" s="397"/>
      <c r="BS7" s="397"/>
      <c r="BT7" s="397"/>
      <c r="BU7" s="397"/>
      <c r="BV7" s="397"/>
    </row>
    <row r="8" spans="1:74" ht="11.1" customHeight="1" x14ac:dyDescent="0.2">
      <c r="A8" s="1" t="s">
        <v>629</v>
      </c>
      <c r="B8" s="183" t="s">
        <v>550</v>
      </c>
      <c r="C8" s="240">
        <v>340.3</v>
      </c>
      <c r="D8" s="240">
        <v>339.47500000000002</v>
      </c>
      <c r="E8" s="240">
        <v>351.38</v>
      </c>
      <c r="F8" s="240">
        <v>363.875</v>
      </c>
      <c r="G8" s="240">
        <v>367.3</v>
      </c>
      <c r="H8" s="240">
        <v>365.28</v>
      </c>
      <c r="I8" s="240">
        <v>360.45</v>
      </c>
      <c r="J8" s="240">
        <v>345.125</v>
      </c>
      <c r="K8" s="240">
        <v>337.52</v>
      </c>
      <c r="L8" s="240">
        <v>318.25</v>
      </c>
      <c r="M8" s="240">
        <v>292.5</v>
      </c>
      <c r="N8" s="240">
        <v>263.18</v>
      </c>
      <c r="O8" s="240">
        <v>221.8</v>
      </c>
      <c r="P8" s="240">
        <v>220.9</v>
      </c>
      <c r="Q8" s="240">
        <v>238.8</v>
      </c>
      <c r="R8" s="240">
        <v>241.67500000000001</v>
      </c>
      <c r="S8" s="240">
        <v>262.02499999999998</v>
      </c>
      <c r="T8" s="240">
        <v>271.2</v>
      </c>
      <c r="U8" s="240">
        <v>267.85000000000002</v>
      </c>
      <c r="V8" s="240">
        <v>247.36</v>
      </c>
      <c r="W8" s="240">
        <v>223.77500000000001</v>
      </c>
      <c r="X8" s="240">
        <v>216.47499999999999</v>
      </c>
      <c r="Y8" s="240">
        <v>212.54</v>
      </c>
      <c r="Z8" s="240">
        <v>204.17500000000001</v>
      </c>
      <c r="AA8" s="240">
        <v>193.5</v>
      </c>
      <c r="AB8" s="240">
        <v>177.14</v>
      </c>
      <c r="AC8" s="240">
        <v>190.52500000000001</v>
      </c>
      <c r="AD8" s="240">
        <v>207.22499999999999</v>
      </c>
      <c r="AE8" s="240">
        <v>223.68</v>
      </c>
      <c r="AF8" s="240">
        <v>228.875</v>
      </c>
      <c r="AG8" s="240">
        <v>217.65</v>
      </c>
      <c r="AH8" s="240">
        <v>210.78</v>
      </c>
      <c r="AI8" s="240">
        <v>217.875</v>
      </c>
      <c r="AJ8" s="240">
        <v>222.46</v>
      </c>
      <c r="AK8" s="240">
        <v>219.82499999999999</v>
      </c>
      <c r="AL8" s="240">
        <v>227.32499999999999</v>
      </c>
      <c r="AM8" s="240">
        <v>236.46</v>
      </c>
      <c r="AN8" s="240">
        <v>229.35</v>
      </c>
      <c r="AO8" s="240">
        <v>227.5</v>
      </c>
      <c r="AP8" s="240">
        <v>237.25</v>
      </c>
      <c r="AQ8" s="240">
        <v>234.46</v>
      </c>
      <c r="AR8" s="240">
        <v>228.75</v>
      </c>
      <c r="AS8" s="240">
        <v>224.18</v>
      </c>
      <c r="AT8" s="240">
        <v>232.57499999999999</v>
      </c>
      <c r="AU8" s="240">
        <v>269.64999999999998</v>
      </c>
      <c r="AV8" s="240">
        <v>249.58</v>
      </c>
      <c r="AW8" s="240">
        <v>251.42500000000001</v>
      </c>
      <c r="AX8" s="240">
        <v>245.5</v>
      </c>
      <c r="AY8" s="240">
        <v>253.04</v>
      </c>
      <c r="AZ8" s="240">
        <v>257.72500000000002</v>
      </c>
      <c r="BA8" s="240">
        <v>254.27500000000001</v>
      </c>
      <c r="BB8" s="240">
        <v>270.26</v>
      </c>
      <c r="BC8" s="240">
        <v>284.55</v>
      </c>
      <c r="BD8" s="333">
        <v>289.36840000000001</v>
      </c>
      <c r="BE8" s="333">
        <v>288.53710000000001</v>
      </c>
      <c r="BF8" s="333">
        <v>286.50920000000002</v>
      </c>
      <c r="BG8" s="333">
        <v>281.37349999999998</v>
      </c>
      <c r="BH8" s="333">
        <v>278.84890000000001</v>
      </c>
      <c r="BI8" s="333">
        <v>274.53320000000002</v>
      </c>
      <c r="BJ8" s="333">
        <v>271.40359999999998</v>
      </c>
      <c r="BK8" s="333">
        <v>267.5883</v>
      </c>
      <c r="BL8" s="333">
        <v>265.14909999999998</v>
      </c>
      <c r="BM8" s="333">
        <v>274.91550000000001</v>
      </c>
      <c r="BN8" s="333">
        <v>278.54590000000002</v>
      </c>
      <c r="BO8" s="333">
        <v>282.57619999999997</v>
      </c>
      <c r="BP8" s="333">
        <v>282.39080000000001</v>
      </c>
      <c r="BQ8" s="333">
        <v>282.28469999999999</v>
      </c>
      <c r="BR8" s="333">
        <v>279.81470000000002</v>
      </c>
      <c r="BS8" s="333">
        <v>273.1157</v>
      </c>
      <c r="BT8" s="333">
        <v>269.13409999999999</v>
      </c>
      <c r="BU8" s="333">
        <v>265.06459999999998</v>
      </c>
      <c r="BV8" s="333">
        <v>262.74250000000001</v>
      </c>
    </row>
    <row r="9" spans="1:74" ht="11.1" customHeight="1" x14ac:dyDescent="0.2">
      <c r="A9" s="1" t="s">
        <v>630</v>
      </c>
      <c r="B9" s="183" t="s">
        <v>551</v>
      </c>
      <c r="C9" s="240">
        <v>322.35000000000002</v>
      </c>
      <c r="D9" s="240">
        <v>332.77499999999998</v>
      </c>
      <c r="E9" s="240">
        <v>354.96</v>
      </c>
      <c r="F9" s="240">
        <v>362.82499999999999</v>
      </c>
      <c r="G9" s="240">
        <v>361.32499999999999</v>
      </c>
      <c r="H9" s="240">
        <v>369.66</v>
      </c>
      <c r="I9" s="240">
        <v>351.47500000000002</v>
      </c>
      <c r="J9" s="240">
        <v>341.47500000000002</v>
      </c>
      <c r="K9" s="240">
        <v>336.02</v>
      </c>
      <c r="L9" s="240">
        <v>308.10000000000002</v>
      </c>
      <c r="M9" s="240">
        <v>287.07499999999999</v>
      </c>
      <c r="N9" s="240">
        <v>240.6</v>
      </c>
      <c r="O9" s="240">
        <v>194.45</v>
      </c>
      <c r="P9" s="240">
        <v>217.65</v>
      </c>
      <c r="Q9" s="240">
        <v>235.42</v>
      </c>
      <c r="R9" s="240">
        <v>236.27500000000001</v>
      </c>
      <c r="S9" s="240">
        <v>256.47500000000002</v>
      </c>
      <c r="T9" s="240">
        <v>272.88</v>
      </c>
      <c r="U9" s="240">
        <v>267.77499999999998</v>
      </c>
      <c r="V9" s="240">
        <v>258.38</v>
      </c>
      <c r="W9" s="240">
        <v>230.52500000000001</v>
      </c>
      <c r="X9" s="240">
        <v>232.125</v>
      </c>
      <c r="Y9" s="240">
        <v>207.6</v>
      </c>
      <c r="Z9" s="240">
        <v>187.75</v>
      </c>
      <c r="AA9" s="240">
        <v>175.57499999999999</v>
      </c>
      <c r="AB9" s="240">
        <v>159.86000000000001</v>
      </c>
      <c r="AC9" s="240">
        <v>191</v>
      </c>
      <c r="AD9" s="240">
        <v>202.67500000000001</v>
      </c>
      <c r="AE9" s="240">
        <v>221.94</v>
      </c>
      <c r="AF9" s="240">
        <v>238.4</v>
      </c>
      <c r="AG9" s="240">
        <v>214.82499999999999</v>
      </c>
      <c r="AH9" s="240">
        <v>214.18</v>
      </c>
      <c r="AI9" s="240">
        <v>215.32499999999999</v>
      </c>
      <c r="AJ9" s="240">
        <v>214.62</v>
      </c>
      <c r="AK9" s="240">
        <v>203.22499999999999</v>
      </c>
      <c r="AL9" s="240">
        <v>218.52500000000001</v>
      </c>
      <c r="AM9" s="240">
        <v>227.22</v>
      </c>
      <c r="AN9" s="240">
        <v>219.85</v>
      </c>
      <c r="AO9" s="240">
        <v>222.22499999999999</v>
      </c>
      <c r="AP9" s="240">
        <v>233.42500000000001</v>
      </c>
      <c r="AQ9" s="240">
        <v>228.12</v>
      </c>
      <c r="AR9" s="240">
        <v>223.05</v>
      </c>
      <c r="AS9" s="240">
        <v>220.68</v>
      </c>
      <c r="AT9" s="240">
        <v>228.47499999999999</v>
      </c>
      <c r="AU9" s="240">
        <v>247.32499999999999</v>
      </c>
      <c r="AV9" s="240">
        <v>238.62</v>
      </c>
      <c r="AW9" s="240">
        <v>249.75</v>
      </c>
      <c r="AX9" s="240">
        <v>236.52500000000001</v>
      </c>
      <c r="AY9" s="240">
        <v>247.34</v>
      </c>
      <c r="AZ9" s="240">
        <v>244.82499999999999</v>
      </c>
      <c r="BA9" s="240">
        <v>246.92500000000001</v>
      </c>
      <c r="BB9" s="240">
        <v>261.95999999999998</v>
      </c>
      <c r="BC9" s="240">
        <v>280.27499999999998</v>
      </c>
      <c r="BD9" s="333">
        <v>282.5727</v>
      </c>
      <c r="BE9" s="333">
        <v>282.45940000000002</v>
      </c>
      <c r="BF9" s="333">
        <v>281.88600000000002</v>
      </c>
      <c r="BG9" s="333">
        <v>277.04750000000001</v>
      </c>
      <c r="BH9" s="333">
        <v>272.18689999999998</v>
      </c>
      <c r="BI9" s="333">
        <v>264.30450000000002</v>
      </c>
      <c r="BJ9" s="333">
        <v>257.012</v>
      </c>
      <c r="BK9" s="333">
        <v>249.4597</v>
      </c>
      <c r="BL9" s="333">
        <v>253.64940000000001</v>
      </c>
      <c r="BM9" s="333">
        <v>267.04880000000003</v>
      </c>
      <c r="BN9" s="333">
        <v>272.81869999999998</v>
      </c>
      <c r="BO9" s="333">
        <v>277.38510000000002</v>
      </c>
      <c r="BP9" s="333">
        <v>280.53070000000002</v>
      </c>
      <c r="BQ9" s="333">
        <v>277.54739999999998</v>
      </c>
      <c r="BR9" s="333">
        <v>274.9855</v>
      </c>
      <c r="BS9" s="333">
        <v>267.99790000000002</v>
      </c>
      <c r="BT9" s="333">
        <v>261.51139999999998</v>
      </c>
      <c r="BU9" s="333">
        <v>254.5284</v>
      </c>
      <c r="BV9" s="333">
        <v>248.06180000000001</v>
      </c>
    </row>
    <row r="10" spans="1:74" ht="11.1" customHeight="1" x14ac:dyDescent="0.2">
      <c r="A10" s="1" t="s">
        <v>631</v>
      </c>
      <c r="B10" s="183" t="s">
        <v>552</v>
      </c>
      <c r="C10" s="240">
        <v>310.64999999999998</v>
      </c>
      <c r="D10" s="240">
        <v>313.92500000000001</v>
      </c>
      <c r="E10" s="240">
        <v>328.48</v>
      </c>
      <c r="F10" s="240">
        <v>346.15</v>
      </c>
      <c r="G10" s="240">
        <v>344.4</v>
      </c>
      <c r="H10" s="240">
        <v>345.26</v>
      </c>
      <c r="I10" s="240">
        <v>341.125</v>
      </c>
      <c r="J10" s="240">
        <v>326.97500000000002</v>
      </c>
      <c r="K10" s="240">
        <v>317.89999999999998</v>
      </c>
      <c r="L10" s="240">
        <v>296.47500000000002</v>
      </c>
      <c r="M10" s="240">
        <v>268.95</v>
      </c>
      <c r="N10" s="240">
        <v>230.96</v>
      </c>
      <c r="O10" s="240">
        <v>189.95</v>
      </c>
      <c r="P10" s="240">
        <v>200.67500000000001</v>
      </c>
      <c r="Q10" s="240">
        <v>220.82</v>
      </c>
      <c r="R10" s="240">
        <v>222.95</v>
      </c>
      <c r="S10" s="240">
        <v>244.3</v>
      </c>
      <c r="T10" s="240">
        <v>254.56</v>
      </c>
      <c r="U10" s="240">
        <v>249.375</v>
      </c>
      <c r="V10" s="240">
        <v>230.96</v>
      </c>
      <c r="W10" s="240">
        <v>206.7</v>
      </c>
      <c r="X10" s="240">
        <v>200.85</v>
      </c>
      <c r="Y10" s="240">
        <v>189.84</v>
      </c>
      <c r="Z10" s="240">
        <v>178.625</v>
      </c>
      <c r="AA10" s="240">
        <v>169.42500000000001</v>
      </c>
      <c r="AB10" s="240">
        <v>155.28</v>
      </c>
      <c r="AC10" s="240">
        <v>175.42500000000001</v>
      </c>
      <c r="AD10" s="240">
        <v>188.17500000000001</v>
      </c>
      <c r="AE10" s="240">
        <v>202.46</v>
      </c>
      <c r="AF10" s="240">
        <v>211.75</v>
      </c>
      <c r="AG10" s="240">
        <v>202.65</v>
      </c>
      <c r="AH10" s="240">
        <v>195.66</v>
      </c>
      <c r="AI10" s="240">
        <v>197.72499999999999</v>
      </c>
      <c r="AJ10" s="240">
        <v>203.72</v>
      </c>
      <c r="AK10" s="240">
        <v>195.35</v>
      </c>
      <c r="AL10" s="240">
        <v>203</v>
      </c>
      <c r="AM10" s="240">
        <v>213.42</v>
      </c>
      <c r="AN10" s="240">
        <v>207.22499999999999</v>
      </c>
      <c r="AO10" s="240">
        <v>208.2</v>
      </c>
      <c r="AP10" s="240">
        <v>219.55</v>
      </c>
      <c r="AQ10" s="240">
        <v>215.94</v>
      </c>
      <c r="AR10" s="240">
        <v>211.4</v>
      </c>
      <c r="AS10" s="240">
        <v>204.34</v>
      </c>
      <c r="AT10" s="240">
        <v>214.32499999999999</v>
      </c>
      <c r="AU10" s="240">
        <v>247.375</v>
      </c>
      <c r="AV10" s="240">
        <v>228</v>
      </c>
      <c r="AW10" s="240">
        <v>227.45</v>
      </c>
      <c r="AX10" s="240">
        <v>220</v>
      </c>
      <c r="AY10" s="240">
        <v>228.24</v>
      </c>
      <c r="AZ10" s="240">
        <v>230.625</v>
      </c>
      <c r="BA10" s="240">
        <v>230.92500000000001</v>
      </c>
      <c r="BB10" s="240">
        <v>249.64</v>
      </c>
      <c r="BC10" s="240">
        <v>264.97500000000002</v>
      </c>
      <c r="BD10" s="333">
        <v>265.48500000000001</v>
      </c>
      <c r="BE10" s="333">
        <v>263.73390000000001</v>
      </c>
      <c r="BF10" s="333">
        <v>262.0557</v>
      </c>
      <c r="BG10" s="333">
        <v>255.23779999999999</v>
      </c>
      <c r="BH10" s="333">
        <v>251.05590000000001</v>
      </c>
      <c r="BI10" s="333">
        <v>246.1584</v>
      </c>
      <c r="BJ10" s="333">
        <v>240.47620000000001</v>
      </c>
      <c r="BK10" s="333">
        <v>236.76079999999999</v>
      </c>
      <c r="BL10" s="333">
        <v>238.22409999999999</v>
      </c>
      <c r="BM10" s="333">
        <v>248.2226</v>
      </c>
      <c r="BN10" s="333">
        <v>254.85749999999999</v>
      </c>
      <c r="BO10" s="333">
        <v>256.36419999999998</v>
      </c>
      <c r="BP10" s="333">
        <v>257.19630000000001</v>
      </c>
      <c r="BQ10" s="333">
        <v>255.6919</v>
      </c>
      <c r="BR10" s="333">
        <v>253.27</v>
      </c>
      <c r="BS10" s="333">
        <v>244.91970000000001</v>
      </c>
      <c r="BT10" s="333">
        <v>239.42519999999999</v>
      </c>
      <c r="BU10" s="333">
        <v>235.1652</v>
      </c>
      <c r="BV10" s="333">
        <v>230.35120000000001</v>
      </c>
    </row>
    <row r="11" spans="1:74" ht="11.1" customHeight="1" x14ac:dyDescent="0.2">
      <c r="A11" s="1" t="s">
        <v>632</v>
      </c>
      <c r="B11" s="183" t="s">
        <v>553</v>
      </c>
      <c r="C11" s="240">
        <v>313.67500000000001</v>
      </c>
      <c r="D11" s="240">
        <v>320.57499999999999</v>
      </c>
      <c r="E11" s="240">
        <v>343.8</v>
      </c>
      <c r="F11" s="240">
        <v>345.3</v>
      </c>
      <c r="G11" s="240">
        <v>350.45</v>
      </c>
      <c r="H11" s="240">
        <v>355.52</v>
      </c>
      <c r="I11" s="240">
        <v>364.27499999999998</v>
      </c>
      <c r="J11" s="240">
        <v>365.05</v>
      </c>
      <c r="K11" s="240">
        <v>357.92</v>
      </c>
      <c r="L11" s="240">
        <v>330.57499999999999</v>
      </c>
      <c r="M11" s="240">
        <v>304</v>
      </c>
      <c r="N11" s="240">
        <v>255.98</v>
      </c>
      <c r="O11" s="240">
        <v>197.02500000000001</v>
      </c>
      <c r="P11" s="240">
        <v>196.22499999999999</v>
      </c>
      <c r="Q11" s="240">
        <v>225.18</v>
      </c>
      <c r="R11" s="240">
        <v>239.375</v>
      </c>
      <c r="S11" s="240">
        <v>265.42500000000001</v>
      </c>
      <c r="T11" s="240">
        <v>277.2</v>
      </c>
      <c r="U11" s="240">
        <v>283.125</v>
      </c>
      <c r="V11" s="240">
        <v>280.98</v>
      </c>
      <c r="W11" s="240">
        <v>263.95</v>
      </c>
      <c r="X11" s="240">
        <v>238.97499999999999</v>
      </c>
      <c r="Y11" s="240">
        <v>214.02</v>
      </c>
      <c r="Z11" s="240">
        <v>199.375</v>
      </c>
      <c r="AA11" s="240">
        <v>191.92500000000001</v>
      </c>
      <c r="AB11" s="240">
        <v>172.44</v>
      </c>
      <c r="AC11" s="240">
        <v>187.5</v>
      </c>
      <c r="AD11" s="240">
        <v>204.1</v>
      </c>
      <c r="AE11" s="240">
        <v>224.8</v>
      </c>
      <c r="AF11" s="240">
        <v>232.125</v>
      </c>
      <c r="AG11" s="240">
        <v>228.32499999999999</v>
      </c>
      <c r="AH11" s="240">
        <v>223.68</v>
      </c>
      <c r="AI11" s="240">
        <v>226.3</v>
      </c>
      <c r="AJ11" s="240">
        <v>226.68</v>
      </c>
      <c r="AK11" s="240">
        <v>220.85</v>
      </c>
      <c r="AL11" s="240">
        <v>213.8</v>
      </c>
      <c r="AM11" s="240">
        <v>225.36</v>
      </c>
      <c r="AN11" s="240">
        <v>224.7</v>
      </c>
      <c r="AO11" s="240">
        <v>229.97499999999999</v>
      </c>
      <c r="AP11" s="240">
        <v>235.47499999999999</v>
      </c>
      <c r="AQ11" s="240">
        <v>239.68</v>
      </c>
      <c r="AR11" s="240">
        <v>241.4</v>
      </c>
      <c r="AS11" s="240">
        <v>234</v>
      </c>
      <c r="AT11" s="240">
        <v>243.45</v>
      </c>
      <c r="AU11" s="240">
        <v>259.95</v>
      </c>
      <c r="AV11" s="240">
        <v>253.58</v>
      </c>
      <c r="AW11" s="240">
        <v>254</v>
      </c>
      <c r="AX11" s="240">
        <v>249.35</v>
      </c>
      <c r="AY11" s="240">
        <v>245.76</v>
      </c>
      <c r="AZ11" s="240">
        <v>248.65</v>
      </c>
      <c r="BA11" s="240">
        <v>245.77500000000001</v>
      </c>
      <c r="BB11" s="240">
        <v>270.94</v>
      </c>
      <c r="BC11" s="240">
        <v>292.55</v>
      </c>
      <c r="BD11" s="333">
        <v>289.46550000000002</v>
      </c>
      <c r="BE11" s="333">
        <v>288.85390000000001</v>
      </c>
      <c r="BF11" s="333">
        <v>291.63389999999998</v>
      </c>
      <c r="BG11" s="333">
        <v>287.0926</v>
      </c>
      <c r="BH11" s="333">
        <v>281.315</v>
      </c>
      <c r="BI11" s="333">
        <v>273.23950000000002</v>
      </c>
      <c r="BJ11" s="333">
        <v>257.8818</v>
      </c>
      <c r="BK11" s="333">
        <v>246.54990000000001</v>
      </c>
      <c r="BL11" s="333">
        <v>247.24969999999999</v>
      </c>
      <c r="BM11" s="333">
        <v>260.05270000000002</v>
      </c>
      <c r="BN11" s="333">
        <v>266.70179999999999</v>
      </c>
      <c r="BO11" s="333">
        <v>274.74090000000001</v>
      </c>
      <c r="BP11" s="333">
        <v>276.37040000000002</v>
      </c>
      <c r="BQ11" s="333">
        <v>279.34660000000002</v>
      </c>
      <c r="BR11" s="333">
        <v>282.80779999999999</v>
      </c>
      <c r="BS11" s="333">
        <v>277.4348</v>
      </c>
      <c r="BT11" s="333">
        <v>270.45569999999998</v>
      </c>
      <c r="BU11" s="333">
        <v>262.90410000000003</v>
      </c>
      <c r="BV11" s="333">
        <v>247.77029999999999</v>
      </c>
    </row>
    <row r="12" spans="1:74" ht="11.1" customHeight="1" x14ac:dyDescent="0.2">
      <c r="A12" s="1" t="s">
        <v>633</v>
      </c>
      <c r="B12" s="183" t="s">
        <v>554</v>
      </c>
      <c r="C12" s="240">
        <v>351.27499999999998</v>
      </c>
      <c r="D12" s="240">
        <v>355.82499999999999</v>
      </c>
      <c r="E12" s="240">
        <v>378.96</v>
      </c>
      <c r="F12" s="240">
        <v>398.92500000000001</v>
      </c>
      <c r="G12" s="240">
        <v>402.4</v>
      </c>
      <c r="H12" s="240">
        <v>400.96</v>
      </c>
      <c r="I12" s="240">
        <v>397.92500000000001</v>
      </c>
      <c r="J12" s="240">
        <v>385.77499999999998</v>
      </c>
      <c r="K12" s="240">
        <v>372.8</v>
      </c>
      <c r="L12" s="240">
        <v>347.35</v>
      </c>
      <c r="M12" s="240">
        <v>314.17500000000001</v>
      </c>
      <c r="N12" s="240">
        <v>282.10000000000002</v>
      </c>
      <c r="O12" s="240">
        <v>244.57499999999999</v>
      </c>
      <c r="P12" s="240">
        <v>254.55</v>
      </c>
      <c r="Q12" s="240">
        <v>309.5</v>
      </c>
      <c r="R12" s="240">
        <v>300.64999999999998</v>
      </c>
      <c r="S12" s="240">
        <v>346.5</v>
      </c>
      <c r="T12" s="240">
        <v>335.86</v>
      </c>
      <c r="U12" s="240">
        <v>350.875</v>
      </c>
      <c r="V12" s="240">
        <v>332.98</v>
      </c>
      <c r="W12" s="240">
        <v>295.75</v>
      </c>
      <c r="X12" s="240">
        <v>272.72500000000002</v>
      </c>
      <c r="Y12" s="240">
        <v>261.58</v>
      </c>
      <c r="Z12" s="240">
        <v>256.27499999999998</v>
      </c>
      <c r="AA12" s="240">
        <v>256.875</v>
      </c>
      <c r="AB12" s="240">
        <v>225.06</v>
      </c>
      <c r="AC12" s="240">
        <v>242.2</v>
      </c>
      <c r="AD12" s="240">
        <v>258.25</v>
      </c>
      <c r="AE12" s="240">
        <v>264.88</v>
      </c>
      <c r="AF12" s="240">
        <v>272.57499999999999</v>
      </c>
      <c r="AG12" s="240">
        <v>272.02499999999998</v>
      </c>
      <c r="AH12" s="240">
        <v>257.72000000000003</v>
      </c>
      <c r="AI12" s="240">
        <v>263.17500000000001</v>
      </c>
      <c r="AJ12" s="240">
        <v>268.2</v>
      </c>
      <c r="AK12" s="240">
        <v>262.35000000000002</v>
      </c>
      <c r="AL12" s="240">
        <v>257.05</v>
      </c>
      <c r="AM12" s="240">
        <v>267.36</v>
      </c>
      <c r="AN12" s="240">
        <v>274.45</v>
      </c>
      <c r="AO12" s="240">
        <v>284.5</v>
      </c>
      <c r="AP12" s="240">
        <v>287.5</v>
      </c>
      <c r="AQ12" s="240">
        <v>290.12</v>
      </c>
      <c r="AR12" s="240">
        <v>288</v>
      </c>
      <c r="AS12" s="240">
        <v>281.64</v>
      </c>
      <c r="AT12" s="240">
        <v>287.39999999999998</v>
      </c>
      <c r="AU12" s="240">
        <v>302.02499999999998</v>
      </c>
      <c r="AV12" s="240">
        <v>294.26</v>
      </c>
      <c r="AW12" s="240">
        <v>305.47500000000002</v>
      </c>
      <c r="AX12" s="240">
        <v>297.67500000000001</v>
      </c>
      <c r="AY12" s="240">
        <v>302.18</v>
      </c>
      <c r="AZ12" s="240">
        <v>313.82499999999999</v>
      </c>
      <c r="BA12" s="240">
        <v>320</v>
      </c>
      <c r="BB12" s="240">
        <v>336.94</v>
      </c>
      <c r="BC12" s="240">
        <v>344.17500000000001</v>
      </c>
      <c r="BD12" s="333">
        <v>340.59949999999998</v>
      </c>
      <c r="BE12" s="333">
        <v>338.76459999999997</v>
      </c>
      <c r="BF12" s="333">
        <v>336.23390000000001</v>
      </c>
      <c r="BG12" s="333">
        <v>328.95690000000002</v>
      </c>
      <c r="BH12" s="333">
        <v>323.4975</v>
      </c>
      <c r="BI12" s="333">
        <v>315.5838</v>
      </c>
      <c r="BJ12" s="333">
        <v>307.05540000000002</v>
      </c>
      <c r="BK12" s="333">
        <v>296.84089999999998</v>
      </c>
      <c r="BL12" s="333">
        <v>301.3245</v>
      </c>
      <c r="BM12" s="333">
        <v>316.81420000000003</v>
      </c>
      <c r="BN12" s="333">
        <v>328.02140000000003</v>
      </c>
      <c r="BO12" s="333">
        <v>333.23829999999998</v>
      </c>
      <c r="BP12" s="333">
        <v>335.84219999999999</v>
      </c>
      <c r="BQ12" s="333">
        <v>334.40530000000001</v>
      </c>
      <c r="BR12" s="333">
        <v>329.61219999999997</v>
      </c>
      <c r="BS12" s="333">
        <v>319.73399999999998</v>
      </c>
      <c r="BT12" s="333">
        <v>311.5172</v>
      </c>
      <c r="BU12" s="333">
        <v>303.30040000000002</v>
      </c>
      <c r="BV12" s="333">
        <v>293.63659999999999</v>
      </c>
    </row>
    <row r="13" spans="1:74" ht="11.1" customHeight="1" x14ac:dyDescent="0.2">
      <c r="A13" s="1" t="s">
        <v>634</v>
      </c>
      <c r="B13" s="183" t="s">
        <v>592</v>
      </c>
      <c r="C13" s="240">
        <v>331.25</v>
      </c>
      <c r="D13" s="240">
        <v>335.625</v>
      </c>
      <c r="E13" s="240">
        <v>353.32</v>
      </c>
      <c r="F13" s="240">
        <v>366.07499999999999</v>
      </c>
      <c r="G13" s="240">
        <v>367.27499999999998</v>
      </c>
      <c r="H13" s="240">
        <v>369.16</v>
      </c>
      <c r="I13" s="240">
        <v>361.125</v>
      </c>
      <c r="J13" s="240">
        <v>348.65</v>
      </c>
      <c r="K13" s="240">
        <v>340.62</v>
      </c>
      <c r="L13" s="240">
        <v>317.05</v>
      </c>
      <c r="M13" s="240">
        <v>291.22500000000002</v>
      </c>
      <c r="N13" s="240">
        <v>254.26</v>
      </c>
      <c r="O13" s="240">
        <v>211.57499999999999</v>
      </c>
      <c r="P13" s="240">
        <v>221.625</v>
      </c>
      <c r="Q13" s="240">
        <v>246.36</v>
      </c>
      <c r="R13" s="240">
        <v>246.9</v>
      </c>
      <c r="S13" s="240">
        <v>271.82499999999999</v>
      </c>
      <c r="T13" s="240">
        <v>280.16000000000003</v>
      </c>
      <c r="U13" s="240">
        <v>279.35000000000002</v>
      </c>
      <c r="V13" s="240">
        <v>263.62</v>
      </c>
      <c r="W13" s="240">
        <v>236.52500000000001</v>
      </c>
      <c r="X13" s="240">
        <v>229</v>
      </c>
      <c r="Y13" s="240">
        <v>215.8</v>
      </c>
      <c r="Z13" s="240">
        <v>203.75</v>
      </c>
      <c r="AA13" s="240">
        <v>194.85</v>
      </c>
      <c r="AB13" s="240">
        <v>176.36</v>
      </c>
      <c r="AC13" s="240">
        <v>196.875</v>
      </c>
      <c r="AD13" s="240">
        <v>211.27500000000001</v>
      </c>
      <c r="AE13" s="240">
        <v>226.82</v>
      </c>
      <c r="AF13" s="240">
        <v>236.55</v>
      </c>
      <c r="AG13" s="240">
        <v>223.9</v>
      </c>
      <c r="AH13" s="240">
        <v>217.76</v>
      </c>
      <c r="AI13" s="240">
        <v>221.85</v>
      </c>
      <c r="AJ13" s="240">
        <v>224.94</v>
      </c>
      <c r="AK13" s="240">
        <v>218.15</v>
      </c>
      <c r="AL13" s="240">
        <v>225.42500000000001</v>
      </c>
      <c r="AM13" s="240">
        <v>234.9</v>
      </c>
      <c r="AN13" s="240">
        <v>230.4</v>
      </c>
      <c r="AO13" s="240">
        <v>232.5</v>
      </c>
      <c r="AP13" s="240">
        <v>241.72499999999999</v>
      </c>
      <c r="AQ13" s="240">
        <v>239.14</v>
      </c>
      <c r="AR13" s="240">
        <v>234.65</v>
      </c>
      <c r="AS13" s="240">
        <v>229.98</v>
      </c>
      <c r="AT13" s="240">
        <v>238.02500000000001</v>
      </c>
      <c r="AU13" s="240">
        <v>264.52499999999998</v>
      </c>
      <c r="AV13" s="240">
        <v>250.5</v>
      </c>
      <c r="AW13" s="240">
        <v>256.35000000000002</v>
      </c>
      <c r="AX13" s="240">
        <v>247.67500000000001</v>
      </c>
      <c r="AY13" s="240">
        <v>255.46</v>
      </c>
      <c r="AZ13" s="240">
        <v>258.72500000000002</v>
      </c>
      <c r="BA13" s="240">
        <v>259.125</v>
      </c>
      <c r="BB13" s="240">
        <v>275.7</v>
      </c>
      <c r="BC13" s="240">
        <v>290.07499999999999</v>
      </c>
      <c r="BD13" s="333">
        <v>292.42770000000002</v>
      </c>
      <c r="BE13" s="333">
        <v>291.46449999999999</v>
      </c>
      <c r="BF13" s="333">
        <v>289.71530000000001</v>
      </c>
      <c r="BG13" s="333">
        <v>284.34019999999998</v>
      </c>
      <c r="BH13" s="333">
        <v>280.1909</v>
      </c>
      <c r="BI13" s="333">
        <v>273.76870000000002</v>
      </c>
      <c r="BJ13" s="333">
        <v>267.839</v>
      </c>
      <c r="BK13" s="333">
        <v>261.67840000000001</v>
      </c>
      <c r="BL13" s="333">
        <v>263.08339999999998</v>
      </c>
      <c r="BM13" s="333">
        <v>275.14609999999999</v>
      </c>
      <c r="BN13" s="333">
        <v>281.17469999999997</v>
      </c>
      <c r="BO13" s="333">
        <v>285.3218</v>
      </c>
      <c r="BP13" s="333">
        <v>286.8415</v>
      </c>
      <c r="BQ13" s="333">
        <v>285.53030000000001</v>
      </c>
      <c r="BR13" s="333">
        <v>282.55059999999997</v>
      </c>
      <c r="BS13" s="333">
        <v>275.30889999999999</v>
      </c>
      <c r="BT13" s="333">
        <v>269.4701</v>
      </c>
      <c r="BU13" s="333">
        <v>263.45260000000002</v>
      </c>
      <c r="BV13" s="333">
        <v>257.99829999999997</v>
      </c>
    </row>
    <row r="14" spans="1:74" ht="11.1" customHeight="1" x14ac:dyDescent="0.2">
      <c r="A14" s="1" t="s">
        <v>657</v>
      </c>
      <c r="B14" s="10" t="s">
        <v>16</v>
      </c>
      <c r="C14" s="240">
        <v>339.2</v>
      </c>
      <c r="D14" s="240">
        <v>343.42500000000001</v>
      </c>
      <c r="E14" s="240">
        <v>360.58</v>
      </c>
      <c r="F14" s="240">
        <v>373.52499999999998</v>
      </c>
      <c r="G14" s="240">
        <v>375</v>
      </c>
      <c r="H14" s="240">
        <v>376.6</v>
      </c>
      <c r="I14" s="240">
        <v>368.82499999999999</v>
      </c>
      <c r="J14" s="240">
        <v>356.45</v>
      </c>
      <c r="K14" s="240">
        <v>348.42</v>
      </c>
      <c r="L14" s="240">
        <v>325.45</v>
      </c>
      <c r="M14" s="240">
        <v>299.67500000000001</v>
      </c>
      <c r="N14" s="240">
        <v>263.24</v>
      </c>
      <c r="O14" s="240">
        <v>220.75</v>
      </c>
      <c r="P14" s="240">
        <v>230.07499999999999</v>
      </c>
      <c r="Q14" s="240">
        <v>254.64</v>
      </c>
      <c r="R14" s="240">
        <v>255.47499999999999</v>
      </c>
      <c r="S14" s="240">
        <v>280.22500000000002</v>
      </c>
      <c r="T14" s="240">
        <v>288.48</v>
      </c>
      <c r="U14" s="240">
        <v>287.95</v>
      </c>
      <c r="V14" s="240">
        <v>272.60000000000002</v>
      </c>
      <c r="W14" s="240">
        <v>246.15</v>
      </c>
      <c r="X14" s="240">
        <v>238.67500000000001</v>
      </c>
      <c r="Y14" s="240">
        <v>226.02</v>
      </c>
      <c r="Z14" s="240">
        <v>214.42500000000001</v>
      </c>
      <c r="AA14" s="240">
        <v>205.65</v>
      </c>
      <c r="AB14" s="240">
        <v>187.2</v>
      </c>
      <c r="AC14" s="240">
        <v>207.07499999999999</v>
      </c>
      <c r="AD14" s="240">
        <v>221.57499999999999</v>
      </c>
      <c r="AE14" s="240">
        <v>237.1</v>
      </c>
      <c r="AF14" s="240">
        <v>246.7</v>
      </c>
      <c r="AG14" s="240">
        <v>234.5</v>
      </c>
      <c r="AH14" s="240">
        <v>228.38</v>
      </c>
      <c r="AI14" s="240">
        <v>232.65</v>
      </c>
      <c r="AJ14" s="240">
        <v>235.92</v>
      </c>
      <c r="AK14" s="240">
        <v>229.5</v>
      </c>
      <c r="AL14" s="240">
        <v>236.55</v>
      </c>
      <c r="AM14" s="240">
        <v>245.84</v>
      </c>
      <c r="AN14" s="240">
        <v>241.6</v>
      </c>
      <c r="AO14" s="240">
        <v>243.67500000000001</v>
      </c>
      <c r="AP14" s="240">
        <v>252.75</v>
      </c>
      <c r="AQ14" s="240">
        <v>250.26</v>
      </c>
      <c r="AR14" s="240">
        <v>246.02500000000001</v>
      </c>
      <c r="AS14" s="240">
        <v>241.44</v>
      </c>
      <c r="AT14" s="240">
        <v>249.4</v>
      </c>
      <c r="AU14" s="240">
        <v>276.125</v>
      </c>
      <c r="AV14" s="240">
        <v>262.10000000000002</v>
      </c>
      <c r="AW14" s="240">
        <v>267.75</v>
      </c>
      <c r="AX14" s="240">
        <v>259.375</v>
      </c>
      <c r="AY14" s="240">
        <v>267.12</v>
      </c>
      <c r="AZ14" s="240">
        <v>270.47500000000002</v>
      </c>
      <c r="BA14" s="240">
        <v>270.89999999999998</v>
      </c>
      <c r="BB14" s="240">
        <v>287.32</v>
      </c>
      <c r="BC14" s="240">
        <v>298.67500000000001</v>
      </c>
      <c r="BD14" s="333">
        <v>301.68360000000001</v>
      </c>
      <c r="BE14" s="333">
        <v>301.42020000000002</v>
      </c>
      <c r="BF14" s="333">
        <v>300.06479999999999</v>
      </c>
      <c r="BG14" s="333">
        <v>295.00790000000001</v>
      </c>
      <c r="BH14" s="333">
        <v>291.19150000000002</v>
      </c>
      <c r="BI14" s="333">
        <v>285.02420000000001</v>
      </c>
      <c r="BJ14" s="333">
        <v>279.3322</v>
      </c>
      <c r="BK14" s="333">
        <v>273.11020000000002</v>
      </c>
      <c r="BL14" s="333">
        <v>274.5693</v>
      </c>
      <c r="BM14" s="333">
        <v>286.43689999999998</v>
      </c>
      <c r="BN14" s="333">
        <v>292.52539999999999</v>
      </c>
      <c r="BO14" s="333">
        <v>296.73719999999997</v>
      </c>
      <c r="BP14" s="333">
        <v>298.16559999999998</v>
      </c>
      <c r="BQ14" s="333">
        <v>297.0675</v>
      </c>
      <c r="BR14" s="333">
        <v>294.16699999999997</v>
      </c>
      <c r="BS14" s="333">
        <v>287.04300000000001</v>
      </c>
      <c r="BT14" s="333">
        <v>281.41090000000003</v>
      </c>
      <c r="BU14" s="333">
        <v>275.56470000000002</v>
      </c>
      <c r="BV14" s="333">
        <v>270.29230000000001</v>
      </c>
    </row>
    <row r="15" spans="1:74" ht="11.1" customHeight="1" x14ac:dyDescent="0.2">
      <c r="A15" s="1"/>
      <c r="B15" s="10"/>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398"/>
      <c r="BE15" s="398"/>
      <c r="BF15" s="398"/>
      <c r="BG15" s="398"/>
      <c r="BH15" s="398"/>
      <c r="BI15" s="398"/>
      <c r="BJ15" s="398"/>
      <c r="BK15" s="398"/>
      <c r="BL15" s="398"/>
      <c r="BM15" s="398"/>
      <c r="BN15" s="398"/>
      <c r="BO15" s="398"/>
      <c r="BP15" s="398"/>
      <c r="BQ15" s="398"/>
      <c r="BR15" s="398"/>
      <c r="BS15" s="398"/>
      <c r="BT15" s="398"/>
      <c r="BU15" s="398"/>
      <c r="BV15" s="398"/>
    </row>
    <row r="16" spans="1:74" ht="11.1" customHeight="1" x14ac:dyDescent="0.2">
      <c r="A16" s="1"/>
      <c r="B16" s="7" t="s">
        <v>944</v>
      </c>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399"/>
      <c r="BE16" s="399"/>
      <c r="BF16" s="399"/>
      <c r="BG16" s="399"/>
      <c r="BH16" s="399"/>
      <c r="BI16" s="399"/>
      <c r="BJ16" s="399"/>
      <c r="BK16" s="399"/>
      <c r="BL16" s="399"/>
      <c r="BM16" s="399"/>
      <c r="BN16" s="399"/>
      <c r="BO16" s="399"/>
      <c r="BP16" s="399"/>
      <c r="BQ16" s="399"/>
      <c r="BR16" s="399"/>
      <c r="BS16" s="399"/>
      <c r="BT16" s="399"/>
      <c r="BU16" s="399"/>
      <c r="BV16" s="399"/>
    </row>
    <row r="17" spans="1:74" ht="11.1" customHeight="1" x14ac:dyDescent="0.2">
      <c r="A17" s="1"/>
      <c r="B17" s="7" t="s">
        <v>123</v>
      </c>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227"/>
      <c r="BD17" s="400"/>
      <c r="BE17" s="400"/>
      <c r="BF17" s="400"/>
      <c r="BG17" s="400"/>
      <c r="BH17" s="400"/>
      <c r="BI17" s="400"/>
      <c r="BJ17" s="400"/>
      <c r="BK17" s="400"/>
      <c r="BL17" s="400"/>
      <c r="BM17" s="400"/>
      <c r="BN17" s="400"/>
      <c r="BO17" s="400"/>
      <c r="BP17" s="400"/>
      <c r="BQ17" s="400"/>
      <c r="BR17" s="400"/>
      <c r="BS17" s="400"/>
      <c r="BT17" s="400"/>
      <c r="BU17" s="400"/>
      <c r="BV17" s="400"/>
    </row>
    <row r="18" spans="1:74" ht="11.1" customHeight="1" x14ac:dyDescent="0.2">
      <c r="A18" s="1" t="s">
        <v>619</v>
      </c>
      <c r="B18" s="183" t="s">
        <v>550</v>
      </c>
      <c r="C18" s="68">
        <v>64.453999999999994</v>
      </c>
      <c r="D18" s="68">
        <v>59.911999999999999</v>
      </c>
      <c r="E18" s="68">
        <v>57.656999999999996</v>
      </c>
      <c r="F18" s="68">
        <v>54.935000000000002</v>
      </c>
      <c r="G18" s="68">
        <v>62.576999999999998</v>
      </c>
      <c r="H18" s="68">
        <v>63.14</v>
      </c>
      <c r="I18" s="68">
        <v>59.765000000000001</v>
      </c>
      <c r="J18" s="68">
        <v>57.773000000000003</v>
      </c>
      <c r="K18" s="68">
        <v>55.712000000000003</v>
      </c>
      <c r="L18" s="68">
        <v>50.685000000000002</v>
      </c>
      <c r="M18" s="68">
        <v>53.624000000000002</v>
      </c>
      <c r="N18" s="68">
        <v>62.085000000000001</v>
      </c>
      <c r="O18" s="68">
        <v>69.031999999999996</v>
      </c>
      <c r="P18" s="68">
        <v>68.141999999999996</v>
      </c>
      <c r="Q18" s="68">
        <v>64.542000000000002</v>
      </c>
      <c r="R18" s="68">
        <v>63.271999999999998</v>
      </c>
      <c r="S18" s="68">
        <v>61.203000000000003</v>
      </c>
      <c r="T18" s="68">
        <v>61.35</v>
      </c>
      <c r="U18" s="68">
        <v>58.703000000000003</v>
      </c>
      <c r="V18" s="68">
        <v>60.374000000000002</v>
      </c>
      <c r="W18" s="68">
        <v>62.622</v>
      </c>
      <c r="X18" s="68">
        <v>59.686999999999998</v>
      </c>
      <c r="Y18" s="68">
        <v>58.578000000000003</v>
      </c>
      <c r="Z18" s="68">
        <v>60.722000000000001</v>
      </c>
      <c r="AA18" s="68">
        <v>70.308999999999997</v>
      </c>
      <c r="AB18" s="68">
        <v>71.066000000000003</v>
      </c>
      <c r="AC18" s="68">
        <v>65.92</v>
      </c>
      <c r="AD18" s="68">
        <v>69.090999999999994</v>
      </c>
      <c r="AE18" s="68">
        <v>69.707999999999998</v>
      </c>
      <c r="AF18" s="68">
        <v>73.138000000000005</v>
      </c>
      <c r="AG18" s="68">
        <v>72.616</v>
      </c>
      <c r="AH18" s="68">
        <v>65.183999999999997</v>
      </c>
      <c r="AI18" s="68">
        <v>58.841999999999999</v>
      </c>
      <c r="AJ18" s="68">
        <v>60.975000000000001</v>
      </c>
      <c r="AK18" s="68">
        <v>63.052</v>
      </c>
      <c r="AL18" s="68">
        <v>65.379000000000005</v>
      </c>
      <c r="AM18" s="68">
        <v>74.254000000000005</v>
      </c>
      <c r="AN18" s="68">
        <v>72.760999999999996</v>
      </c>
      <c r="AO18" s="68">
        <v>65.27</v>
      </c>
      <c r="AP18" s="68">
        <v>68.271000000000001</v>
      </c>
      <c r="AQ18" s="68">
        <v>70.430000000000007</v>
      </c>
      <c r="AR18" s="68">
        <v>67.222999999999999</v>
      </c>
      <c r="AS18" s="68">
        <v>64.144000000000005</v>
      </c>
      <c r="AT18" s="68">
        <v>60.417000000000002</v>
      </c>
      <c r="AU18" s="68">
        <v>58.805</v>
      </c>
      <c r="AV18" s="68">
        <v>54.220999999999997</v>
      </c>
      <c r="AW18" s="68">
        <v>58.707000000000001</v>
      </c>
      <c r="AX18" s="68">
        <v>60.61</v>
      </c>
      <c r="AY18" s="68">
        <v>64.795000000000002</v>
      </c>
      <c r="AZ18" s="68">
        <v>63.119</v>
      </c>
      <c r="BA18" s="68">
        <v>58.372</v>
      </c>
      <c r="BB18" s="68">
        <v>63.107571428999996</v>
      </c>
      <c r="BC18" s="68">
        <v>66.936000000000007</v>
      </c>
      <c r="BD18" s="329">
        <v>66.944879999999998</v>
      </c>
      <c r="BE18" s="329">
        <v>65.597269999999995</v>
      </c>
      <c r="BF18" s="329">
        <v>64.206450000000004</v>
      </c>
      <c r="BG18" s="329">
        <v>62.673009999999998</v>
      </c>
      <c r="BH18" s="329">
        <v>58.910220000000002</v>
      </c>
      <c r="BI18" s="329">
        <v>60.2864</v>
      </c>
      <c r="BJ18" s="329">
        <v>65.284649999999999</v>
      </c>
      <c r="BK18" s="329">
        <v>69.959969999999998</v>
      </c>
      <c r="BL18" s="329">
        <v>69.857140000000001</v>
      </c>
      <c r="BM18" s="329">
        <v>66.701139999999995</v>
      </c>
      <c r="BN18" s="329">
        <v>65.404169999999993</v>
      </c>
      <c r="BO18" s="329">
        <v>66.815740000000005</v>
      </c>
      <c r="BP18" s="329">
        <v>67.338790000000003</v>
      </c>
      <c r="BQ18" s="329">
        <v>66.251109999999997</v>
      </c>
      <c r="BR18" s="329">
        <v>65.216399999999993</v>
      </c>
      <c r="BS18" s="329">
        <v>63.9589</v>
      </c>
      <c r="BT18" s="329">
        <v>60.805230000000002</v>
      </c>
      <c r="BU18" s="329">
        <v>62.27637</v>
      </c>
      <c r="BV18" s="329">
        <v>67.180409999999995</v>
      </c>
    </row>
    <row r="19" spans="1:74" ht="11.1" customHeight="1" x14ac:dyDescent="0.2">
      <c r="A19" s="1" t="s">
        <v>620</v>
      </c>
      <c r="B19" s="183" t="s">
        <v>551</v>
      </c>
      <c r="C19" s="68">
        <v>52.87</v>
      </c>
      <c r="D19" s="68">
        <v>53.250999999999998</v>
      </c>
      <c r="E19" s="68">
        <v>49.093000000000004</v>
      </c>
      <c r="F19" s="68">
        <v>50.506999999999998</v>
      </c>
      <c r="G19" s="68">
        <v>46.914000000000001</v>
      </c>
      <c r="H19" s="68">
        <v>49.74</v>
      </c>
      <c r="I19" s="68">
        <v>48.264000000000003</v>
      </c>
      <c r="J19" s="68">
        <v>46.77</v>
      </c>
      <c r="K19" s="68">
        <v>47.082999999999998</v>
      </c>
      <c r="L19" s="68">
        <v>44.073999999999998</v>
      </c>
      <c r="M19" s="68">
        <v>45.415999999999997</v>
      </c>
      <c r="N19" s="68">
        <v>52.44</v>
      </c>
      <c r="O19" s="68">
        <v>53.424999999999997</v>
      </c>
      <c r="P19" s="68">
        <v>53.384999999999998</v>
      </c>
      <c r="Q19" s="68">
        <v>52.860999999999997</v>
      </c>
      <c r="R19" s="68">
        <v>53.286000000000001</v>
      </c>
      <c r="S19" s="68">
        <v>49.145000000000003</v>
      </c>
      <c r="T19" s="68">
        <v>50.387</v>
      </c>
      <c r="U19" s="68">
        <v>48.21</v>
      </c>
      <c r="V19" s="68">
        <v>49.387</v>
      </c>
      <c r="W19" s="68">
        <v>47.040999999999997</v>
      </c>
      <c r="X19" s="68">
        <v>45.966999999999999</v>
      </c>
      <c r="Y19" s="68">
        <v>50.052999999999997</v>
      </c>
      <c r="Z19" s="68">
        <v>53.673999999999999</v>
      </c>
      <c r="AA19" s="68">
        <v>62.335999999999999</v>
      </c>
      <c r="AB19" s="68">
        <v>60.365000000000002</v>
      </c>
      <c r="AC19" s="68">
        <v>57.094000000000001</v>
      </c>
      <c r="AD19" s="68">
        <v>54.581000000000003</v>
      </c>
      <c r="AE19" s="68">
        <v>54.210999999999999</v>
      </c>
      <c r="AF19" s="68">
        <v>53.898000000000003</v>
      </c>
      <c r="AG19" s="68">
        <v>51.933</v>
      </c>
      <c r="AH19" s="68">
        <v>51.959000000000003</v>
      </c>
      <c r="AI19" s="68">
        <v>51.100999999999999</v>
      </c>
      <c r="AJ19" s="68">
        <v>49.811</v>
      </c>
      <c r="AK19" s="68">
        <v>50.31</v>
      </c>
      <c r="AL19" s="68">
        <v>53.228999999999999</v>
      </c>
      <c r="AM19" s="68">
        <v>60.081000000000003</v>
      </c>
      <c r="AN19" s="68">
        <v>59.963999999999999</v>
      </c>
      <c r="AO19" s="68">
        <v>56.984999999999999</v>
      </c>
      <c r="AP19" s="68">
        <v>56.805</v>
      </c>
      <c r="AQ19" s="68">
        <v>55.29</v>
      </c>
      <c r="AR19" s="68">
        <v>53.579000000000001</v>
      </c>
      <c r="AS19" s="68">
        <v>53.122999999999998</v>
      </c>
      <c r="AT19" s="68">
        <v>51.503999999999998</v>
      </c>
      <c r="AU19" s="68">
        <v>50.351999999999997</v>
      </c>
      <c r="AV19" s="68">
        <v>45.856999999999999</v>
      </c>
      <c r="AW19" s="68">
        <v>47.893000000000001</v>
      </c>
      <c r="AX19" s="68">
        <v>52.21</v>
      </c>
      <c r="AY19" s="68">
        <v>57.6</v>
      </c>
      <c r="AZ19" s="68">
        <v>59.884</v>
      </c>
      <c r="BA19" s="68">
        <v>57.265999999999998</v>
      </c>
      <c r="BB19" s="68">
        <v>56.063571429</v>
      </c>
      <c r="BC19" s="68">
        <v>52.198</v>
      </c>
      <c r="BD19" s="329">
        <v>52.457909999999998</v>
      </c>
      <c r="BE19" s="329">
        <v>51.517620000000001</v>
      </c>
      <c r="BF19" s="329">
        <v>50.274529999999999</v>
      </c>
      <c r="BG19" s="329">
        <v>49.950479999999999</v>
      </c>
      <c r="BH19" s="329">
        <v>47.573659999999997</v>
      </c>
      <c r="BI19" s="329">
        <v>48.36233</v>
      </c>
      <c r="BJ19" s="329">
        <v>51.906080000000003</v>
      </c>
      <c r="BK19" s="329">
        <v>56.093299999999999</v>
      </c>
      <c r="BL19" s="329">
        <v>57.003999999999998</v>
      </c>
      <c r="BM19" s="329">
        <v>54.879249999999999</v>
      </c>
      <c r="BN19" s="329">
        <v>53.533180000000002</v>
      </c>
      <c r="BO19" s="329">
        <v>51.549320000000002</v>
      </c>
      <c r="BP19" s="329">
        <v>52.840240000000001</v>
      </c>
      <c r="BQ19" s="329">
        <v>52.267220000000002</v>
      </c>
      <c r="BR19" s="329">
        <v>51.2988</v>
      </c>
      <c r="BS19" s="329">
        <v>51.165300000000002</v>
      </c>
      <c r="BT19" s="329">
        <v>48.777880000000003</v>
      </c>
      <c r="BU19" s="329">
        <v>50.084569999999999</v>
      </c>
      <c r="BV19" s="329">
        <v>53.424169999999997</v>
      </c>
    </row>
    <row r="20" spans="1:74" ht="11.1" customHeight="1" x14ac:dyDescent="0.2">
      <c r="A20" s="1" t="s">
        <v>621</v>
      </c>
      <c r="B20" s="183" t="s">
        <v>552</v>
      </c>
      <c r="C20" s="68">
        <v>77.477999999999994</v>
      </c>
      <c r="D20" s="68">
        <v>78.179000000000002</v>
      </c>
      <c r="E20" s="68">
        <v>78.495000000000005</v>
      </c>
      <c r="F20" s="68">
        <v>76.575999999999993</v>
      </c>
      <c r="G20" s="68">
        <v>74.337000000000003</v>
      </c>
      <c r="H20" s="68">
        <v>73.213999999999999</v>
      </c>
      <c r="I20" s="68">
        <v>75.789000000000001</v>
      </c>
      <c r="J20" s="68">
        <v>74.349000000000004</v>
      </c>
      <c r="K20" s="68">
        <v>74.918000000000006</v>
      </c>
      <c r="L20" s="68">
        <v>75.433999999999997</v>
      </c>
      <c r="M20" s="68">
        <v>82.728999999999999</v>
      </c>
      <c r="N20" s="68">
        <v>84.2</v>
      </c>
      <c r="O20" s="68">
        <v>80.766000000000005</v>
      </c>
      <c r="P20" s="68">
        <v>81.436000000000007</v>
      </c>
      <c r="Q20" s="68">
        <v>79.84</v>
      </c>
      <c r="R20" s="68">
        <v>76.581000000000003</v>
      </c>
      <c r="S20" s="68">
        <v>76.801000000000002</v>
      </c>
      <c r="T20" s="68">
        <v>74.575000000000003</v>
      </c>
      <c r="U20" s="68">
        <v>77.251999999999995</v>
      </c>
      <c r="V20" s="68">
        <v>74.930000000000007</v>
      </c>
      <c r="W20" s="68">
        <v>78.105000000000004</v>
      </c>
      <c r="X20" s="68">
        <v>76.052000000000007</v>
      </c>
      <c r="Y20" s="68">
        <v>77.370999999999995</v>
      </c>
      <c r="Z20" s="68">
        <v>84.606999999999999</v>
      </c>
      <c r="AA20" s="68">
        <v>86.569000000000003</v>
      </c>
      <c r="AB20" s="68">
        <v>83.823999999999998</v>
      </c>
      <c r="AC20" s="68">
        <v>82.876999999999995</v>
      </c>
      <c r="AD20" s="68">
        <v>82.477000000000004</v>
      </c>
      <c r="AE20" s="68">
        <v>82.111000000000004</v>
      </c>
      <c r="AF20" s="68">
        <v>80.28</v>
      </c>
      <c r="AG20" s="68">
        <v>79.007000000000005</v>
      </c>
      <c r="AH20" s="68">
        <v>78.138000000000005</v>
      </c>
      <c r="AI20" s="68">
        <v>83.221000000000004</v>
      </c>
      <c r="AJ20" s="68">
        <v>79.302000000000007</v>
      </c>
      <c r="AK20" s="68">
        <v>82.506</v>
      </c>
      <c r="AL20" s="68">
        <v>82.783000000000001</v>
      </c>
      <c r="AM20" s="68">
        <v>86.144999999999996</v>
      </c>
      <c r="AN20" s="68">
        <v>81.147999999999996</v>
      </c>
      <c r="AO20" s="68">
        <v>79.072000000000003</v>
      </c>
      <c r="AP20" s="68">
        <v>80.591999999999999</v>
      </c>
      <c r="AQ20" s="68">
        <v>81.251000000000005</v>
      </c>
      <c r="AR20" s="68">
        <v>82.415999999999997</v>
      </c>
      <c r="AS20" s="68">
        <v>81.813999999999993</v>
      </c>
      <c r="AT20" s="68">
        <v>80.510000000000005</v>
      </c>
      <c r="AU20" s="68">
        <v>78.513999999999996</v>
      </c>
      <c r="AV20" s="68">
        <v>81.668999999999997</v>
      </c>
      <c r="AW20" s="68">
        <v>79.933999999999997</v>
      </c>
      <c r="AX20" s="68">
        <v>83.218000000000004</v>
      </c>
      <c r="AY20" s="68">
        <v>83.581000000000003</v>
      </c>
      <c r="AZ20" s="68">
        <v>87.626000000000005</v>
      </c>
      <c r="BA20" s="68">
        <v>84.245000000000005</v>
      </c>
      <c r="BB20" s="68">
        <v>80.313857143000007</v>
      </c>
      <c r="BC20" s="68">
        <v>81.989000000000004</v>
      </c>
      <c r="BD20" s="329">
        <v>80.810559999999995</v>
      </c>
      <c r="BE20" s="329">
        <v>81.661069999999995</v>
      </c>
      <c r="BF20" s="329">
        <v>79.807810000000003</v>
      </c>
      <c r="BG20" s="329">
        <v>80.573449999999994</v>
      </c>
      <c r="BH20" s="329">
        <v>80.176730000000006</v>
      </c>
      <c r="BI20" s="329">
        <v>81.328490000000002</v>
      </c>
      <c r="BJ20" s="329">
        <v>83.804040000000001</v>
      </c>
      <c r="BK20" s="329">
        <v>84.242999999999995</v>
      </c>
      <c r="BL20" s="329">
        <v>83.645200000000003</v>
      </c>
      <c r="BM20" s="329">
        <v>83.749970000000005</v>
      </c>
      <c r="BN20" s="329">
        <v>83.243399999999994</v>
      </c>
      <c r="BO20" s="329">
        <v>83.963149999999999</v>
      </c>
      <c r="BP20" s="329">
        <v>83.224459999999993</v>
      </c>
      <c r="BQ20" s="329">
        <v>84.324860000000001</v>
      </c>
      <c r="BR20" s="329">
        <v>82.436440000000005</v>
      </c>
      <c r="BS20" s="329">
        <v>83.138390000000001</v>
      </c>
      <c r="BT20" s="329">
        <v>82.608879999999999</v>
      </c>
      <c r="BU20" s="329">
        <v>85.528989999999993</v>
      </c>
      <c r="BV20" s="329">
        <v>86.448849999999993</v>
      </c>
    </row>
    <row r="21" spans="1:74" ht="11.1" customHeight="1" x14ac:dyDescent="0.2">
      <c r="A21" s="1" t="s">
        <v>622</v>
      </c>
      <c r="B21" s="183" t="s">
        <v>553</v>
      </c>
      <c r="C21" s="68">
        <v>7.1470000000000002</v>
      </c>
      <c r="D21" s="68">
        <v>6.2560000000000002</v>
      </c>
      <c r="E21" s="68">
        <v>6.431</v>
      </c>
      <c r="F21" s="68">
        <v>6.2839999999999998</v>
      </c>
      <c r="G21" s="68">
        <v>6.6639999999999997</v>
      </c>
      <c r="H21" s="68">
        <v>6.0960000000000001</v>
      </c>
      <c r="I21" s="68">
        <v>6.5389999999999997</v>
      </c>
      <c r="J21" s="68">
        <v>6.891</v>
      </c>
      <c r="K21" s="68">
        <v>7.41</v>
      </c>
      <c r="L21" s="68">
        <v>6.52</v>
      </c>
      <c r="M21" s="68">
        <v>7.8579999999999997</v>
      </c>
      <c r="N21" s="68">
        <v>7.9020000000000001</v>
      </c>
      <c r="O21" s="68">
        <v>7.6509999999999998</v>
      </c>
      <c r="P21" s="68">
        <v>7.7709999999999999</v>
      </c>
      <c r="Q21" s="68">
        <v>6.46</v>
      </c>
      <c r="R21" s="68">
        <v>6.7919999999999998</v>
      </c>
      <c r="S21" s="68">
        <v>7.0640000000000001</v>
      </c>
      <c r="T21" s="68">
        <v>6.7610000000000001</v>
      </c>
      <c r="U21" s="68">
        <v>6.4480000000000004</v>
      </c>
      <c r="V21" s="68">
        <v>6.8620000000000001</v>
      </c>
      <c r="W21" s="68">
        <v>7.1539999999999999</v>
      </c>
      <c r="X21" s="68">
        <v>6.8</v>
      </c>
      <c r="Y21" s="68">
        <v>7.226</v>
      </c>
      <c r="Z21" s="68">
        <v>7.7160000000000002</v>
      </c>
      <c r="AA21" s="68">
        <v>8.0009999999999994</v>
      </c>
      <c r="AB21" s="68">
        <v>8.3789999999999996</v>
      </c>
      <c r="AC21" s="68">
        <v>8.3859999999999992</v>
      </c>
      <c r="AD21" s="68">
        <v>7.6059999999999999</v>
      </c>
      <c r="AE21" s="68">
        <v>7.5670000000000002</v>
      </c>
      <c r="AF21" s="68">
        <v>7.444</v>
      </c>
      <c r="AG21" s="68">
        <v>7.4180000000000001</v>
      </c>
      <c r="AH21" s="68">
        <v>6.8330000000000002</v>
      </c>
      <c r="AI21" s="68">
        <v>6.9370000000000003</v>
      </c>
      <c r="AJ21" s="68">
        <v>7.2949999999999999</v>
      </c>
      <c r="AK21" s="68">
        <v>8.0960000000000001</v>
      </c>
      <c r="AL21" s="68">
        <v>7.91</v>
      </c>
      <c r="AM21" s="68">
        <v>8.6180000000000003</v>
      </c>
      <c r="AN21" s="68">
        <v>8.4559999999999995</v>
      </c>
      <c r="AO21" s="68">
        <v>7.94</v>
      </c>
      <c r="AP21" s="68">
        <v>7.8090000000000002</v>
      </c>
      <c r="AQ21" s="68">
        <v>7.6760000000000002</v>
      </c>
      <c r="AR21" s="68">
        <v>7.0209999999999999</v>
      </c>
      <c r="AS21" s="68">
        <v>6.6959999999999997</v>
      </c>
      <c r="AT21" s="68">
        <v>6.5069999999999997</v>
      </c>
      <c r="AU21" s="68">
        <v>6.8940000000000001</v>
      </c>
      <c r="AV21" s="68">
        <v>7.0609999999999999</v>
      </c>
      <c r="AW21" s="68">
        <v>7.1139999999999999</v>
      </c>
      <c r="AX21" s="68">
        <v>7.6</v>
      </c>
      <c r="AY21" s="68">
        <v>7.6360000000000001</v>
      </c>
      <c r="AZ21" s="68">
        <v>8.4</v>
      </c>
      <c r="BA21" s="68">
        <v>7.7110000000000003</v>
      </c>
      <c r="BB21" s="68">
        <v>7.1064285714000004</v>
      </c>
      <c r="BC21" s="68">
        <v>6.798</v>
      </c>
      <c r="BD21" s="329">
        <v>7.1734770000000001</v>
      </c>
      <c r="BE21" s="329">
        <v>7.2268290000000004</v>
      </c>
      <c r="BF21" s="329">
        <v>7.1415649999999999</v>
      </c>
      <c r="BG21" s="329">
        <v>7.2691299999999996</v>
      </c>
      <c r="BH21" s="329">
        <v>7.3299329999999996</v>
      </c>
      <c r="BI21" s="329">
        <v>7.7852949999999996</v>
      </c>
      <c r="BJ21" s="329">
        <v>7.7924660000000001</v>
      </c>
      <c r="BK21" s="329">
        <v>7.737133</v>
      </c>
      <c r="BL21" s="329">
        <v>7.6722149999999996</v>
      </c>
      <c r="BM21" s="329">
        <v>7.6914800000000003</v>
      </c>
      <c r="BN21" s="329">
        <v>7.5159880000000001</v>
      </c>
      <c r="BO21" s="329">
        <v>7.5031970000000001</v>
      </c>
      <c r="BP21" s="329">
        <v>7.6109520000000002</v>
      </c>
      <c r="BQ21" s="329">
        <v>7.5973009999999999</v>
      </c>
      <c r="BR21" s="329">
        <v>7.4329140000000002</v>
      </c>
      <c r="BS21" s="329">
        <v>7.469322</v>
      </c>
      <c r="BT21" s="329">
        <v>7.4362959999999996</v>
      </c>
      <c r="BU21" s="329">
        <v>8.0859690000000004</v>
      </c>
      <c r="BV21" s="329">
        <v>7.9660539999999997</v>
      </c>
    </row>
    <row r="22" spans="1:74" ht="11.1" customHeight="1" x14ac:dyDescent="0.2">
      <c r="A22" s="1" t="s">
        <v>623</v>
      </c>
      <c r="B22" s="183" t="s">
        <v>554</v>
      </c>
      <c r="C22" s="68">
        <v>33.905999999999999</v>
      </c>
      <c r="D22" s="68">
        <v>31.901</v>
      </c>
      <c r="E22" s="68">
        <v>29.936</v>
      </c>
      <c r="F22" s="68">
        <v>28.457999999999998</v>
      </c>
      <c r="G22" s="68">
        <v>27.66</v>
      </c>
      <c r="H22" s="68">
        <v>27.062000000000001</v>
      </c>
      <c r="I22" s="68">
        <v>27.204000000000001</v>
      </c>
      <c r="J22" s="68">
        <v>26.361999999999998</v>
      </c>
      <c r="K22" s="68">
        <v>27.327999999999999</v>
      </c>
      <c r="L22" s="68">
        <v>26.96</v>
      </c>
      <c r="M22" s="68">
        <v>29.928000000000001</v>
      </c>
      <c r="N22" s="68">
        <v>33.741</v>
      </c>
      <c r="O22" s="68">
        <v>33.103000000000002</v>
      </c>
      <c r="P22" s="68">
        <v>30.614000000000001</v>
      </c>
      <c r="Q22" s="68">
        <v>29.228000000000002</v>
      </c>
      <c r="R22" s="68">
        <v>28.65</v>
      </c>
      <c r="S22" s="68">
        <v>28.370999999999999</v>
      </c>
      <c r="T22" s="68">
        <v>28.026</v>
      </c>
      <c r="U22" s="68">
        <v>27.106000000000002</v>
      </c>
      <c r="V22" s="68">
        <v>26.702000000000002</v>
      </c>
      <c r="W22" s="68">
        <v>30.294</v>
      </c>
      <c r="X22" s="68">
        <v>28.85</v>
      </c>
      <c r="Y22" s="68">
        <v>29.709</v>
      </c>
      <c r="Z22" s="68">
        <v>28.745999999999999</v>
      </c>
      <c r="AA22" s="68">
        <v>34.433</v>
      </c>
      <c r="AB22" s="68">
        <v>32.585000000000001</v>
      </c>
      <c r="AC22" s="68">
        <v>29.439</v>
      </c>
      <c r="AD22" s="68">
        <v>29.724</v>
      </c>
      <c r="AE22" s="68">
        <v>29.812000000000001</v>
      </c>
      <c r="AF22" s="68">
        <v>27.902000000000001</v>
      </c>
      <c r="AG22" s="68">
        <v>29.957999999999998</v>
      </c>
      <c r="AH22" s="68">
        <v>28.297000000000001</v>
      </c>
      <c r="AI22" s="68">
        <v>27.596</v>
      </c>
      <c r="AJ22" s="68">
        <v>28.210999999999999</v>
      </c>
      <c r="AK22" s="68">
        <v>29.878</v>
      </c>
      <c r="AL22" s="68">
        <v>29.286000000000001</v>
      </c>
      <c r="AM22" s="68">
        <v>30.949000000000002</v>
      </c>
      <c r="AN22" s="68">
        <v>30.789000000000001</v>
      </c>
      <c r="AO22" s="68">
        <v>29.686</v>
      </c>
      <c r="AP22" s="68">
        <v>30.238</v>
      </c>
      <c r="AQ22" s="68">
        <v>27.474</v>
      </c>
      <c r="AR22" s="68">
        <v>27.704000000000001</v>
      </c>
      <c r="AS22" s="68">
        <v>27.28</v>
      </c>
      <c r="AT22" s="68">
        <v>27.254000000000001</v>
      </c>
      <c r="AU22" s="68">
        <v>29.244</v>
      </c>
      <c r="AV22" s="68">
        <v>28.129000000000001</v>
      </c>
      <c r="AW22" s="68">
        <v>30.948</v>
      </c>
      <c r="AX22" s="68">
        <v>33.110999999999997</v>
      </c>
      <c r="AY22" s="68">
        <v>34.335999999999999</v>
      </c>
      <c r="AZ22" s="68">
        <v>33.537999999999997</v>
      </c>
      <c r="BA22" s="68">
        <v>32.034999999999997</v>
      </c>
      <c r="BB22" s="68">
        <v>30.145285714</v>
      </c>
      <c r="BC22" s="68">
        <v>31.113</v>
      </c>
      <c r="BD22" s="329">
        <v>30.410299999999999</v>
      </c>
      <c r="BE22" s="329">
        <v>29.654260000000001</v>
      </c>
      <c r="BF22" s="329">
        <v>28.81316</v>
      </c>
      <c r="BG22" s="329">
        <v>28.787369999999999</v>
      </c>
      <c r="BH22" s="329">
        <v>28.743069999999999</v>
      </c>
      <c r="BI22" s="329">
        <v>29.894839999999999</v>
      </c>
      <c r="BJ22" s="329">
        <v>31.524560000000001</v>
      </c>
      <c r="BK22" s="329">
        <v>33.17615</v>
      </c>
      <c r="BL22" s="329">
        <v>31.90025</v>
      </c>
      <c r="BM22" s="329">
        <v>30.31419</v>
      </c>
      <c r="BN22" s="329">
        <v>28.892009999999999</v>
      </c>
      <c r="BO22" s="329">
        <v>28.388829999999999</v>
      </c>
      <c r="BP22" s="329">
        <v>28.64162</v>
      </c>
      <c r="BQ22" s="329">
        <v>28.579609999999999</v>
      </c>
      <c r="BR22" s="329">
        <v>28.187889999999999</v>
      </c>
      <c r="BS22" s="329">
        <v>28.491859999999999</v>
      </c>
      <c r="BT22" s="329">
        <v>28.623439999999999</v>
      </c>
      <c r="BU22" s="329">
        <v>30.325800000000001</v>
      </c>
      <c r="BV22" s="329">
        <v>31.838529999999999</v>
      </c>
    </row>
    <row r="23" spans="1:74" ht="11.1" customHeight="1" x14ac:dyDescent="0.2">
      <c r="A23" s="1" t="s">
        <v>624</v>
      </c>
      <c r="B23" s="183" t="s">
        <v>122</v>
      </c>
      <c r="C23" s="68">
        <v>235.85499999999999</v>
      </c>
      <c r="D23" s="68">
        <v>229.499</v>
      </c>
      <c r="E23" s="68">
        <v>221.61199999999999</v>
      </c>
      <c r="F23" s="68">
        <v>216.76</v>
      </c>
      <c r="G23" s="68">
        <v>218.15199999999999</v>
      </c>
      <c r="H23" s="68">
        <v>219.25200000000001</v>
      </c>
      <c r="I23" s="68">
        <v>217.56100000000001</v>
      </c>
      <c r="J23" s="68">
        <v>212.14500000000001</v>
      </c>
      <c r="K23" s="68">
        <v>212.45099999999999</v>
      </c>
      <c r="L23" s="68">
        <v>203.673</v>
      </c>
      <c r="M23" s="68">
        <v>219.55500000000001</v>
      </c>
      <c r="N23" s="68">
        <v>240.36799999999999</v>
      </c>
      <c r="O23" s="68">
        <v>243.977</v>
      </c>
      <c r="P23" s="68">
        <v>241.34800000000001</v>
      </c>
      <c r="Q23" s="68">
        <v>232.93100000000001</v>
      </c>
      <c r="R23" s="68">
        <v>228.58099999999999</v>
      </c>
      <c r="S23" s="68">
        <v>222.584</v>
      </c>
      <c r="T23" s="68">
        <v>221.09899999999999</v>
      </c>
      <c r="U23" s="68">
        <v>217.71899999999999</v>
      </c>
      <c r="V23" s="68">
        <v>218.255</v>
      </c>
      <c r="W23" s="68">
        <v>225.21600000000001</v>
      </c>
      <c r="X23" s="68">
        <v>217.35599999999999</v>
      </c>
      <c r="Y23" s="68">
        <v>222.93700000000001</v>
      </c>
      <c r="Z23" s="68">
        <v>235.465</v>
      </c>
      <c r="AA23" s="68">
        <v>261.64800000000002</v>
      </c>
      <c r="AB23" s="68">
        <v>256.21899999999999</v>
      </c>
      <c r="AC23" s="68">
        <v>243.71600000000001</v>
      </c>
      <c r="AD23" s="68">
        <v>243.47900000000001</v>
      </c>
      <c r="AE23" s="68">
        <v>243.40899999999999</v>
      </c>
      <c r="AF23" s="68">
        <v>242.66200000000001</v>
      </c>
      <c r="AG23" s="68">
        <v>240.93199999999999</v>
      </c>
      <c r="AH23" s="68">
        <v>230.411</v>
      </c>
      <c r="AI23" s="68">
        <v>227.697</v>
      </c>
      <c r="AJ23" s="68">
        <v>225.59399999999999</v>
      </c>
      <c r="AK23" s="68">
        <v>233.84200000000001</v>
      </c>
      <c r="AL23" s="68">
        <v>238.58699999999999</v>
      </c>
      <c r="AM23" s="68">
        <v>260.04700000000003</v>
      </c>
      <c r="AN23" s="68">
        <v>253.11799999999999</v>
      </c>
      <c r="AO23" s="68">
        <v>238.953</v>
      </c>
      <c r="AP23" s="68">
        <v>243.715</v>
      </c>
      <c r="AQ23" s="68">
        <v>242.12100000000001</v>
      </c>
      <c r="AR23" s="68">
        <v>237.94300000000001</v>
      </c>
      <c r="AS23" s="68">
        <v>233.05699999999999</v>
      </c>
      <c r="AT23" s="68">
        <v>226.19200000000001</v>
      </c>
      <c r="AU23" s="68">
        <v>223.809</v>
      </c>
      <c r="AV23" s="68">
        <v>216.93700000000001</v>
      </c>
      <c r="AW23" s="68">
        <v>224.596</v>
      </c>
      <c r="AX23" s="68">
        <v>236.749</v>
      </c>
      <c r="AY23" s="68">
        <v>247.94800000000001</v>
      </c>
      <c r="AZ23" s="68">
        <v>252.56700000000001</v>
      </c>
      <c r="BA23" s="68">
        <v>239.62899999999999</v>
      </c>
      <c r="BB23" s="68">
        <v>236.73671429000001</v>
      </c>
      <c r="BC23" s="68">
        <v>239.03399999999999</v>
      </c>
      <c r="BD23" s="329">
        <v>237.7971</v>
      </c>
      <c r="BE23" s="329">
        <v>235.65710000000001</v>
      </c>
      <c r="BF23" s="329">
        <v>230.24350000000001</v>
      </c>
      <c r="BG23" s="329">
        <v>229.2534</v>
      </c>
      <c r="BH23" s="329">
        <v>222.7336</v>
      </c>
      <c r="BI23" s="329">
        <v>227.6574</v>
      </c>
      <c r="BJ23" s="329">
        <v>240.31180000000001</v>
      </c>
      <c r="BK23" s="329">
        <v>251.20959999999999</v>
      </c>
      <c r="BL23" s="329">
        <v>250.0788</v>
      </c>
      <c r="BM23" s="329">
        <v>243.33600000000001</v>
      </c>
      <c r="BN23" s="329">
        <v>238.58869999999999</v>
      </c>
      <c r="BO23" s="329">
        <v>238.22020000000001</v>
      </c>
      <c r="BP23" s="329">
        <v>239.65610000000001</v>
      </c>
      <c r="BQ23" s="329">
        <v>239.02010000000001</v>
      </c>
      <c r="BR23" s="329">
        <v>234.57239999999999</v>
      </c>
      <c r="BS23" s="329">
        <v>234.22380000000001</v>
      </c>
      <c r="BT23" s="329">
        <v>228.2517</v>
      </c>
      <c r="BU23" s="329">
        <v>236.30170000000001</v>
      </c>
      <c r="BV23" s="329">
        <v>246.858</v>
      </c>
    </row>
    <row r="24" spans="1:74" ht="11.1" customHeight="1" x14ac:dyDescent="0.2">
      <c r="A24" s="1"/>
      <c r="B24" s="7" t="s">
        <v>124</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400"/>
      <c r="BE24" s="400"/>
      <c r="BF24" s="400"/>
      <c r="BG24" s="400"/>
      <c r="BH24" s="400"/>
      <c r="BI24" s="400"/>
      <c r="BJ24" s="400"/>
      <c r="BK24" s="400"/>
      <c r="BL24" s="400"/>
      <c r="BM24" s="400"/>
      <c r="BN24" s="400"/>
      <c r="BO24" s="400"/>
      <c r="BP24" s="400"/>
      <c r="BQ24" s="400"/>
      <c r="BR24" s="400"/>
      <c r="BS24" s="400"/>
      <c r="BT24" s="400"/>
      <c r="BU24" s="400"/>
      <c r="BV24" s="400"/>
    </row>
    <row r="25" spans="1:74" ht="11.1" customHeight="1" x14ac:dyDescent="0.2">
      <c r="A25" s="1" t="s">
        <v>625</v>
      </c>
      <c r="B25" s="183" t="s">
        <v>122</v>
      </c>
      <c r="C25" s="68">
        <v>39.395000000000003</v>
      </c>
      <c r="D25" s="68">
        <v>37.718000000000004</v>
      </c>
      <c r="E25" s="68">
        <v>34.372</v>
      </c>
      <c r="F25" s="68">
        <v>31.138000000000002</v>
      </c>
      <c r="G25" s="68">
        <v>31.484999999999999</v>
      </c>
      <c r="H25" s="68">
        <v>28.785</v>
      </c>
      <c r="I25" s="68">
        <v>28.864000000000001</v>
      </c>
      <c r="J25" s="68">
        <v>27.721</v>
      </c>
      <c r="K25" s="68">
        <v>28.353999999999999</v>
      </c>
      <c r="L25" s="68">
        <v>27.798999999999999</v>
      </c>
      <c r="M25" s="68">
        <v>29.72</v>
      </c>
      <c r="N25" s="68">
        <v>31.236000000000001</v>
      </c>
      <c r="O25" s="68">
        <v>30.54</v>
      </c>
      <c r="P25" s="68">
        <v>30.423999999999999</v>
      </c>
      <c r="Q25" s="68">
        <v>26.725000000000001</v>
      </c>
      <c r="R25" s="68">
        <v>25.096</v>
      </c>
      <c r="S25" s="68">
        <v>26.062000000000001</v>
      </c>
      <c r="T25" s="68">
        <v>25.212</v>
      </c>
      <c r="U25" s="68">
        <v>24.056000000000001</v>
      </c>
      <c r="V25" s="68">
        <v>26.03</v>
      </c>
      <c r="W25" s="68">
        <v>29.026</v>
      </c>
      <c r="X25" s="68">
        <v>27.698</v>
      </c>
      <c r="Y25" s="68">
        <v>27.754000000000001</v>
      </c>
      <c r="Z25" s="68">
        <v>28.594999999999999</v>
      </c>
      <c r="AA25" s="68">
        <v>26.513000000000002</v>
      </c>
      <c r="AB25" s="68">
        <v>26.896999999999998</v>
      </c>
      <c r="AC25" s="68">
        <v>26.262</v>
      </c>
      <c r="AD25" s="68">
        <v>24.664999999999999</v>
      </c>
      <c r="AE25" s="68">
        <v>23.375</v>
      </c>
      <c r="AF25" s="68">
        <v>24.655999999999999</v>
      </c>
      <c r="AG25" s="68">
        <v>24.445</v>
      </c>
      <c r="AH25" s="68">
        <v>25.552</v>
      </c>
      <c r="AI25" s="68">
        <v>24.803000000000001</v>
      </c>
      <c r="AJ25" s="68">
        <v>25.751999999999999</v>
      </c>
      <c r="AK25" s="68">
        <v>26.134</v>
      </c>
      <c r="AL25" s="68">
        <v>28.382999999999999</v>
      </c>
      <c r="AM25" s="68">
        <v>28.495999999999999</v>
      </c>
      <c r="AN25" s="68">
        <v>25.727</v>
      </c>
      <c r="AO25" s="68">
        <v>21.728000000000002</v>
      </c>
      <c r="AP25" s="68">
        <v>21.827999999999999</v>
      </c>
      <c r="AQ25" s="68">
        <v>21.983000000000001</v>
      </c>
      <c r="AR25" s="68">
        <v>22.48</v>
      </c>
      <c r="AS25" s="68">
        <v>23.157</v>
      </c>
      <c r="AT25" s="68">
        <v>24.584</v>
      </c>
      <c r="AU25" s="68">
        <v>21.765000000000001</v>
      </c>
      <c r="AV25" s="68">
        <v>23.154</v>
      </c>
      <c r="AW25" s="68">
        <v>23.594999999999999</v>
      </c>
      <c r="AX25" s="68">
        <v>24.640999999999998</v>
      </c>
      <c r="AY25" s="68">
        <v>25.23</v>
      </c>
      <c r="AZ25" s="68">
        <v>24.986000000000001</v>
      </c>
      <c r="BA25" s="68">
        <v>23.129000000000001</v>
      </c>
      <c r="BB25" s="68">
        <v>22.627142856999999</v>
      </c>
      <c r="BC25" s="68">
        <v>23.847999999999999</v>
      </c>
      <c r="BD25" s="329">
        <v>23.940519999999999</v>
      </c>
      <c r="BE25" s="329">
        <v>23.634920000000001</v>
      </c>
      <c r="BF25" s="329">
        <v>24.0276</v>
      </c>
      <c r="BG25" s="329">
        <v>24.13466</v>
      </c>
      <c r="BH25" s="329">
        <v>23.579219999999999</v>
      </c>
      <c r="BI25" s="329">
        <v>27.63625</v>
      </c>
      <c r="BJ25" s="329">
        <v>27.460840000000001</v>
      </c>
      <c r="BK25" s="329">
        <v>27.690919999999998</v>
      </c>
      <c r="BL25" s="329">
        <v>28.07124</v>
      </c>
      <c r="BM25" s="329">
        <v>24.957640000000001</v>
      </c>
      <c r="BN25" s="329">
        <v>22.626100000000001</v>
      </c>
      <c r="BO25" s="329">
        <v>23.681049999999999</v>
      </c>
      <c r="BP25" s="329">
        <v>23.993780000000001</v>
      </c>
      <c r="BQ25" s="329">
        <v>23.85097</v>
      </c>
      <c r="BR25" s="329">
        <v>24.408249999999999</v>
      </c>
      <c r="BS25" s="329">
        <v>24.691859999999998</v>
      </c>
      <c r="BT25" s="329">
        <v>24.17426</v>
      </c>
      <c r="BU25" s="329">
        <v>24.860130000000002</v>
      </c>
      <c r="BV25" s="329">
        <v>25.353110000000001</v>
      </c>
    </row>
    <row r="26" spans="1:74" ht="11.1" customHeight="1" x14ac:dyDescent="0.2">
      <c r="A26" s="1"/>
      <c r="B26" s="7" t="s">
        <v>125</v>
      </c>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401"/>
      <c r="BE26" s="401"/>
      <c r="BF26" s="401"/>
      <c r="BG26" s="401"/>
      <c r="BH26" s="401"/>
      <c r="BI26" s="401"/>
      <c r="BJ26" s="401"/>
      <c r="BK26" s="401"/>
      <c r="BL26" s="401"/>
      <c r="BM26" s="401"/>
      <c r="BN26" s="401"/>
      <c r="BO26" s="401"/>
      <c r="BP26" s="401"/>
      <c r="BQ26" s="401"/>
      <c r="BR26" s="401"/>
      <c r="BS26" s="401"/>
      <c r="BT26" s="401"/>
      <c r="BU26" s="401"/>
      <c r="BV26" s="401"/>
    </row>
    <row r="27" spans="1:74" ht="11.1" customHeight="1" x14ac:dyDescent="0.2">
      <c r="A27" s="1" t="s">
        <v>626</v>
      </c>
      <c r="B27" s="184" t="s">
        <v>122</v>
      </c>
      <c r="C27" s="69">
        <v>196.46</v>
      </c>
      <c r="D27" s="69">
        <v>191.78100000000001</v>
      </c>
      <c r="E27" s="69">
        <v>187.24</v>
      </c>
      <c r="F27" s="69">
        <v>185.62200000000001</v>
      </c>
      <c r="G27" s="69">
        <v>186.667</v>
      </c>
      <c r="H27" s="69">
        <v>190.46700000000001</v>
      </c>
      <c r="I27" s="69">
        <v>188.697</v>
      </c>
      <c r="J27" s="69">
        <v>184.42400000000001</v>
      </c>
      <c r="K27" s="69">
        <v>184.09700000000001</v>
      </c>
      <c r="L27" s="69">
        <v>175.874</v>
      </c>
      <c r="M27" s="69">
        <v>189.83500000000001</v>
      </c>
      <c r="N27" s="69">
        <v>209.13200000000001</v>
      </c>
      <c r="O27" s="69">
        <v>213.43700000000001</v>
      </c>
      <c r="P27" s="69">
        <v>210.92400000000001</v>
      </c>
      <c r="Q27" s="69">
        <v>206.20599999999999</v>
      </c>
      <c r="R27" s="69">
        <v>203.48500000000001</v>
      </c>
      <c r="S27" s="69">
        <v>196.52199999999999</v>
      </c>
      <c r="T27" s="69">
        <v>195.887</v>
      </c>
      <c r="U27" s="69">
        <v>193.66300000000001</v>
      </c>
      <c r="V27" s="69">
        <v>192.22499999999999</v>
      </c>
      <c r="W27" s="69">
        <v>196.19</v>
      </c>
      <c r="X27" s="69">
        <v>189.65799999999999</v>
      </c>
      <c r="Y27" s="69">
        <v>195.18299999999999</v>
      </c>
      <c r="Z27" s="69">
        <v>206.87</v>
      </c>
      <c r="AA27" s="69">
        <v>235.13499999999999</v>
      </c>
      <c r="AB27" s="69">
        <v>229.322</v>
      </c>
      <c r="AC27" s="69">
        <v>217.45400000000001</v>
      </c>
      <c r="AD27" s="69">
        <v>218.81399999999999</v>
      </c>
      <c r="AE27" s="69">
        <v>220.03399999999999</v>
      </c>
      <c r="AF27" s="69">
        <v>218.006</v>
      </c>
      <c r="AG27" s="69">
        <v>216.48699999999999</v>
      </c>
      <c r="AH27" s="69">
        <v>204.85900000000001</v>
      </c>
      <c r="AI27" s="69">
        <v>202.89400000000001</v>
      </c>
      <c r="AJ27" s="69">
        <v>199.84200000000001</v>
      </c>
      <c r="AK27" s="69">
        <v>207.708</v>
      </c>
      <c r="AL27" s="69">
        <v>210.20400000000001</v>
      </c>
      <c r="AM27" s="69">
        <v>231.55099999999999</v>
      </c>
      <c r="AN27" s="69">
        <v>227.39099999999999</v>
      </c>
      <c r="AO27" s="69">
        <v>217.22499999999999</v>
      </c>
      <c r="AP27" s="69">
        <v>221.887</v>
      </c>
      <c r="AQ27" s="69">
        <v>220.13800000000001</v>
      </c>
      <c r="AR27" s="69">
        <v>215.46299999999999</v>
      </c>
      <c r="AS27" s="69">
        <v>209.9</v>
      </c>
      <c r="AT27" s="69">
        <v>201.608</v>
      </c>
      <c r="AU27" s="69">
        <v>202.04400000000001</v>
      </c>
      <c r="AV27" s="69">
        <v>193.78299999999999</v>
      </c>
      <c r="AW27" s="69">
        <v>201.001</v>
      </c>
      <c r="AX27" s="69">
        <v>212.108</v>
      </c>
      <c r="AY27" s="69">
        <v>222.71799999999999</v>
      </c>
      <c r="AZ27" s="69">
        <v>227.58099999999999</v>
      </c>
      <c r="BA27" s="69">
        <v>216.5</v>
      </c>
      <c r="BB27" s="69">
        <v>214.10857143000001</v>
      </c>
      <c r="BC27" s="69">
        <v>215.185</v>
      </c>
      <c r="BD27" s="350">
        <v>213.85659999999999</v>
      </c>
      <c r="BE27" s="350">
        <v>212.02209999999999</v>
      </c>
      <c r="BF27" s="350">
        <v>206.2159</v>
      </c>
      <c r="BG27" s="350">
        <v>205.11879999999999</v>
      </c>
      <c r="BH27" s="350">
        <v>199.15440000000001</v>
      </c>
      <c r="BI27" s="350">
        <v>200.02109999999999</v>
      </c>
      <c r="BJ27" s="350">
        <v>212.8509</v>
      </c>
      <c r="BK27" s="350">
        <v>223.51859999999999</v>
      </c>
      <c r="BL27" s="350">
        <v>222.0076</v>
      </c>
      <c r="BM27" s="350">
        <v>218.3784</v>
      </c>
      <c r="BN27" s="350">
        <v>215.96260000000001</v>
      </c>
      <c r="BO27" s="350">
        <v>214.53919999999999</v>
      </c>
      <c r="BP27" s="350">
        <v>215.66229999999999</v>
      </c>
      <c r="BQ27" s="350">
        <v>215.16909999999999</v>
      </c>
      <c r="BR27" s="350">
        <v>210.16419999999999</v>
      </c>
      <c r="BS27" s="350">
        <v>209.53190000000001</v>
      </c>
      <c r="BT27" s="350">
        <v>204.07749999999999</v>
      </c>
      <c r="BU27" s="350">
        <v>211.44159999999999</v>
      </c>
      <c r="BV27" s="350">
        <v>221.50489999999999</v>
      </c>
    </row>
    <row r="28" spans="1:74" s="280" customFormat="1" ht="11.1" customHeight="1" x14ac:dyDescent="0.2">
      <c r="A28" s="1"/>
      <c r="B28" s="278"/>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402"/>
      <c r="AZ28" s="402"/>
      <c r="BA28" s="402"/>
      <c r="BB28" s="402"/>
      <c r="BC28" s="402"/>
      <c r="BD28" s="279"/>
      <c r="BE28" s="279"/>
      <c r="BF28" s="279"/>
      <c r="BG28" s="402"/>
      <c r="BH28" s="402"/>
      <c r="BI28" s="402"/>
      <c r="BJ28" s="402"/>
      <c r="BK28" s="402"/>
      <c r="BL28" s="402"/>
      <c r="BM28" s="402"/>
      <c r="BN28" s="402"/>
      <c r="BO28" s="402"/>
      <c r="BP28" s="402"/>
      <c r="BQ28" s="402"/>
      <c r="BR28" s="402"/>
      <c r="BS28" s="402"/>
      <c r="BT28" s="402"/>
      <c r="BU28" s="402"/>
      <c r="BV28" s="402"/>
    </row>
    <row r="29" spans="1:74" s="280" customFormat="1" ht="12" customHeight="1" x14ac:dyDescent="0.2">
      <c r="A29" s="1"/>
      <c r="B29" s="781" t="s">
        <v>1016</v>
      </c>
      <c r="C29" s="782"/>
      <c r="D29" s="782"/>
      <c r="E29" s="782"/>
      <c r="F29" s="782"/>
      <c r="G29" s="782"/>
      <c r="H29" s="782"/>
      <c r="I29" s="782"/>
      <c r="J29" s="782"/>
      <c r="K29" s="782"/>
      <c r="L29" s="782"/>
      <c r="M29" s="782"/>
      <c r="N29" s="782"/>
      <c r="O29" s="782"/>
      <c r="P29" s="782"/>
      <c r="Q29" s="782"/>
      <c r="AY29" s="531"/>
      <c r="AZ29" s="531"/>
      <c r="BA29" s="531"/>
      <c r="BB29" s="531"/>
      <c r="BC29" s="531"/>
      <c r="BD29" s="666"/>
      <c r="BE29" s="666"/>
      <c r="BF29" s="666"/>
      <c r="BG29" s="531"/>
      <c r="BH29" s="531"/>
      <c r="BI29" s="531"/>
      <c r="BJ29" s="531"/>
    </row>
    <row r="30" spans="1:74" s="280" customFormat="1" ht="12" customHeight="1" x14ac:dyDescent="0.2">
      <c r="A30" s="1"/>
      <c r="B30" s="790" t="s">
        <v>138</v>
      </c>
      <c r="C30" s="782"/>
      <c r="D30" s="782"/>
      <c r="E30" s="782"/>
      <c r="F30" s="782"/>
      <c r="G30" s="782"/>
      <c r="H30" s="782"/>
      <c r="I30" s="782"/>
      <c r="J30" s="782"/>
      <c r="K30" s="782"/>
      <c r="L30" s="782"/>
      <c r="M30" s="782"/>
      <c r="N30" s="782"/>
      <c r="O30" s="782"/>
      <c r="P30" s="782"/>
      <c r="Q30" s="782"/>
      <c r="AY30" s="531"/>
      <c r="AZ30" s="531"/>
      <c r="BA30" s="531"/>
      <c r="BB30" s="531"/>
      <c r="BC30" s="531"/>
      <c r="BD30" s="666"/>
      <c r="BE30" s="666"/>
      <c r="BF30" s="666"/>
      <c r="BG30" s="531"/>
      <c r="BH30" s="531"/>
      <c r="BI30" s="531"/>
      <c r="BJ30" s="531"/>
    </row>
    <row r="31" spans="1:74" s="446" customFormat="1" ht="12" customHeight="1" x14ac:dyDescent="0.2">
      <c r="A31" s="445"/>
      <c r="B31" s="803" t="s">
        <v>1041</v>
      </c>
      <c r="C31" s="804"/>
      <c r="D31" s="804"/>
      <c r="E31" s="804"/>
      <c r="F31" s="804"/>
      <c r="G31" s="804"/>
      <c r="H31" s="804"/>
      <c r="I31" s="804"/>
      <c r="J31" s="804"/>
      <c r="K31" s="804"/>
      <c r="L31" s="804"/>
      <c r="M31" s="804"/>
      <c r="N31" s="804"/>
      <c r="O31" s="804"/>
      <c r="P31" s="804"/>
      <c r="Q31" s="800"/>
      <c r="AY31" s="532"/>
      <c r="AZ31" s="532"/>
      <c r="BA31" s="532"/>
      <c r="BB31" s="532"/>
      <c r="BC31" s="532"/>
      <c r="BD31" s="667"/>
      <c r="BE31" s="667"/>
      <c r="BF31" s="667"/>
      <c r="BG31" s="532"/>
      <c r="BH31" s="532"/>
      <c r="BI31" s="532"/>
      <c r="BJ31" s="532"/>
    </row>
    <row r="32" spans="1:74" s="446" customFormat="1" ht="12" customHeight="1" x14ac:dyDescent="0.2">
      <c r="A32" s="445"/>
      <c r="B32" s="798" t="s">
        <v>1062</v>
      </c>
      <c r="C32" s="800"/>
      <c r="D32" s="800"/>
      <c r="E32" s="800"/>
      <c r="F32" s="800"/>
      <c r="G32" s="800"/>
      <c r="H32" s="800"/>
      <c r="I32" s="800"/>
      <c r="J32" s="800"/>
      <c r="K32" s="800"/>
      <c r="L32" s="800"/>
      <c r="M32" s="800"/>
      <c r="N32" s="800"/>
      <c r="O32" s="800"/>
      <c r="P32" s="800"/>
      <c r="Q32" s="800"/>
      <c r="AY32" s="532"/>
      <c r="AZ32" s="532"/>
      <c r="BA32" s="532"/>
      <c r="BB32" s="532"/>
      <c r="BC32" s="532"/>
      <c r="BD32" s="667"/>
      <c r="BE32" s="667"/>
      <c r="BF32" s="667"/>
      <c r="BG32" s="532"/>
      <c r="BH32" s="532"/>
      <c r="BI32" s="532"/>
      <c r="BJ32" s="532"/>
    </row>
    <row r="33" spans="1:74" s="446" customFormat="1" ht="12" customHeight="1" x14ac:dyDescent="0.2">
      <c r="A33" s="445"/>
      <c r="B33" s="829" t="s">
        <v>1063</v>
      </c>
      <c r="C33" s="800"/>
      <c r="D33" s="800"/>
      <c r="E33" s="800"/>
      <c r="F33" s="800"/>
      <c r="G33" s="800"/>
      <c r="H33" s="800"/>
      <c r="I33" s="800"/>
      <c r="J33" s="800"/>
      <c r="K33" s="800"/>
      <c r="L33" s="800"/>
      <c r="M33" s="800"/>
      <c r="N33" s="800"/>
      <c r="O33" s="800"/>
      <c r="P33" s="800"/>
      <c r="Q33" s="800"/>
      <c r="AY33" s="532"/>
      <c r="AZ33" s="532"/>
      <c r="BA33" s="532"/>
      <c r="BB33" s="532"/>
      <c r="BC33" s="532"/>
      <c r="BD33" s="667"/>
      <c r="BE33" s="667"/>
      <c r="BF33" s="667"/>
      <c r="BG33" s="532"/>
      <c r="BH33" s="532"/>
      <c r="BI33" s="532"/>
      <c r="BJ33" s="532"/>
    </row>
    <row r="34" spans="1:74" s="446" customFormat="1" ht="12" customHeight="1" x14ac:dyDescent="0.2">
      <c r="A34" s="445"/>
      <c r="B34" s="803" t="s">
        <v>1065</v>
      </c>
      <c r="C34" s="804"/>
      <c r="D34" s="804"/>
      <c r="E34" s="804"/>
      <c r="F34" s="804"/>
      <c r="G34" s="804"/>
      <c r="H34" s="804"/>
      <c r="I34" s="804"/>
      <c r="J34" s="804"/>
      <c r="K34" s="804"/>
      <c r="L34" s="804"/>
      <c r="M34" s="804"/>
      <c r="N34" s="804"/>
      <c r="O34" s="804"/>
      <c r="P34" s="804"/>
      <c r="Q34" s="800"/>
      <c r="AY34" s="532"/>
      <c r="AZ34" s="532"/>
      <c r="BA34" s="532"/>
      <c r="BB34" s="532"/>
      <c r="BC34" s="532"/>
      <c r="BD34" s="667"/>
      <c r="BE34" s="667"/>
      <c r="BF34" s="667"/>
      <c r="BG34" s="532"/>
      <c r="BH34" s="532"/>
      <c r="BI34" s="532"/>
      <c r="BJ34" s="532"/>
    </row>
    <row r="35" spans="1:74" s="446" customFormat="1" ht="12" customHeight="1" x14ac:dyDescent="0.2">
      <c r="A35" s="445"/>
      <c r="B35" s="805" t="s">
        <v>1066</v>
      </c>
      <c r="C35" s="799"/>
      <c r="D35" s="799"/>
      <c r="E35" s="799"/>
      <c r="F35" s="799"/>
      <c r="G35" s="799"/>
      <c r="H35" s="799"/>
      <c r="I35" s="799"/>
      <c r="J35" s="799"/>
      <c r="K35" s="799"/>
      <c r="L35" s="799"/>
      <c r="M35" s="799"/>
      <c r="N35" s="799"/>
      <c r="O35" s="799"/>
      <c r="P35" s="799"/>
      <c r="Q35" s="800"/>
      <c r="AY35" s="532"/>
      <c r="AZ35" s="532"/>
      <c r="BA35" s="532"/>
      <c r="BB35" s="532"/>
      <c r="BC35" s="532"/>
      <c r="BD35" s="667"/>
      <c r="BE35" s="667"/>
      <c r="BF35" s="667"/>
      <c r="BG35" s="532"/>
      <c r="BH35" s="532"/>
      <c r="BI35" s="532"/>
      <c r="BJ35" s="532"/>
    </row>
    <row r="36" spans="1:74" s="446" customFormat="1" ht="12" customHeight="1" x14ac:dyDescent="0.2">
      <c r="A36" s="445"/>
      <c r="B36" s="798" t="s">
        <v>1045</v>
      </c>
      <c r="C36" s="799"/>
      <c r="D36" s="799"/>
      <c r="E36" s="799"/>
      <c r="F36" s="799"/>
      <c r="G36" s="799"/>
      <c r="H36" s="799"/>
      <c r="I36" s="799"/>
      <c r="J36" s="799"/>
      <c r="K36" s="799"/>
      <c r="L36" s="799"/>
      <c r="M36" s="799"/>
      <c r="N36" s="799"/>
      <c r="O36" s="799"/>
      <c r="P36" s="799"/>
      <c r="Q36" s="800"/>
      <c r="AY36" s="532"/>
      <c r="AZ36" s="532"/>
      <c r="BA36" s="532"/>
      <c r="BB36" s="532"/>
      <c r="BC36" s="532"/>
      <c r="BD36" s="667"/>
      <c r="BE36" s="667"/>
      <c r="BF36" s="667"/>
      <c r="BG36" s="532"/>
      <c r="BH36" s="532"/>
      <c r="BI36" s="532"/>
      <c r="BJ36" s="532"/>
    </row>
    <row r="37" spans="1:74" s="447" customFormat="1" ht="12" customHeight="1" x14ac:dyDescent="0.2">
      <c r="A37" s="436"/>
      <c r="B37" s="812" t="s">
        <v>1147</v>
      </c>
      <c r="C37" s="800"/>
      <c r="D37" s="800"/>
      <c r="E37" s="800"/>
      <c r="F37" s="800"/>
      <c r="G37" s="800"/>
      <c r="H37" s="800"/>
      <c r="I37" s="800"/>
      <c r="J37" s="800"/>
      <c r="K37" s="800"/>
      <c r="L37" s="800"/>
      <c r="M37" s="800"/>
      <c r="N37" s="800"/>
      <c r="O37" s="800"/>
      <c r="P37" s="800"/>
      <c r="Q37" s="800"/>
      <c r="AY37" s="533"/>
      <c r="AZ37" s="533"/>
      <c r="BA37" s="533"/>
      <c r="BB37" s="533"/>
      <c r="BC37" s="533"/>
      <c r="BD37" s="668"/>
      <c r="BE37" s="668"/>
      <c r="BF37" s="668"/>
      <c r="BG37" s="533"/>
      <c r="BH37" s="533"/>
      <c r="BI37" s="533"/>
      <c r="BJ37" s="533"/>
    </row>
    <row r="38" spans="1:74" x14ac:dyDescent="0.15">
      <c r="BK38" s="403"/>
      <c r="BL38" s="403"/>
      <c r="BM38" s="403"/>
      <c r="BN38" s="403"/>
      <c r="BO38" s="403"/>
      <c r="BP38" s="403"/>
      <c r="BQ38" s="403"/>
      <c r="BR38" s="403"/>
      <c r="BS38" s="403"/>
      <c r="BT38" s="403"/>
      <c r="BU38" s="403"/>
      <c r="BV38" s="403"/>
    </row>
    <row r="39" spans="1:74" x14ac:dyDescent="0.15">
      <c r="BK39" s="403"/>
      <c r="BL39" s="403"/>
      <c r="BM39" s="403"/>
      <c r="BN39" s="403"/>
      <c r="BO39" s="403"/>
      <c r="BP39" s="403"/>
      <c r="BQ39" s="403"/>
      <c r="BR39" s="403"/>
      <c r="BS39" s="403"/>
      <c r="BT39" s="403"/>
      <c r="BU39" s="403"/>
      <c r="BV39" s="403"/>
    </row>
    <row r="40" spans="1:74" x14ac:dyDescent="0.15">
      <c r="BK40" s="403"/>
      <c r="BL40" s="403"/>
      <c r="BM40" s="403"/>
      <c r="BN40" s="403"/>
      <c r="BO40" s="403"/>
      <c r="BP40" s="403"/>
      <c r="BQ40" s="403"/>
      <c r="BR40" s="403"/>
      <c r="BS40" s="403"/>
      <c r="BT40" s="403"/>
      <c r="BU40" s="403"/>
      <c r="BV40" s="403"/>
    </row>
    <row r="41" spans="1:74" x14ac:dyDescent="0.15">
      <c r="BK41" s="403"/>
      <c r="BL41" s="403"/>
      <c r="BM41" s="403"/>
      <c r="BN41" s="403"/>
      <c r="BO41" s="403"/>
      <c r="BP41" s="403"/>
      <c r="BQ41" s="403"/>
      <c r="BR41" s="403"/>
      <c r="BS41" s="403"/>
      <c r="BT41" s="403"/>
      <c r="BU41" s="403"/>
      <c r="BV41" s="403"/>
    </row>
    <row r="42" spans="1:74" x14ac:dyDescent="0.15">
      <c r="BK42" s="403"/>
      <c r="BL42" s="403"/>
      <c r="BM42" s="403"/>
      <c r="BN42" s="403"/>
      <c r="BO42" s="403"/>
      <c r="BP42" s="403"/>
      <c r="BQ42" s="403"/>
      <c r="BR42" s="403"/>
      <c r="BS42" s="403"/>
      <c r="BT42" s="403"/>
      <c r="BU42" s="403"/>
      <c r="BV42" s="403"/>
    </row>
    <row r="43" spans="1:74" x14ac:dyDescent="0.15">
      <c r="BK43" s="403"/>
      <c r="BL43" s="403"/>
      <c r="BM43" s="403"/>
      <c r="BN43" s="403"/>
      <c r="BO43" s="403"/>
      <c r="BP43" s="403"/>
      <c r="BQ43" s="403"/>
      <c r="BR43" s="403"/>
      <c r="BS43" s="403"/>
      <c r="BT43" s="403"/>
      <c r="BU43" s="403"/>
      <c r="BV43" s="403"/>
    </row>
    <row r="44" spans="1:74" x14ac:dyDescent="0.15">
      <c r="BK44" s="403"/>
      <c r="BL44" s="403"/>
      <c r="BM44" s="403"/>
      <c r="BN44" s="403"/>
      <c r="BO44" s="403"/>
      <c r="BP44" s="403"/>
      <c r="BQ44" s="403"/>
      <c r="BR44" s="403"/>
      <c r="BS44" s="403"/>
      <c r="BT44" s="403"/>
      <c r="BU44" s="403"/>
      <c r="BV44" s="403"/>
    </row>
    <row r="45" spans="1:74" x14ac:dyDescent="0.15">
      <c r="BK45" s="403"/>
      <c r="BL45" s="403"/>
      <c r="BM45" s="403"/>
      <c r="BN45" s="403"/>
      <c r="BO45" s="403"/>
      <c r="BP45" s="403"/>
      <c r="BQ45" s="403"/>
      <c r="BR45" s="403"/>
      <c r="BS45" s="403"/>
      <c r="BT45" s="403"/>
      <c r="BU45" s="403"/>
      <c r="BV45" s="403"/>
    </row>
    <row r="46" spans="1:74" x14ac:dyDescent="0.15">
      <c r="BK46" s="403"/>
      <c r="BL46" s="403"/>
      <c r="BM46" s="403"/>
      <c r="BN46" s="403"/>
      <c r="BO46" s="403"/>
      <c r="BP46" s="403"/>
      <c r="BQ46" s="403"/>
      <c r="BR46" s="403"/>
      <c r="BS46" s="403"/>
      <c r="BT46" s="403"/>
      <c r="BU46" s="403"/>
      <c r="BV46" s="403"/>
    </row>
    <row r="47" spans="1:74" x14ac:dyDescent="0.15">
      <c r="BK47" s="403"/>
      <c r="BL47" s="403"/>
      <c r="BM47" s="403"/>
      <c r="BN47" s="403"/>
      <c r="BO47" s="403"/>
      <c r="BP47" s="403"/>
      <c r="BQ47" s="403"/>
      <c r="BR47" s="403"/>
      <c r="BS47" s="403"/>
      <c r="BT47" s="403"/>
      <c r="BU47" s="403"/>
      <c r="BV47" s="403"/>
    </row>
    <row r="48" spans="1:74" x14ac:dyDescent="0.15">
      <c r="BK48" s="403"/>
      <c r="BL48" s="403"/>
      <c r="BM48" s="403"/>
      <c r="BN48" s="403"/>
      <c r="BO48" s="403"/>
      <c r="BP48" s="403"/>
      <c r="BQ48" s="403"/>
      <c r="BR48" s="403"/>
      <c r="BS48" s="403"/>
      <c r="BT48" s="403"/>
      <c r="BU48" s="403"/>
      <c r="BV48" s="403"/>
    </row>
    <row r="49" spans="63:74" x14ac:dyDescent="0.15">
      <c r="BK49" s="403"/>
      <c r="BL49" s="403"/>
      <c r="BM49" s="403"/>
      <c r="BN49" s="403"/>
      <c r="BO49" s="403"/>
      <c r="BP49" s="403"/>
      <c r="BQ49" s="403"/>
      <c r="BR49" s="403"/>
      <c r="BS49" s="403"/>
      <c r="BT49" s="403"/>
      <c r="BU49" s="403"/>
      <c r="BV49" s="403"/>
    </row>
    <row r="50" spans="63:74" x14ac:dyDescent="0.15">
      <c r="BK50" s="403"/>
      <c r="BL50" s="403"/>
      <c r="BM50" s="403"/>
      <c r="BN50" s="403"/>
      <c r="BO50" s="403"/>
      <c r="BP50" s="403"/>
      <c r="BQ50" s="403"/>
      <c r="BR50" s="403"/>
      <c r="BS50" s="403"/>
      <c r="BT50" s="403"/>
      <c r="BU50" s="403"/>
      <c r="BV50" s="403"/>
    </row>
    <row r="51" spans="63:74" x14ac:dyDescent="0.15">
      <c r="BK51" s="403"/>
      <c r="BL51" s="403"/>
      <c r="BM51" s="403"/>
      <c r="BN51" s="403"/>
      <c r="BO51" s="403"/>
      <c r="BP51" s="403"/>
      <c r="BQ51" s="403"/>
      <c r="BR51" s="403"/>
      <c r="BS51" s="403"/>
      <c r="BT51" s="403"/>
      <c r="BU51" s="403"/>
      <c r="BV51" s="403"/>
    </row>
    <row r="52" spans="63:74" x14ac:dyDescent="0.15">
      <c r="BK52" s="403"/>
      <c r="BL52" s="403"/>
      <c r="BM52" s="403"/>
      <c r="BN52" s="403"/>
      <c r="BO52" s="403"/>
      <c r="BP52" s="403"/>
      <c r="BQ52" s="403"/>
      <c r="BR52" s="403"/>
      <c r="BS52" s="403"/>
      <c r="BT52" s="403"/>
      <c r="BU52" s="403"/>
      <c r="BV52" s="403"/>
    </row>
    <row r="53" spans="63:74" x14ac:dyDescent="0.15">
      <c r="BK53" s="403"/>
      <c r="BL53" s="403"/>
      <c r="BM53" s="403"/>
      <c r="BN53" s="403"/>
      <c r="BO53" s="403"/>
      <c r="BP53" s="403"/>
      <c r="BQ53" s="403"/>
      <c r="BR53" s="403"/>
      <c r="BS53" s="403"/>
      <c r="BT53" s="403"/>
      <c r="BU53" s="403"/>
      <c r="BV53" s="403"/>
    </row>
    <row r="54" spans="63:74" x14ac:dyDescent="0.15">
      <c r="BK54" s="403"/>
      <c r="BL54" s="403"/>
      <c r="BM54" s="403"/>
      <c r="BN54" s="403"/>
      <c r="BO54" s="403"/>
      <c r="BP54" s="403"/>
      <c r="BQ54" s="403"/>
      <c r="BR54" s="403"/>
      <c r="BS54" s="403"/>
      <c r="BT54" s="403"/>
      <c r="BU54" s="403"/>
      <c r="BV54" s="403"/>
    </row>
    <row r="55" spans="63:74" x14ac:dyDescent="0.15">
      <c r="BK55" s="403"/>
      <c r="BL55" s="403"/>
      <c r="BM55" s="403"/>
      <c r="BN55" s="403"/>
      <c r="BO55" s="403"/>
      <c r="BP55" s="403"/>
      <c r="BQ55" s="403"/>
      <c r="BR55" s="403"/>
      <c r="BS55" s="403"/>
      <c r="BT55" s="403"/>
      <c r="BU55" s="403"/>
      <c r="BV55" s="403"/>
    </row>
    <row r="56" spans="63:74" x14ac:dyDescent="0.15">
      <c r="BK56" s="403"/>
      <c r="BL56" s="403"/>
      <c r="BM56" s="403"/>
      <c r="BN56" s="403"/>
      <c r="BO56" s="403"/>
      <c r="BP56" s="403"/>
      <c r="BQ56" s="403"/>
      <c r="BR56" s="403"/>
      <c r="BS56" s="403"/>
      <c r="BT56" s="403"/>
      <c r="BU56" s="403"/>
      <c r="BV56" s="403"/>
    </row>
    <row r="57" spans="63:74" x14ac:dyDescent="0.15">
      <c r="BK57" s="403"/>
      <c r="BL57" s="403"/>
      <c r="BM57" s="403"/>
      <c r="BN57" s="403"/>
      <c r="BO57" s="403"/>
      <c r="BP57" s="403"/>
      <c r="BQ57" s="403"/>
      <c r="BR57" s="403"/>
      <c r="BS57" s="403"/>
      <c r="BT57" s="403"/>
      <c r="BU57" s="403"/>
      <c r="BV57" s="403"/>
    </row>
    <row r="58" spans="63:74" x14ac:dyDescent="0.15">
      <c r="BK58" s="403"/>
      <c r="BL58" s="403"/>
      <c r="BM58" s="403"/>
      <c r="BN58" s="403"/>
      <c r="BO58" s="403"/>
      <c r="BP58" s="403"/>
      <c r="BQ58" s="403"/>
      <c r="BR58" s="403"/>
      <c r="BS58" s="403"/>
      <c r="BT58" s="403"/>
      <c r="BU58" s="403"/>
      <c r="BV58" s="403"/>
    </row>
    <row r="59" spans="63:74" x14ac:dyDescent="0.15">
      <c r="BK59" s="403"/>
      <c r="BL59" s="403"/>
      <c r="BM59" s="403"/>
      <c r="BN59" s="403"/>
      <c r="BO59" s="403"/>
      <c r="BP59" s="403"/>
      <c r="BQ59" s="403"/>
      <c r="BR59" s="403"/>
      <c r="BS59" s="403"/>
      <c r="BT59" s="403"/>
      <c r="BU59" s="403"/>
      <c r="BV59" s="403"/>
    </row>
    <row r="60" spans="63:74" x14ac:dyDescent="0.15">
      <c r="BK60" s="403"/>
      <c r="BL60" s="403"/>
      <c r="BM60" s="403"/>
      <c r="BN60" s="403"/>
      <c r="BO60" s="403"/>
      <c r="BP60" s="403"/>
      <c r="BQ60" s="403"/>
      <c r="BR60" s="403"/>
      <c r="BS60" s="403"/>
      <c r="BT60" s="403"/>
      <c r="BU60" s="403"/>
      <c r="BV60" s="403"/>
    </row>
    <row r="61" spans="63:74" x14ac:dyDescent="0.15">
      <c r="BK61" s="403"/>
      <c r="BL61" s="403"/>
      <c r="BM61" s="403"/>
      <c r="BN61" s="403"/>
      <c r="BO61" s="403"/>
      <c r="BP61" s="403"/>
      <c r="BQ61" s="403"/>
      <c r="BR61" s="403"/>
      <c r="BS61" s="403"/>
      <c r="BT61" s="403"/>
      <c r="BU61" s="403"/>
      <c r="BV61" s="403"/>
    </row>
    <row r="62" spans="63:74" x14ac:dyDescent="0.15">
      <c r="BK62" s="403"/>
      <c r="BL62" s="403"/>
      <c r="BM62" s="403"/>
      <c r="BN62" s="403"/>
      <c r="BO62" s="403"/>
      <c r="BP62" s="403"/>
      <c r="BQ62" s="403"/>
      <c r="BR62" s="403"/>
      <c r="BS62" s="403"/>
      <c r="BT62" s="403"/>
      <c r="BU62" s="403"/>
      <c r="BV62" s="403"/>
    </row>
    <row r="63" spans="63:74" x14ac:dyDescent="0.15">
      <c r="BK63" s="403"/>
      <c r="BL63" s="403"/>
      <c r="BM63" s="403"/>
      <c r="BN63" s="403"/>
      <c r="BO63" s="403"/>
      <c r="BP63" s="403"/>
      <c r="BQ63" s="403"/>
      <c r="BR63" s="403"/>
      <c r="BS63" s="403"/>
      <c r="BT63" s="403"/>
      <c r="BU63" s="403"/>
      <c r="BV63" s="403"/>
    </row>
    <row r="64" spans="63:74" x14ac:dyDescent="0.15">
      <c r="BK64" s="403"/>
      <c r="BL64" s="403"/>
      <c r="BM64" s="403"/>
      <c r="BN64" s="403"/>
      <c r="BO64" s="403"/>
      <c r="BP64" s="403"/>
      <c r="BQ64" s="403"/>
      <c r="BR64" s="403"/>
      <c r="BS64" s="403"/>
      <c r="BT64" s="403"/>
      <c r="BU64" s="403"/>
      <c r="BV64" s="403"/>
    </row>
    <row r="65" spans="63:74" x14ac:dyDescent="0.15">
      <c r="BK65" s="403"/>
      <c r="BL65" s="403"/>
      <c r="BM65" s="403"/>
      <c r="BN65" s="403"/>
      <c r="BO65" s="403"/>
      <c r="BP65" s="403"/>
      <c r="BQ65" s="403"/>
      <c r="BR65" s="403"/>
      <c r="BS65" s="403"/>
      <c r="BT65" s="403"/>
      <c r="BU65" s="403"/>
      <c r="BV65" s="403"/>
    </row>
    <row r="66" spans="63:74" x14ac:dyDescent="0.15">
      <c r="BK66" s="403"/>
      <c r="BL66" s="403"/>
      <c r="BM66" s="403"/>
      <c r="BN66" s="403"/>
      <c r="BO66" s="403"/>
      <c r="BP66" s="403"/>
      <c r="BQ66" s="403"/>
      <c r="BR66" s="403"/>
      <c r="BS66" s="403"/>
      <c r="BT66" s="403"/>
      <c r="BU66" s="403"/>
      <c r="BV66" s="403"/>
    </row>
    <row r="67" spans="63:74" x14ac:dyDescent="0.15">
      <c r="BK67" s="403"/>
      <c r="BL67" s="403"/>
      <c r="BM67" s="403"/>
      <c r="BN67" s="403"/>
      <c r="BO67" s="403"/>
      <c r="BP67" s="403"/>
      <c r="BQ67" s="403"/>
      <c r="BR67" s="403"/>
      <c r="BS67" s="403"/>
      <c r="BT67" s="403"/>
      <c r="BU67" s="403"/>
      <c r="BV67" s="403"/>
    </row>
    <row r="68" spans="63:74" x14ac:dyDescent="0.15">
      <c r="BK68" s="403"/>
      <c r="BL68" s="403"/>
      <c r="BM68" s="403"/>
      <c r="BN68" s="403"/>
      <c r="BO68" s="403"/>
      <c r="BP68" s="403"/>
      <c r="BQ68" s="403"/>
      <c r="BR68" s="403"/>
      <c r="BS68" s="403"/>
      <c r="BT68" s="403"/>
      <c r="BU68" s="403"/>
      <c r="BV68" s="403"/>
    </row>
    <row r="69" spans="63:74" x14ac:dyDescent="0.15">
      <c r="BK69" s="403"/>
      <c r="BL69" s="403"/>
      <c r="BM69" s="403"/>
      <c r="BN69" s="403"/>
      <c r="BO69" s="403"/>
      <c r="BP69" s="403"/>
      <c r="BQ69" s="403"/>
      <c r="BR69" s="403"/>
      <c r="BS69" s="403"/>
      <c r="BT69" s="403"/>
      <c r="BU69" s="403"/>
      <c r="BV69" s="403"/>
    </row>
    <row r="70" spans="63:74" x14ac:dyDescent="0.15">
      <c r="BK70" s="403"/>
      <c r="BL70" s="403"/>
      <c r="BM70" s="403"/>
      <c r="BN70" s="403"/>
      <c r="BO70" s="403"/>
      <c r="BP70" s="403"/>
      <c r="BQ70" s="403"/>
      <c r="BR70" s="403"/>
      <c r="BS70" s="403"/>
      <c r="BT70" s="403"/>
      <c r="BU70" s="403"/>
      <c r="BV70" s="403"/>
    </row>
    <row r="71" spans="63:74" x14ac:dyDescent="0.15">
      <c r="BK71" s="403"/>
      <c r="BL71" s="403"/>
      <c r="BM71" s="403"/>
      <c r="BN71" s="403"/>
      <c r="BO71" s="403"/>
      <c r="BP71" s="403"/>
      <c r="BQ71" s="403"/>
      <c r="BR71" s="403"/>
      <c r="BS71" s="403"/>
      <c r="BT71" s="403"/>
      <c r="BU71" s="403"/>
      <c r="BV71" s="403"/>
    </row>
    <row r="72" spans="63:74" x14ac:dyDescent="0.15">
      <c r="BK72" s="403"/>
      <c r="BL72" s="403"/>
      <c r="BM72" s="403"/>
      <c r="BN72" s="403"/>
      <c r="BO72" s="403"/>
      <c r="BP72" s="403"/>
      <c r="BQ72" s="403"/>
      <c r="BR72" s="403"/>
      <c r="BS72" s="403"/>
      <c r="BT72" s="403"/>
      <c r="BU72" s="403"/>
      <c r="BV72" s="403"/>
    </row>
    <row r="73" spans="63:74" x14ac:dyDescent="0.15">
      <c r="BK73" s="403"/>
      <c r="BL73" s="403"/>
      <c r="BM73" s="403"/>
      <c r="BN73" s="403"/>
      <c r="BO73" s="403"/>
      <c r="BP73" s="403"/>
      <c r="BQ73" s="403"/>
      <c r="BR73" s="403"/>
      <c r="BS73" s="403"/>
      <c r="BT73" s="403"/>
      <c r="BU73" s="403"/>
      <c r="BV73" s="403"/>
    </row>
    <row r="74" spans="63:74" x14ac:dyDescent="0.15">
      <c r="BK74" s="403"/>
      <c r="BL74" s="403"/>
      <c r="BM74" s="403"/>
      <c r="BN74" s="403"/>
      <c r="BO74" s="403"/>
      <c r="BP74" s="403"/>
      <c r="BQ74" s="403"/>
      <c r="BR74" s="403"/>
      <c r="BS74" s="403"/>
      <c r="BT74" s="403"/>
      <c r="BU74" s="403"/>
      <c r="BV74" s="403"/>
    </row>
    <row r="75" spans="63:74" x14ac:dyDescent="0.15">
      <c r="BK75" s="403"/>
      <c r="BL75" s="403"/>
      <c r="BM75" s="403"/>
      <c r="BN75" s="403"/>
      <c r="BO75" s="403"/>
      <c r="BP75" s="403"/>
      <c r="BQ75" s="403"/>
      <c r="BR75" s="403"/>
      <c r="BS75" s="403"/>
      <c r="BT75" s="403"/>
      <c r="BU75" s="403"/>
      <c r="BV75" s="403"/>
    </row>
    <row r="76" spans="63:74" x14ac:dyDescent="0.15">
      <c r="BK76" s="403"/>
      <c r="BL76" s="403"/>
      <c r="BM76" s="403"/>
      <c r="BN76" s="403"/>
      <c r="BO76" s="403"/>
      <c r="BP76" s="403"/>
      <c r="BQ76" s="403"/>
      <c r="BR76" s="403"/>
      <c r="BS76" s="403"/>
      <c r="BT76" s="403"/>
      <c r="BU76" s="403"/>
      <c r="BV76" s="403"/>
    </row>
    <row r="77" spans="63:74" x14ac:dyDescent="0.15">
      <c r="BK77" s="403"/>
      <c r="BL77" s="403"/>
      <c r="BM77" s="403"/>
      <c r="BN77" s="403"/>
      <c r="BO77" s="403"/>
      <c r="BP77" s="403"/>
      <c r="BQ77" s="403"/>
      <c r="BR77" s="403"/>
      <c r="BS77" s="403"/>
      <c r="BT77" s="403"/>
      <c r="BU77" s="403"/>
      <c r="BV77" s="403"/>
    </row>
    <row r="78" spans="63:74" x14ac:dyDescent="0.15">
      <c r="BK78" s="403"/>
      <c r="BL78" s="403"/>
      <c r="BM78" s="403"/>
      <c r="BN78" s="403"/>
      <c r="BO78" s="403"/>
      <c r="BP78" s="403"/>
      <c r="BQ78" s="403"/>
      <c r="BR78" s="403"/>
      <c r="BS78" s="403"/>
      <c r="BT78" s="403"/>
      <c r="BU78" s="403"/>
      <c r="BV78" s="403"/>
    </row>
    <row r="79" spans="63:74" x14ac:dyDescent="0.15">
      <c r="BK79" s="403"/>
      <c r="BL79" s="403"/>
      <c r="BM79" s="403"/>
      <c r="BN79" s="403"/>
      <c r="BO79" s="403"/>
      <c r="BP79" s="403"/>
      <c r="BQ79" s="403"/>
      <c r="BR79" s="403"/>
      <c r="BS79" s="403"/>
      <c r="BT79" s="403"/>
      <c r="BU79" s="403"/>
      <c r="BV79" s="403"/>
    </row>
    <row r="80" spans="63:74" x14ac:dyDescent="0.15">
      <c r="BK80" s="403"/>
      <c r="BL80" s="403"/>
      <c r="BM80" s="403"/>
      <c r="BN80" s="403"/>
      <c r="BO80" s="403"/>
      <c r="BP80" s="403"/>
      <c r="BQ80" s="403"/>
      <c r="BR80" s="403"/>
      <c r="BS80" s="403"/>
      <c r="BT80" s="403"/>
      <c r="BU80" s="403"/>
      <c r="BV80" s="403"/>
    </row>
    <row r="81" spans="63:74" x14ac:dyDescent="0.15">
      <c r="BK81" s="403"/>
      <c r="BL81" s="403"/>
      <c r="BM81" s="403"/>
      <c r="BN81" s="403"/>
      <c r="BO81" s="403"/>
      <c r="BP81" s="403"/>
      <c r="BQ81" s="403"/>
      <c r="BR81" s="403"/>
      <c r="BS81" s="403"/>
      <c r="BT81" s="403"/>
      <c r="BU81" s="403"/>
      <c r="BV81" s="403"/>
    </row>
    <row r="82" spans="63:74" x14ac:dyDescent="0.15">
      <c r="BK82" s="403"/>
      <c r="BL82" s="403"/>
      <c r="BM82" s="403"/>
      <c r="BN82" s="403"/>
      <c r="BO82" s="403"/>
      <c r="BP82" s="403"/>
      <c r="BQ82" s="403"/>
      <c r="BR82" s="403"/>
      <c r="BS82" s="403"/>
      <c r="BT82" s="403"/>
      <c r="BU82" s="403"/>
      <c r="BV82" s="403"/>
    </row>
    <row r="83" spans="63:74" x14ac:dyDescent="0.15">
      <c r="BK83" s="403"/>
      <c r="BL83" s="403"/>
      <c r="BM83" s="403"/>
      <c r="BN83" s="403"/>
      <c r="BO83" s="403"/>
      <c r="BP83" s="403"/>
      <c r="BQ83" s="403"/>
      <c r="BR83" s="403"/>
      <c r="BS83" s="403"/>
      <c r="BT83" s="403"/>
      <c r="BU83" s="403"/>
      <c r="BV83" s="403"/>
    </row>
    <row r="84" spans="63:74" x14ac:dyDescent="0.15">
      <c r="BK84" s="403"/>
      <c r="BL84" s="403"/>
      <c r="BM84" s="403"/>
      <c r="BN84" s="403"/>
      <c r="BO84" s="403"/>
      <c r="BP84" s="403"/>
      <c r="BQ84" s="403"/>
      <c r="BR84" s="403"/>
      <c r="BS84" s="403"/>
      <c r="BT84" s="403"/>
      <c r="BU84" s="403"/>
      <c r="BV84" s="403"/>
    </row>
    <row r="85" spans="63:74" x14ac:dyDescent="0.15">
      <c r="BK85" s="403"/>
      <c r="BL85" s="403"/>
      <c r="BM85" s="403"/>
      <c r="BN85" s="403"/>
      <c r="BO85" s="403"/>
      <c r="BP85" s="403"/>
      <c r="BQ85" s="403"/>
      <c r="BR85" s="403"/>
      <c r="BS85" s="403"/>
      <c r="BT85" s="403"/>
      <c r="BU85" s="403"/>
      <c r="BV85" s="403"/>
    </row>
    <row r="86" spans="63:74" x14ac:dyDescent="0.15">
      <c r="BK86" s="403"/>
      <c r="BL86" s="403"/>
      <c r="BM86" s="403"/>
      <c r="BN86" s="403"/>
      <c r="BO86" s="403"/>
      <c r="BP86" s="403"/>
      <c r="BQ86" s="403"/>
      <c r="BR86" s="403"/>
      <c r="BS86" s="403"/>
      <c r="BT86" s="403"/>
      <c r="BU86" s="403"/>
      <c r="BV86" s="403"/>
    </row>
    <row r="87" spans="63:74" x14ac:dyDescent="0.15">
      <c r="BK87" s="403"/>
      <c r="BL87" s="403"/>
      <c r="BM87" s="403"/>
      <c r="BN87" s="403"/>
      <c r="BO87" s="403"/>
      <c r="BP87" s="403"/>
      <c r="BQ87" s="403"/>
      <c r="BR87" s="403"/>
      <c r="BS87" s="403"/>
      <c r="BT87" s="403"/>
      <c r="BU87" s="403"/>
      <c r="BV87" s="403"/>
    </row>
    <row r="88" spans="63:74" x14ac:dyDescent="0.15">
      <c r="BK88" s="403"/>
      <c r="BL88" s="403"/>
      <c r="BM88" s="403"/>
      <c r="BN88" s="403"/>
      <c r="BO88" s="403"/>
      <c r="BP88" s="403"/>
      <c r="BQ88" s="403"/>
      <c r="BR88" s="403"/>
      <c r="BS88" s="403"/>
      <c r="BT88" s="403"/>
      <c r="BU88" s="403"/>
      <c r="BV88" s="403"/>
    </row>
    <row r="89" spans="63:74" x14ac:dyDescent="0.15">
      <c r="BK89" s="403"/>
      <c r="BL89" s="403"/>
      <c r="BM89" s="403"/>
      <c r="BN89" s="403"/>
      <c r="BO89" s="403"/>
      <c r="BP89" s="403"/>
      <c r="BQ89" s="403"/>
      <c r="BR89" s="403"/>
      <c r="BS89" s="403"/>
      <c r="BT89" s="403"/>
      <c r="BU89" s="403"/>
      <c r="BV89" s="403"/>
    </row>
    <row r="90" spans="63:74" x14ac:dyDescent="0.15">
      <c r="BK90" s="403"/>
      <c r="BL90" s="403"/>
      <c r="BM90" s="403"/>
      <c r="BN90" s="403"/>
      <c r="BO90" s="403"/>
      <c r="BP90" s="403"/>
      <c r="BQ90" s="403"/>
      <c r="BR90" s="403"/>
      <c r="BS90" s="403"/>
      <c r="BT90" s="403"/>
      <c r="BU90" s="403"/>
      <c r="BV90" s="403"/>
    </row>
    <row r="91" spans="63:74" x14ac:dyDescent="0.15">
      <c r="BK91" s="403"/>
      <c r="BL91" s="403"/>
      <c r="BM91" s="403"/>
      <c r="BN91" s="403"/>
      <c r="BO91" s="403"/>
      <c r="BP91" s="403"/>
      <c r="BQ91" s="403"/>
      <c r="BR91" s="403"/>
      <c r="BS91" s="403"/>
      <c r="BT91" s="403"/>
      <c r="BU91" s="403"/>
      <c r="BV91" s="403"/>
    </row>
    <row r="92" spans="63:74" x14ac:dyDescent="0.15">
      <c r="BK92" s="403"/>
      <c r="BL92" s="403"/>
      <c r="BM92" s="403"/>
      <c r="BN92" s="403"/>
      <c r="BO92" s="403"/>
      <c r="BP92" s="403"/>
      <c r="BQ92" s="403"/>
      <c r="BR92" s="403"/>
      <c r="BS92" s="403"/>
      <c r="BT92" s="403"/>
      <c r="BU92" s="403"/>
      <c r="BV92" s="403"/>
    </row>
    <row r="93" spans="63:74" x14ac:dyDescent="0.15">
      <c r="BK93" s="403"/>
      <c r="BL93" s="403"/>
      <c r="BM93" s="403"/>
      <c r="BN93" s="403"/>
      <c r="BO93" s="403"/>
      <c r="BP93" s="403"/>
      <c r="BQ93" s="403"/>
      <c r="BR93" s="403"/>
      <c r="BS93" s="403"/>
      <c r="BT93" s="403"/>
      <c r="BU93" s="403"/>
      <c r="BV93" s="403"/>
    </row>
    <row r="94" spans="63:74" x14ac:dyDescent="0.15">
      <c r="BK94" s="403"/>
      <c r="BL94" s="403"/>
      <c r="BM94" s="403"/>
      <c r="BN94" s="403"/>
      <c r="BO94" s="403"/>
      <c r="BP94" s="403"/>
      <c r="BQ94" s="403"/>
      <c r="BR94" s="403"/>
      <c r="BS94" s="403"/>
      <c r="BT94" s="403"/>
      <c r="BU94" s="403"/>
      <c r="BV94" s="403"/>
    </row>
    <row r="95" spans="63:74" x14ac:dyDescent="0.15">
      <c r="BK95" s="403"/>
      <c r="BL95" s="403"/>
      <c r="BM95" s="403"/>
      <c r="BN95" s="403"/>
      <c r="BO95" s="403"/>
      <c r="BP95" s="403"/>
      <c r="BQ95" s="403"/>
      <c r="BR95" s="403"/>
      <c r="BS95" s="403"/>
      <c r="BT95" s="403"/>
      <c r="BU95" s="403"/>
      <c r="BV95" s="403"/>
    </row>
    <row r="96" spans="63:74" x14ac:dyDescent="0.15">
      <c r="BK96" s="403"/>
      <c r="BL96" s="403"/>
      <c r="BM96" s="403"/>
      <c r="BN96" s="403"/>
      <c r="BO96" s="403"/>
      <c r="BP96" s="403"/>
      <c r="BQ96" s="403"/>
      <c r="BR96" s="403"/>
      <c r="BS96" s="403"/>
      <c r="BT96" s="403"/>
      <c r="BU96" s="403"/>
      <c r="BV96" s="403"/>
    </row>
    <row r="97" spans="63:74" x14ac:dyDescent="0.15">
      <c r="BK97" s="403"/>
      <c r="BL97" s="403"/>
      <c r="BM97" s="403"/>
      <c r="BN97" s="403"/>
      <c r="BO97" s="403"/>
      <c r="BP97" s="403"/>
      <c r="BQ97" s="403"/>
      <c r="BR97" s="403"/>
      <c r="BS97" s="403"/>
      <c r="BT97" s="403"/>
      <c r="BU97" s="403"/>
      <c r="BV97" s="403"/>
    </row>
    <row r="98" spans="63:74" x14ac:dyDescent="0.15">
      <c r="BK98" s="403"/>
      <c r="BL98" s="403"/>
      <c r="BM98" s="403"/>
      <c r="BN98" s="403"/>
      <c r="BO98" s="403"/>
      <c r="BP98" s="403"/>
      <c r="BQ98" s="403"/>
      <c r="BR98" s="403"/>
      <c r="BS98" s="403"/>
      <c r="BT98" s="403"/>
      <c r="BU98" s="403"/>
      <c r="BV98" s="403"/>
    </row>
    <row r="99" spans="63:74" x14ac:dyDescent="0.15">
      <c r="BK99" s="403"/>
      <c r="BL99" s="403"/>
      <c r="BM99" s="403"/>
      <c r="BN99" s="403"/>
      <c r="BO99" s="403"/>
      <c r="BP99" s="403"/>
      <c r="BQ99" s="403"/>
      <c r="BR99" s="403"/>
      <c r="BS99" s="403"/>
      <c r="BT99" s="403"/>
      <c r="BU99" s="403"/>
      <c r="BV99" s="403"/>
    </row>
    <row r="100" spans="63:74" x14ac:dyDescent="0.15">
      <c r="BK100" s="403"/>
      <c r="BL100" s="403"/>
      <c r="BM100" s="403"/>
      <c r="BN100" s="403"/>
      <c r="BO100" s="403"/>
      <c r="BP100" s="403"/>
      <c r="BQ100" s="403"/>
      <c r="BR100" s="403"/>
      <c r="BS100" s="403"/>
      <c r="BT100" s="403"/>
      <c r="BU100" s="403"/>
      <c r="BV100" s="403"/>
    </row>
    <row r="101" spans="63:74" x14ac:dyDescent="0.15">
      <c r="BK101" s="403"/>
      <c r="BL101" s="403"/>
      <c r="BM101" s="403"/>
      <c r="BN101" s="403"/>
      <c r="BO101" s="403"/>
      <c r="BP101" s="403"/>
      <c r="BQ101" s="403"/>
      <c r="BR101" s="403"/>
      <c r="BS101" s="403"/>
      <c r="BT101" s="403"/>
      <c r="BU101" s="403"/>
      <c r="BV101" s="403"/>
    </row>
    <row r="102" spans="63:74" x14ac:dyDescent="0.15">
      <c r="BK102" s="403"/>
      <c r="BL102" s="403"/>
      <c r="BM102" s="403"/>
      <c r="BN102" s="403"/>
      <c r="BO102" s="403"/>
      <c r="BP102" s="403"/>
      <c r="BQ102" s="403"/>
      <c r="BR102" s="403"/>
      <c r="BS102" s="403"/>
      <c r="BT102" s="403"/>
      <c r="BU102" s="403"/>
      <c r="BV102" s="403"/>
    </row>
    <row r="103" spans="63:74" x14ac:dyDescent="0.15">
      <c r="BK103" s="403"/>
      <c r="BL103" s="403"/>
      <c r="BM103" s="403"/>
      <c r="BN103" s="403"/>
      <c r="BO103" s="403"/>
      <c r="BP103" s="403"/>
      <c r="BQ103" s="403"/>
      <c r="BR103" s="403"/>
      <c r="BS103" s="403"/>
      <c r="BT103" s="403"/>
      <c r="BU103" s="403"/>
      <c r="BV103" s="403"/>
    </row>
    <row r="104" spans="63:74" x14ac:dyDescent="0.15">
      <c r="BK104" s="403"/>
      <c r="BL104" s="403"/>
      <c r="BM104" s="403"/>
      <c r="BN104" s="403"/>
      <c r="BO104" s="403"/>
      <c r="BP104" s="403"/>
      <c r="BQ104" s="403"/>
      <c r="BR104" s="403"/>
      <c r="BS104" s="403"/>
      <c r="BT104" s="403"/>
      <c r="BU104" s="403"/>
      <c r="BV104" s="403"/>
    </row>
    <row r="105" spans="63:74" x14ac:dyDescent="0.15">
      <c r="BK105" s="403"/>
      <c r="BL105" s="403"/>
      <c r="BM105" s="403"/>
      <c r="BN105" s="403"/>
      <c r="BO105" s="403"/>
      <c r="BP105" s="403"/>
      <c r="BQ105" s="403"/>
      <c r="BR105" s="403"/>
      <c r="BS105" s="403"/>
      <c r="BT105" s="403"/>
      <c r="BU105" s="403"/>
      <c r="BV105" s="403"/>
    </row>
    <row r="106" spans="63:74" x14ac:dyDescent="0.15">
      <c r="BK106" s="403"/>
      <c r="BL106" s="403"/>
      <c r="BM106" s="403"/>
      <c r="BN106" s="403"/>
      <c r="BO106" s="403"/>
      <c r="BP106" s="403"/>
      <c r="BQ106" s="403"/>
      <c r="BR106" s="403"/>
      <c r="BS106" s="403"/>
      <c r="BT106" s="403"/>
      <c r="BU106" s="403"/>
      <c r="BV106" s="403"/>
    </row>
    <row r="107" spans="63:74" x14ac:dyDescent="0.15">
      <c r="BK107" s="403"/>
      <c r="BL107" s="403"/>
      <c r="BM107" s="403"/>
      <c r="BN107" s="403"/>
      <c r="BO107" s="403"/>
      <c r="BP107" s="403"/>
      <c r="BQ107" s="403"/>
      <c r="BR107" s="403"/>
      <c r="BS107" s="403"/>
      <c r="BT107" s="403"/>
      <c r="BU107" s="403"/>
      <c r="BV107" s="403"/>
    </row>
    <row r="108" spans="63:74" x14ac:dyDescent="0.15">
      <c r="BK108" s="403"/>
      <c r="BL108" s="403"/>
      <c r="BM108" s="403"/>
      <c r="BN108" s="403"/>
      <c r="BO108" s="403"/>
      <c r="BP108" s="403"/>
      <c r="BQ108" s="403"/>
      <c r="BR108" s="403"/>
      <c r="BS108" s="403"/>
      <c r="BT108" s="403"/>
      <c r="BU108" s="403"/>
      <c r="BV108" s="403"/>
    </row>
    <row r="109" spans="63:74" x14ac:dyDescent="0.15">
      <c r="BK109" s="403"/>
      <c r="BL109" s="403"/>
      <c r="BM109" s="403"/>
      <c r="BN109" s="403"/>
      <c r="BO109" s="403"/>
      <c r="BP109" s="403"/>
      <c r="BQ109" s="403"/>
      <c r="BR109" s="403"/>
      <c r="BS109" s="403"/>
      <c r="BT109" s="403"/>
      <c r="BU109" s="403"/>
      <c r="BV109" s="403"/>
    </row>
    <row r="110" spans="63:74" x14ac:dyDescent="0.15">
      <c r="BK110" s="403"/>
      <c r="BL110" s="403"/>
      <c r="BM110" s="403"/>
      <c r="BN110" s="403"/>
      <c r="BO110" s="403"/>
      <c r="BP110" s="403"/>
      <c r="BQ110" s="403"/>
      <c r="BR110" s="403"/>
      <c r="BS110" s="403"/>
      <c r="BT110" s="403"/>
      <c r="BU110" s="403"/>
      <c r="BV110" s="403"/>
    </row>
    <row r="111" spans="63:74" x14ac:dyDescent="0.15">
      <c r="BK111" s="403"/>
      <c r="BL111" s="403"/>
      <c r="BM111" s="403"/>
      <c r="BN111" s="403"/>
      <c r="BO111" s="403"/>
      <c r="BP111" s="403"/>
      <c r="BQ111" s="403"/>
      <c r="BR111" s="403"/>
      <c r="BS111" s="403"/>
      <c r="BT111" s="403"/>
      <c r="BU111" s="403"/>
      <c r="BV111" s="403"/>
    </row>
    <row r="112" spans="63:74" x14ac:dyDescent="0.15">
      <c r="BK112" s="403"/>
      <c r="BL112" s="403"/>
      <c r="BM112" s="403"/>
      <c r="BN112" s="403"/>
      <c r="BO112" s="403"/>
      <c r="BP112" s="403"/>
      <c r="BQ112" s="403"/>
      <c r="BR112" s="403"/>
      <c r="BS112" s="403"/>
      <c r="BT112" s="403"/>
      <c r="BU112" s="403"/>
      <c r="BV112" s="403"/>
    </row>
    <row r="113" spans="63:74" x14ac:dyDescent="0.15">
      <c r="BK113" s="403"/>
      <c r="BL113" s="403"/>
      <c r="BM113" s="403"/>
      <c r="BN113" s="403"/>
      <c r="BO113" s="403"/>
      <c r="BP113" s="403"/>
      <c r="BQ113" s="403"/>
      <c r="BR113" s="403"/>
      <c r="BS113" s="403"/>
      <c r="BT113" s="403"/>
      <c r="BU113" s="403"/>
      <c r="BV113" s="403"/>
    </row>
    <row r="114" spans="63:74" x14ac:dyDescent="0.15">
      <c r="BK114" s="403"/>
      <c r="BL114" s="403"/>
      <c r="BM114" s="403"/>
      <c r="BN114" s="403"/>
      <c r="BO114" s="403"/>
      <c r="BP114" s="403"/>
      <c r="BQ114" s="403"/>
      <c r="BR114" s="403"/>
      <c r="BS114" s="403"/>
      <c r="BT114" s="403"/>
      <c r="BU114" s="403"/>
      <c r="BV114" s="403"/>
    </row>
    <row r="115" spans="63:74" x14ac:dyDescent="0.15">
      <c r="BK115" s="403"/>
      <c r="BL115" s="403"/>
      <c r="BM115" s="403"/>
      <c r="BN115" s="403"/>
      <c r="BO115" s="403"/>
      <c r="BP115" s="403"/>
      <c r="BQ115" s="403"/>
      <c r="BR115" s="403"/>
      <c r="BS115" s="403"/>
      <c r="BT115" s="403"/>
      <c r="BU115" s="403"/>
      <c r="BV115" s="403"/>
    </row>
    <row r="116" spans="63:74" x14ac:dyDescent="0.15">
      <c r="BK116" s="403"/>
      <c r="BL116" s="403"/>
      <c r="BM116" s="403"/>
      <c r="BN116" s="403"/>
      <c r="BO116" s="403"/>
      <c r="BP116" s="403"/>
      <c r="BQ116" s="403"/>
      <c r="BR116" s="403"/>
      <c r="BS116" s="403"/>
      <c r="BT116" s="403"/>
      <c r="BU116" s="403"/>
      <c r="BV116" s="403"/>
    </row>
    <row r="117" spans="63:74" x14ac:dyDescent="0.15">
      <c r="BK117" s="403"/>
      <c r="BL117" s="403"/>
      <c r="BM117" s="403"/>
      <c r="BN117" s="403"/>
      <c r="BO117" s="403"/>
      <c r="BP117" s="403"/>
      <c r="BQ117" s="403"/>
      <c r="BR117" s="403"/>
      <c r="BS117" s="403"/>
      <c r="BT117" s="403"/>
      <c r="BU117" s="403"/>
      <c r="BV117" s="403"/>
    </row>
    <row r="118" spans="63:74" x14ac:dyDescent="0.15">
      <c r="BK118" s="403"/>
      <c r="BL118" s="403"/>
      <c r="BM118" s="403"/>
      <c r="BN118" s="403"/>
      <c r="BO118" s="403"/>
      <c r="BP118" s="403"/>
      <c r="BQ118" s="403"/>
      <c r="BR118" s="403"/>
      <c r="BS118" s="403"/>
      <c r="BT118" s="403"/>
      <c r="BU118" s="403"/>
      <c r="BV118" s="403"/>
    </row>
    <row r="119" spans="63:74" x14ac:dyDescent="0.15">
      <c r="BK119" s="403"/>
      <c r="BL119" s="403"/>
      <c r="BM119" s="403"/>
      <c r="BN119" s="403"/>
      <c r="BO119" s="403"/>
      <c r="BP119" s="403"/>
      <c r="BQ119" s="403"/>
      <c r="BR119" s="403"/>
      <c r="BS119" s="403"/>
      <c r="BT119" s="403"/>
      <c r="BU119" s="403"/>
      <c r="BV119" s="403"/>
    </row>
    <row r="120" spans="63:74" x14ac:dyDescent="0.15">
      <c r="BK120" s="403"/>
      <c r="BL120" s="403"/>
      <c r="BM120" s="403"/>
      <c r="BN120" s="403"/>
      <c r="BO120" s="403"/>
      <c r="BP120" s="403"/>
      <c r="BQ120" s="403"/>
      <c r="BR120" s="403"/>
      <c r="BS120" s="403"/>
      <c r="BT120" s="403"/>
      <c r="BU120" s="403"/>
      <c r="BV120" s="403"/>
    </row>
    <row r="121" spans="63:74" x14ac:dyDescent="0.15">
      <c r="BK121" s="403"/>
      <c r="BL121" s="403"/>
      <c r="BM121" s="403"/>
      <c r="BN121" s="403"/>
      <c r="BO121" s="403"/>
      <c r="BP121" s="403"/>
      <c r="BQ121" s="403"/>
      <c r="BR121" s="403"/>
      <c r="BS121" s="403"/>
      <c r="BT121" s="403"/>
      <c r="BU121" s="403"/>
      <c r="BV121" s="403"/>
    </row>
    <row r="122" spans="63:74" x14ac:dyDescent="0.15">
      <c r="BK122" s="403"/>
      <c r="BL122" s="403"/>
      <c r="BM122" s="403"/>
      <c r="BN122" s="403"/>
      <c r="BO122" s="403"/>
      <c r="BP122" s="403"/>
      <c r="BQ122" s="403"/>
      <c r="BR122" s="403"/>
      <c r="BS122" s="403"/>
      <c r="BT122" s="403"/>
      <c r="BU122" s="403"/>
      <c r="BV122" s="403"/>
    </row>
    <row r="123" spans="63:74" x14ac:dyDescent="0.15">
      <c r="BK123" s="403"/>
      <c r="BL123" s="403"/>
      <c r="BM123" s="403"/>
      <c r="BN123" s="403"/>
      <c r="BO123" s="403"/>
      <c r="BP123" s="403"/>
      <c r="BQ123" s="403"/>
      <c r="BR123" s="403"/>
      <c r="BS123" s="403"/>
      <c r="BT123" s="403"/>
      <c r="BU123" s="403"/>
      <c r="BV123" s="403"/>
    </row>
    <row r="124" spans="63:74" x14ac:dyDescent="0.15">
      <c r="BK124" s="403"/>
      <c r="BL124" s="403"/>
      <c r="BM124" s="403"/>
      <c r="BN124" s="403"/>
      <c r="BO124" s="403"/>
      <c r="BP124" s="403"/>
      <c r="BQ124" s="403"/>
      <c r="BR124" s="403"/>
      <c r="BS124" s="403"/>
      <c r="BT124" s="403"/>
      <c r="BU124" s="403"/>
      <c r="BV124" s="403"/>
    </row>
    <row r="125" spans="63:74" x14ac:dyDescent="0.15">
      <c r="BK125" s="403"/>
      <c r="BL125" s="403"/>
      <c r="BM125" s="403"/>
      <c r="BN125" s="403"/>
      <c r="BO125" s="403"/>
      <c r="BP125" s="403"/>
      <c r="BQ125" s="403"/>
      <c r="BR125" s="403"/>
      <c r="BS125" s="403"/>
      <c r="BT125" s="403"/>
      <c r="BU125" s="403"/>
      <c r="BV125" s="403"/>
    </row>
    <row r="126" spans="63:74" x14ac:dyDescent="0.15">
      <c r="BK126" s="403"/>
      <c r="BL126" s="403"/>
      <c r="BM126" s="403"/>
      <c r="BN126" s="403"/>
      <c r="BO126" s="403"/>
      <c r="BP126" s="403"/>
      <c r="BQ126" s="403"/>
      <c r="BR126" s="403"/>
      <c r="BS126" s="403"/>
      <c r="BT126" s="403"/>
      <c r="BU126" s="403"/>
      <c r="BV126" s="403"/>
    </row>
    <row r="127" spans="63:74" x14ac:dyDescent="0.15">
      <c r="BK127" s="403"/>
      <c r="BL127" s="403"/>
      <c r="BM127" s="403"/>
      <c r="BN127" s="403"/>
      <c r="BO127" s="403"/>
      <c r="BP127" s="403"/>
      <c r="BQ127" s="403"/>
      <c r="BR127" s="403"/>
      <c r="BS127" s="403"/>
      <c r="BT127" s="403"/>
      <c r="BU127" s="403"/>
      <c r="BV127" s="403"/>
    </row>
  </sheetData>
  <mergeCells count="17">
    <mergeCell ref="B35:Q35"/>
    <mergeCell ref="B36:Q36"/>
    <mergeCell ref="B37:Q37"/>
    <mergeCell ref="A1:A2"/>
    <mergeCell ref="B29:Q29"/>
    <mergeCell ref="B31:Q31"/>
    <mergeCell ref="B32:Q32"/>
    <mergeCell ref="B33:Q33"/>
    <mergeCell ref="B30:Q30"/>
    <mergeCell ref="B34:Q34"/>
    <mergeCell ref="BK3:BV3"/>
    <mergeCell ref="B1:AL1"/>
    <mergeCell ref="C3:N3"/>
    <mergeCell ref="O3:Z3"/>
    <mergeCell ref="AA3:AL3"/>
    <mergeCell ref="AM3:AX3"/>
    <mergeCell ref="AY3:BJ3"/>
  </mergeCells>
  <phoneticPr fontId="6"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V5" transitionEvaluation="1" transitionEntry="1" codeName="Sheet11">
    <pageSetUpPr fitToPage="1"/>
  </sheetPr>
  <dimension ref="A1:BV343"/>
  <sheetViews>
    <sheetView showGridLines="0" workbookViewId="0">
      <pane xSplit="2" ySplit="4" topLeftCell="AV5" activePane="bottomRight" state="frozen"/>
      <selection activeCell="BF63" sqref="BF63"/>
      <selection pane="topRight" activeCell="BF63" sqref="BF63"/>
      <selection pane="bottomLeft" activeCell="BF63" sqref="BF63"/>
      <selection pane="bottomRight" activeCell="BC6" sqref="BC6:BC39"/>
    </sheetView>
  </sheetViews>
  <sheetFormatPr defaultColWidth="9.5703125" defaultRowHeight="11.25" x14ac:dyDescent="0.2"/>
  <cols>
    <col min="1" max="1" width="14.42578125" style="72" customWidth="1"/>
    <col min="2" max="2" width="38.7109375" style="72" customWidth="1"/>
    <col min="3" max="50" width="6.5703125" style="72" customWidth="1"/>
    <col min="51" max="55" width="6.5703125" style="396" customWidth="1"/>
    <col min="56" max="58" width="6.5703125" style="669" customWidth="1"/>
    <col min="59" max="62" width="6.5703125" style="396" customWidth="1"/>
    <col min="63" max="74" width="6.5703125" style="72" customWidth="1"/>
    <col min="75" max="16384" width="9.5703125" style="72"/>
  </cols>
  <sheetData>
    <row r="1" spans="1:74" ht="13.35" customHeight="1" x14ac:dyDescent="0.2">
      <c r="A1" s="791" t="s">
        <v>995</v>
      </c>
      <c r="B1" s="830" t="s">
        <v>251</v>
      </c>
      <c r="C1" s="831"/>
      <c r="D1" s="831"/>
      <c r="E1" s="831"/>
      <c r="F1" s="831"/>
      <c r="G1" s="831"/>
      <c r="H1" s="831"/>
      <c r="I1" s="831"/>
      <c r="J1" s="831"/>
      <c r="K1" s="831"/>
      <c r="L1" s="831"/>
      <c r="M1" s="831"/>
      <c r="N1" s="831"/>
      <c r="O1" s="831"/>
      <c r="P1" s="831"/>
      <c r="Q1" s="831"/>
      <c r="R1" s="831"/>
      <c r="S1" s="831"/>
      <c r="T1" s="831"/>
      <c r="U1" s="831"/>
      <c r="V1" s="831"/>
      <c r="W1" s="831"/>
      <c r="X1" s="831"/>
      <c r="Y1" s="831"/>
      <c r="Z1" s="831"/>
      <c r="AA1" s="831"/>
      <c r="AB1" s="831"/>
      <c r="AC1" s="831"/>
      <c r="AD1" s="831"/>
      <c r="AE1" s="831"/>
      <c r="AF1" s="831"/>
      <c r="AG1" s="831"/>
      <c r="AH1" s="831"/>
      <c r="AI1" s="831"/>
      <c r="AJ1" s="831"/>
      <c r="AK1" s="831"/>
      <c r="AL1" s="831"/>
      <c r="AM1" s="304"/>
    </row>
    <row r="2" spans="1:74" ht="12.75"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304"/>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73"/>
      <c r="B5" s="74" t="s">
        <v>977</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426"/>
      <c r="AZ5" s="740"/>
      <c r="BA5" s="740"/>
      <c r="BB5" s="740"/>
      <c r="BC5" s="740"/>
      <c r="BD5" s="775"/>
      <c r="BE5" s="75"/>
      <c r="BF5" s="75"/>
      <c r="BG5" s="75"/>
      <c r="BH5" s="75"/>
      <c r="BI5" s="75"/>
      <c r="BJ5" s="426"/>
      <c r="BK5" s="426"/>
      <c r="BL5" s="426"/>
      <c r="BM5" s="426"/>
      <c r="BN5" s="426"/>
      <c r="BO5" s="426"/>
      <c r="BP5" s="426"/>
      <c r="BQ5" s="426"/>
      <c r="BR5" s="426"/>
      <c r="BS5" s="426"/>
      <c r="BT5" s="426"/>
      <c r="BU5" s="426"/>
      <c r="BV5" s="426"/>
    </row>
    <row r="6" spans="1:74" ht="11.1" customHeight="1" x14ac:dyDescent="0.2">
      <c r="A6" s="76" t="s">
        <v>971</v>
      </c>
      <c r="B6" s="185" t="s">
        <v>555</v>
      </c>
      <c r="C6" s="214">
        <v>70.928873096999993</v>
      </c>
      <c r="D6" s="214">
        <v>72.608525321000002</v>
      </c>
      <c r="E6" s="214">
        <v>73.133472452000007</v>
      </c>
      <c r="F6" s="214">
        <v>74.922566099999997</v>
      </c>
      <c r="G6" s="214">
        <v>74.517992160999995</v>
      </c>
      <c r="H6" s="214">
        <v>74.902743666999996</v>
      </c>
      <c r="I6" s="214">
        <v>76.495453194000007</v>
      </c>
      <c r="J6" s="214">
        <v>76.912024129000002</v>
      </c>
      <c r="K6" s="214">
        <v>76.884800400000003</v>
      </c>
      <c r="L6" s="214">
        <v>77.647430870999997</v>
      </c>
      <c r="M6" s="214">
        <v>77.150550233000004</v>
      </c>
      <c r="N6" s="214">
        <v>77.748464322999993</v>
      </c>
      <c r="O6" s="214">
        <v>78.075868548000003</v>
      </c>
      <c r="P6" s="214">
        <v>78.463815107000002</v>
      </c>
      <c r="Q6" s="214">
        <v>78.810305774</v>
      </c>
      <c r="R6" s="214">
        <v>79.947986</v>
      </c>
      <c r="S6" s="214">
        <v>78.797208032</v>
      </c>
      <c r="T6" s="214">
        <v>78.613866866999999</v>
      </c>
      <c r="U6" s="214">
        <v>78.862992581</v>
      </c>
      <c r="V6" s="214">
        <v>78.952723355000003</v>
      </c>
      <c r="W6" s="214">
        <v>79.451042999999999</v>
      </c>
      <c r="X6" s="214">
        <v>78.872316902999998</v>
      </c>
      <c r="Y6" s="214">
        <v>78.541217433</v>
      </c>
      <c r="Z6" s="214">
        <v>78.545799935000005</v>
      </c>
      <c r="AA6" s="214">
        <v>78.802749839000001</v>
      </c>
      <c r="AB6" s="214">
        <v>79.814588240999996</v>
      </c>
      <c r="AC6" s="214">
        <v>78.989994676999999</v>
      </c>
      <c r="AD6" s="214">
        <v>78.876574466999998</v>
      </c>
      <c r="AE6" s="214">
        <v>78.498340515999999</v>
      </c>
      <c r="AF6" s="214">
        <v>77.428476867000001</v>
      </c>
      <c r="AG6" s="214">
        <v>78.086887161000007</v>
      </c>
      <c r="AH6" s="214">
        <v>77.261902774000006</v>
      </c>
      <c r="AI6" s="214">
        <v>76.788316832999996</v>
      </c>
      <c r="AJ6" s="214">
        <v>76.287394903000006</v>
      </c>
      <c r="AK6" s="214">
        <v>76.990765167000006</v>
      </c>
      <c r="AL6" s="214">
        <v>76.012760903</v>
      </c>
      <c r="AM6" s="214">
        <v>75.456597548000005</v>
      </c>
      <c r="AN6" s="214">
        <v>76.713840500000003</v>
      </c>
      <c r="AO6" s="214">
        <v>76.813630548000006</v>
      </c>
      <c r="AP6" s="214">
        <v>76.935265866999998</v>
      </c>
      <c r="AQ6" s="214">
        <v>77.133766613000006</v>
      </c>
      <c r="AR6" s="214">
        <v>78.026131433000003</v>
      </c>
      <c r="AS6" s="214">
        <v>78.820342676999999</v>
      </c>
      <c r="AT6" s="214">
        <v>78.829114290000007</v>
      </c>
      <c r="AU6" s="214">
        <v>80.274736899999994</v>
      </c>
      <c r="AV6" s="214">
        <v>80.857103547999998</v>
      </c>
      <c r="AW6" s="214">
        <v>83.229575967000002</v>
      </c>
      <c r="AX6" s="214">
        <v>84.091672097</v>
      </c>
      <c r="AY6" s="214">
        <v>82.765761354999995</v>
      </c>
      <c r="AZ6" s="214">
        <v>84.563739999999996</v>
      </c>
      <c r="BA6" s="214">
        <v>85.573069322999999</v>
      </c>
      <c r="BB6" s="214">
        <v>86.864350000000002</v>
      </c>
      <c r="BC6" s="214">
        <v>87.395099999999999</v>
      </c>
      <c r="BD6" s="355">
        <v>87.799490000000006</v>
      </c>
      <c r="BE6" s="355">
        <v>88.044839999999994</v>
      </c>
      <c r="BF6" s="355">
        <v>88.286550000000005</v>
      </c>
      <c r="BG6" s="355">
        <v>88.33287</v>
      </c>
      <c r="BH6" s="355">
        <v>88.691730000000007</v>
      </c>
      <c r="BI6" s="355">
        <v>89.179839999999999</v>
      </c>
      <c r="BJ6" s="355">
        <v>89.476659999999995</v>
      </c>
      <c r="BK6" s="355">
        <v>89.773319999999998</v>
      </c>
      <c r="BL6" s="355">
        <v>90.213909999999998</v>
      </c>
      <c r="BM6" s="355">
        <v>90.405600000000007</v>
      </c>
      <c r="BN6" s="355">
        <v>90.356530000000006</v>
      </c>
      <c r="BO6" s="355">
        <v>90.244339999999994</v>
      </c>
      <c r="BP6" s="355">
        <v>90.141649999999998</v>
      </c>
      <c r="BQ6" s="355">
        <v>90.010210000000001</v>
      </c>
      <c r="BR6" s="355">
        <v>90.200710000000001</v>
      </c>
      <c r="BS6" s="355">
        <v>90.328450000000004</v>
      </c>
      <c r="BT6" s="355">
        <v>90.456180000000003</v>
      </c>
      <c r="BU6" s="355">
        <v>90.527780000000007</v>
      </c>
      <c r="BV6" s="355">
        <v>90.550629999999998</v>
      </c>
    </row>
    <row r="7" spans="1:74" ht="11.1" customHeight="1" x14ac:dyDescent="0.2">
      <c r="A7" s="76" t="s">
        <v>972</v>
      </c>
      <c r="B7" s="185" t="s">
        <v>556</v>
      </c>
      <c r="C7" s="214">
        <v>1.0023497419</v>
      </c>
      <c r="D7" s="214">
        <v>1.0031504285999999</v>
      </c>
      <c r="E7" s="214">
        <v>0.96831829032000005</v>
      </c>
      <c r="F7" s="214">
        <v>0.96638239999999997</v>
      </c>
      <c r="G7" s="214">
        <v>0.92849719355000004</v>
      </c>
      <c r="H7" s="214">
        <v>0.90168006667</v>
      </c>
      <c r="I7" s="214">
        <v>0.83760864516</v>
      </c>
      <c r="J7" s="214">
        <v>0.83561203226000003</v>
      </c>
      <c r="K7" s="214">
        <v>0.95005620000000002</v>
      </c>
      <c r="L7" s="214">
        <v>0.96415700000000004</v>
      </c>
      <c r="M7" s="214">
        <v>0.98130286667</v>
      </c>
      <c r="N7" s="214">
        <v>1.0195545805999999</v>
      </c>
      <c r="O7" s="214">
        <v>1.0141756773999999</v>
      </c>
      <c r="P7" s="214">
        <v>0.98249407143</v>
      </c>
      <c r="Q7" s="214">
        <v>0.98460487097000005</v>
      </c>
      <c r="R7" s="214">
        <v>0.99196016666999998</v>
      </c>
      <c r="S7" s="214">
        <v>0.93947148387000001</v>
      </c>
      <c r="T7" s="214">
        <v>0.86666433333000004</v>
      </c>
      <c r="U7" s="214">
        <v>0.86069874193999996</v>
      </c>
      <c r="V7" s="214">
        <v>0.81213077419000002</v>
      </c>
      <c r="W7" s="214">
        <v>0.91999966666999999</v>
      </c>
      <c r="X7" s="214">
        <v>0.94134241934999996</v>
      </c>
      <c r="Y7" s="214">
        <v>0.98966583333000002</v>
      </c>
      <c r="Z7" s="214">
        <v>0.99811180644999997</v>
      </c>
      <c r="AA7" s="214">
        <v>0.98985696773999998</v>
      </c>
      <c r="AB7" s="214">
        <v>0.98047362068999999</v>
      </c>
      <c r="AC7" s="214">
        <v>0.96446416129000001</v>
      </c>
      <c r="AD7" s="214">
        <v>0.87527080000000002</v>
      </c>
      <c r="AE7" s="214">
        <v>0.87380251613000004</v>
      </c>
      <c r="AF7" s="214">
        <v>0.82939439999999998</v>
      </c>
      <c r="AG7" s="214">
        <v>0.80725641935000003</v>
      </c>
      <c r="AH7" s="214">
        <v>0.80381354838999997</v>
      </c>
      <c r="AI7" s="214">
        <v>0.83234090000000005</v>
      </c>
      <c r="AJ7" s="214">
        <v>0.92084509677000004</v>
      </c>
      <c r="AK7" s="214">
        <v>1.1925930667</v>
      </c>
      <c r="AL7" s="214">
        <v>1.0197435483999999</v>
      </c>
      <c r="AM7" s="214">
        <v>1.0007277742</v>
      </c>
      <c r="AN7" s="214">
        <v>1.0051831429</v>
      </c>
      <c r="AO7" s="214">
        <v>1.0110912258</v>
      </c>
      <c r="AP7" s="214">
        <v>1.0124299333</v>
      </c>
      <c r="AQ7" s="214">
        <v>0.98061022581000001</v>
      </c>
      <c r="AR7" s="214">
        <v>0.91696866666999999</v>
      </c>
      <c r="AS7" s="214">
        <v>0.77498987097000005</v>
      </c>
      <c r="AT7" s="214">
        <v>0.78796548386999998</v>
      </c>
      <c r="AU7" s="214">
        <v>0.90684136667000004</v>
      </c>
      <c r="AV7" s="214">
        <v>0.95277609676999997</v>
      </c>
      <c r="AW7" s="214">
        <v>0.99199320000000002</v>
      </c>
      <c r="AX7" s="214">
        <v>0.98839683870999995</v>
      </c>
      <c r="AY7" s="214">
        <v>1.0024972903</v>
      </c>
      <c r="AZ7" s="214">
        <v>0.99014989285999999</v>
      </c>
      <c r="BA7" s="214">
        <v>0.99678825806000004</v>
      </c>
      <c r="BB7" s="214">
        <v>0.91867790000000005</v>
      </c>
      <c r="BC7" s="214">
        <v>0.84339540000000002</v>
      </c>
      <c r="BD7" s="355">
        <v>0.78211229999999998</v>
      </c>
      <c r="BE7" s="355">
        <v>0.65831030000000001</v>
      </c>
      <c r="BF7" s="355">
        <v>0.80387439999999999</v>
      </c>
      <c r="BG7" s="355">
        <v>0.85487190000000002</v>
      </c>
      <c r="BH7" s="355">
        <v>0.89361970000000002</v>
      </c>
      <c r="BI7" s="355">
        <v>0.94457259999999998</v>
      </c>
      <c r="BJ7" s="355">
        <v>0.966889</v>
      </c>
      <c r="BK7" s="355">
        <v>0.97216040000000004</v>
      </c>
      <c r="BL7" s="355">
        <v>1.024516</v>
      </c>
      <c r="BM7" s="355">
        <v>1.019139</v>
      </c>
      <c r="BN7" s="355">
        <v>0.94161470000000003</v>
      </c>
      <c r="BO7" s="355">
        <v>0.8527576</v>
      </c>
      <c r="BP7" s="355">
        <v>0.78230299999999997</v>
      </c>
      <c r="BQ7" s="355">
        <v>0.65689750000000002</v>
      </c>
      <c r="BR7" s="355">
        <v>0.80783430000000001</v>
      </c>
      <c r="BS7" s="355">
        <v>0.87077959999999999</v>
      </c>
      <c r="BT7" s="355">
        <v>0.90739320000000001</v>
      </c>
      <c r="BU7" s="355">
        <v>0.95189279999999998</v>
      </c>
      <c r="BV7" s="355">
        <v>0.96991240000000001</v>
      </c>
    </row>
    <row r="8" spans="1:74" ht="11.1" customHeight="1" x14ac:dyDescent="0.2">
      <c r="A8" s="76" t="s">
        <v>975</v>
      </c>
      <c r="B8" s="185" t="s">
        <v>134</v>
      </c>
      <c r="C8" s="214">
        <v>3.2364734838999998</v>
      </c>
      <c r="D8" s="214">
        <v>3.3454396429000002</v>
      </c>
      <c r="E8" s="214">
        <v>3.3340279677</v>
      </c>
      <c r="F8" s="214">
        <v>3.4844088666999999</v>
      </c>
      <c r="G8" s="214">
        <v>3.5324142903000002</v>
      </c>
      <c r="H8" s="214">
        <v>3.5237740333000001</v>
      </c>
      <c r="I8" s="214">
        <v>3.4913942258000001</v>
      </c>
      <c r="J8" s="214">
        <v>3.5162393548000002</v>
      </c>
      <c r="K8" s="214">
        <v>3.4942406333</v>
      </c>
      <c r="L8" s="214">
        <v>3.5165595161000001</v>
      </c>
      <c r="M8" s="214">
        <v>3.3360489667</v>
      </c>
      <c r="N8" s="214">
        <v>3.4003628387</v>
      </c>
      <c r="O8" s="214">
        <v>3.4163715483999999</v>
      </c>
      <c r="P8" s="214">
        <v>3.3588606071</v>
      </c>
      <c r="Q8" s="214">
        <v>3.0849011289999999</v>
      </c>
      <c r="R8" s="214">
        <v>3.5699841666999999</v>
      </c>
      <c r="S8" s="214">
        <v>3.5924043548000002</v>
      </c>
      <c r="T8" s="214">
        <v>3.5121537332999999</v>
      </c>
      <c r="U8" s="214">
        <v>3.7630379676999999</v>
      </c>
      <c r="V8" s="214">
        <v>3.8430978386999999</v>
      </c>
      <c r="W8" s="214">
        <v>3.8741262333000002</v>
      </c>
      <c r="X8" s="214">
        <v>3.5772226129</v>
      </c>
      <c r="Y8" s="214">
        <v>3.3795202999999998</v>
      </c>
      <c r="Z8" s="214">
        <v>3.4914604194000001</v>
      </c>
      <c r="AA8" s="214">
        <v>3.3836677742000001</v>
      </c>
      <c r="AB8" s="214">
        <v>3.3510010000000001</v>
      </c>
      <c r="AC8" s="214">
        <v>3.4631873548000001</v>
      </c>
      <c r="AD8" s="214">
        <v>3.2638519666999999</v>
      </c>
      <c r="AE8" s="214">
        <v>3.4481251290000001</v>
      </c>
      <c r="AF8" s="214">
        <v>3.1231889332999998</v>
      </c>
      <c r="AG8" s="214">
        <v>3.1915445161</v>
      </c>
      <c r="AH8" s="214">
        <v>3.3021173548</v>
      </c>
      <c r="AI8" s="214">
        <v>3.1273675666999998</v>
      </c>
      <c r="AJ8" s="214">
        <v>3.2552880000000002</v>
      </c>
      <c r="AK8" s="214">
        <v>3.2728111000000002</v>
      </c>
      <c r="AL8" s="214">
        <v>3.3603478065000001</v>
      </c>
      <c r="AM8" s="214">
        <v>3.2790364194000001</v>
      </c>
      <c r="AN8" s="214">
        <v>3.2280752143</v>
      </c>
      <c r="AO8" s="214">
        <v>3.2786619355000002</v>
      </c>
      <c r="AP8" s="214">
        <v>2.9928531333000001</v>
      </c>
      <c r="AQ8" s="214">
        <v>3.0659200645000002</v>
      </c>
      <c r="AR8" s="214">
        <v>2.9208150332999998</v>
      </c>
      <c r="AS8" s="214">
        <v>3.0457113870999999</v>
      </c>
      <c r="AT8" s="214">
        <v>2.8583156128999998</v>
      </c>
      <c r="AU8" s="214">
        <v>2.8336524999999999</v>
      </c>
      <c r="AV8" s="214">
        <v>2.5069198387</v>
      </c>
      <c r="AW8" s="214">
        <v>2.6190707</v>
      </c>
      <c r="AX8" s="214">
        <v>2.4459666452</v>
      </c>
      <c r="AY8" s="214">
        <v>2.4944749355</v>
      </c>
      <c r="AZ8" s="214">
        <v>2.6183867856999998</v>
      </c>
      <c r="BA8" s="214">
        <v>2.6303083547999999</v>
      </c>
      <c r="BB8" s="214">
        <v>2.7688109999999999</v>
      </c>
      <c r="BC8" s="214">
        <v>2.7295829999999999</v>
      </c>
      <c r="BD8" s="355">
        <v>2.6883849999999998</v>
      </c>
      <c r="BE8" s="355">
        <v>2.6809430000000001</v>
      </c>
      <c r="BF8" s="355">
        <v>2.5703960000000001</v>
      </c>
      <c r="BG8" s="355">
        <v>2.4393159999999998</v>
      </c>
      <c r="BH8" s="355">
        <v>2.549077</v>
      </c>
      <c r="BI8" s="355">
        <v>2.6217969999999999</v>
      </c>
      <c r="BJ8" s="355">
        <v>2.631462</v>
      </c>
      <c r="BK8" s="355">
        <v>2.6002679999999998</v>
      </c>
      <c r="BL8" s="355">
        <v>2.584552</v>
      </c>
      <c r="BM8" s="355">
        <v>2.5686990000000001</v>
      </c>
      <c r="BN8" s="355">
        <v>2.552352</v>
      </c>
      <c r="BO8" s="355">
        <v>2.5351720000000002</v>
      </c>
      <c r="BP8" s="355">
        <v>2.5014439999999998</v>
      </c>
      <c r="BQ8" s="355">
        <v>2.4854240000000001</v>
      </c>
      <c r="BR8" s="355">
        <v>2.4218220000000001</v>
      </c>
      <c r="BS8" s="355">
        <v>2.3461029999999998</v>
      </c>
      <c r="BT8" s="355">
        <v>2.3911669999999998</v>
      </c>
      <c r="BU8" s="355">
        <v>2.4204430000000001</v>
      </c>
      <c r="BV8" s="355">
        <v>2.417732</v>
      </c>
    </row>
    <row r="9" spans="1:74" ht="11.1" customHeight="1" x14ac:dyDescent="0.2">
      <c r="A9" s="76" t="s">
        <v>976</v>
      </c>
      <c r="B9" s="185" t="s">
        <v>126</v>
      </c>
      <c r="C9" s="214">
        <v>66.690049870999999</v>
      </c>
      <c r="D9" s="214">
        <v>68.259935249999998</v>
      </c>
      <c r="E9" s="214">
        <v>68.831126194000007</v>
      </c>
      <c r="F9" s="214">
        <v>70.471774832999998</v>
      </c>
      <c r="G9" s="214">
        <v>70.057080677000002</v>
      </c>
      <c r="H9" s="214">
        <v>70.477289567</v>
      </c>
      <c r="I9" s="214">
        <v>72.166450323000007</v>
      </c>
      <c r="J9" s="214">
        <v>72.560172742000006</v>
      </c>
      <c r="K9" s="214">
        <v>72.440503566999993</v>
      </c>
      <c r="L9" s="214">
        <v>73.166714354999996</v>
      </c>
      <c r="M9" s="214">
        <v>72.833198400000001</v>
      </c>
      <c r="N9" s="214">
        <v>73.328546903000003</v>
      </c>
      <c r="O9" s="214">
        <v>73.645321323000005</v>
      </c>
      <c r="P9" s="214">
        <v>74.122460429</v>
      </c>
      <c r="Q9" s="214">
        <v>74.740799773999996</v>
      </c>
      <c r="R9" s="214">
        <v>75.386041667000001</v>
      </c>
      <c r="S9" s="214">
        <v>74.265332193999996</v>
      </c>
      <c r="T9" s="214">
        <v>74.235048800000001</v>
      </c>
      <c r="U9" s="214">
        <v>74.239255870999997</v>
      </c>
      <c r="V9" s="214">
        <v>74.297494741999998</v>
      </c>
      <c r="W9" s="214">
        <v>74.656917100000001</v>
      </c>
      <c r="X9" s="214">
        <v>74.353751871</v>
      </c>
      <c r="Y9" s="214">
        <v>74.1720313</v>
      </c>
      <c r="Z9" s="214">
        <v>74.056227710000002</v>
      </c>
      <c r="AA9" s="214">
        <v>74.429225097</v>
      </c>
      <c r="AB9" s="214">
        <v>75.483113621000001</v>
      </c>
      <c r="AC9" s="214">
        <v>74.562343161000001</v>
      </c>
      <c r="AD9" s="214">
        <v>74.737451699999994</v>
      </c>
      <c r="AE9" s="214">
        <v>74.176412870999997</v>
      </c>
      <c r="AF9" s="214">
        <v>73.475893533000004</v>
      </c>
      <c r="AG9" s="214">
        <v>74.088086226000001</v>
      </c>
      <c r="AH9" s="214">
        <v>73.155971871000006</v>
      </c>
      <c r="AI9" s="214">
        <v>72.828608367000001</v>
      </c>
      <c r="AJ9" s="214">
        <v>72.111261806000002</v>
      </c>
      <c r="AK9" s="214">
        <v>72.525361000000004</v>
      </c>
      <c r="AL9" s="214">
        <v>71.632669547999996</v>
      </c>
      <c r="AM9" s="214">
        <v>71.176833354999999</v>
      </c>
      <c r="AN9" s="214">
        <v>72.480582143000007</v>
      </c>
      <c r="AO9" s="214">
        <v>72.523877386999999</v>
      </c>
      <c r="AP9" s="214">
        <v>72.929982800000005</v>
      </c>
      <c r="AQ9" s="214">
        <v>73.087236322999999</v>
      </c>
      <c r="AR9" s="214">
        <v>74.188347733000001</v>
      </c>
      <c r="AS9" s="214">
        <v>74.999641419</v>
      </c>
      <c r="AT9" s="214">
        <v>75.182833193999997</v>
      </c>
      <c r="AU9" s="214">
        <v>76.534243032999996</v>
      </c>
      <c r="AV9" s="214">
        <v>77.397407612999999</v>
      </c>
      <c r="AW9" s="214">
        <v>79.618512066999998</v>
      </c>
      <c r="AX9" s="214">
        <v>80.657308612999998</v>
      </c>
      <c r="AY9" s="214">
        <v>79.268789128999998</v>
      </c>
      <c r="AZ9" s="214">
        <v>80.955203320999999</v>
      </c>
      <c r="BA9" s="214">
        <v>81.945972710000007</v>
      </c>
      <c r="BB9" s="214">
        <v>83.176860000000005</v>
      </c>
      <c r="BC9" s="214">
        <v>83.822119999999998</v>
      </c>
      <c r="BD9" s="355">
        <v>84.328990000000005</v>
      </c>
      <c r="BE9" s="355">
        <v>84.705579999999998</v>
      </c>
      <c r="BF9" s="355">
        <v>84.912279999999996</v>
      </c>
      <c r="BG9" s="355">
        <v>85.038679999999999</v>
      </c>
      <c r="BH9" s="355">
        <v>85.249039999999994</v>
      </c>
      <c r="BI9" s="355">
        <v>85.613470000000007</v>
      </c>
      <c r="BJ9" s="355">
        <v>85.878309999999999</v>
      </c>
      <c r="BK9" s="355">
        <v>86.200900000000004</v>
      </c>
      <c r="BL9" s="355">
        <v>86.604839999999996</v>
      </c>
      <c r="BM9" s="355">
        <v>86.817760000000007</v>
      </c>
      <c r="BN9" s="355">
        <v>86.862560000000002</v>
      </c>
      <c r="BO9" s="355">
        <v>86.856409999999997</v>
      </c>
      <c r="BP9" s="355">
        <v>86.857900000000001</v>
      </c>
      <c r="BQ9" s="355">
        <v>86.867890000000003</v>
      </c>
      <c r="BR9" s="355">
        <v>86.971050000000005</v>
      </c>
      <c r="BS9" s="355">
        <v>87.11157</v>
      </c>
      <c r="BT9" s="355">
        <v>87.157619999999994</v>
      </c>
      <c r="BU9" s="355">
        <v>87.155439999999999</v>
      </c>
      <c r="BV9" s="355">
        <v>87.162980000000005</v>
      </c>
    </row>
    <row r="10" spans="1:74" ht="11.1" customHeight="1" x14ac:dyDescent="0.2">
      <c r="A10" s="76" t="s">
        <v>666</v>
      </c>
      <c r="B10" s="185" t="s">
        <v>557</v>
      </c>
      <c r="C10" s="214">
        <v>66.780741934999995</v>
      </c>
      <c r="D10" s="214">
        <v>68.362142856999995</v>
      </c>
      <c r="E10" s="214">
        <v>68.856387096999995</v>
      </c>
      <c r="F10" s="214">
        <v>70.540866667000003</v>
      </c>
      <c r="G10" s="214">
        <v>70.159935484000002</v>
      </c>
      <c r="H10" s="214">
        <v>70.522199999999998</v>
      </c>
      <c r="I10" s="214">
        <v>72.021774194000002</v>
      </c>
      <c r="J10" s="214">
        <v>72.413967741999997</v>
      </c>
      <c r="K10" s="214">
        <v>72.388333333000006</v>
      </c>
      <c r="L10" s="214">
        <v>73.106354839000005</v>
      </c>
      <c r="M10" s="214">
        <v>72.638533332999998</v>
      </c>
      <c r="N10" s="214">
        <v>73.201483870999994</v>
      </c>
      <c r="O10" s="214">
        <v>73.444870968000004</v>
      </c>
      <c r="P10" s="214">
        <v>73.809785714</v>
      </c>
      <c r="Q10" s="214">
        <v>74.135741934999999</v>
      </c>
      <c r="R10" s="214">
        <v>75.205933333000004</v>
      </c>
      <c r="S10" s="214">
        <v>74.123419354999996</v>
      </c>
      <c r="T10" s="214">
        <v>73.950966667000003</v>
      </c>
      <c r="U10" s="214">
        <v>74.185290323000004</v>
      </c>
      <c r="V10" s="214">
        <v>74.269709676999994</v>
      </c>
      <c r="W10" s="214">
        <v>74.738466666999997</v>
      </c>
      <c r="X10" s="214">
        <v>74.194064515999997</v>
      </c>
      <c r="Y10" s="214">
        <v>73.882599999999996</v>
      </c>
      <c r="Z10" s="214">
        <v>73.886935484000006</v>
      </c>
      <c r="AA10" s="214">
        <v>73.776419355000002</v>
      </c>
      <c r="AB10" s="214">
        <v>74.723689655000001</v>
      </c>
      <c r="AC10" s="214">
        <v>73.951709676999997</v>
      </c>
      <c r="AD10" s="214">
        <v>73.845533333000006</v>
      </c>
      <c r="AE10" s="214">
        <v>73.491419355000005</v>
      </c>
      <c r="AF10" s="214">
        <v>72.489800000000002</v>
      </c>
      <c r="AG10" s="214">
        <v>73.106193547999993</v>
      </c>
      <c r="AH10" s="214">
        <v>72.333838709999995</v>
      </c>
      <c r="AI10" s="214">
        <v>71.890466666999998</v>
      </c>
      <c r="AJ10" s="214">
        <v>71.421483871000007</v>
      </c>
      <c r="AK10" s="214">
        <v>72.08</v>
      </c>
      <c r="AL10" s="214">
        <v>71.164387097000002</v>
      </c>
      <c r="AM10" s="214">
        <v>70.625032258000005</v>
      </c>
      <c r="AN10" s="214">
        <v>71.546428571000007</v>
      </c>
      <c r="AO10" s="214">
        <v>71.570064516000002</v>
      </c>
      <c r="AP10" s="214">
        <v>71.707333332999994</v>
      </c>
      <c r="AQ10" s="214">
        <v>71.784806451999998</v>
      </c>
      <c r="AR10" s="214">
        <v>72.636200000000002</v>
      </c>
      <c r="AS10" s="214">
        <v>73.404741935000004</v>
      </c>
      <c r="AT10" s="214">
        <v>73.524580645</v>
      </c>
      <c r="AU10" s="214">
        <v>75.009466666999998</v>
      </c>
      <c r="AV10" s="214">
        <v>75.139290322999997</v>
      </c>
      <c r="AW10" s="214">
        <v>77.371099999999998</v>
      </c>
      <c r="AX10" s="214">
        <v>78.443677418999997</v>
      </c>
      <c r="AY10" s="214">
        <v>77.285935484000007</v>
      </c>
      <c r="AZ10" s="214">
        <v>78.8005</v>
      </c>
      <c r="BA10" s="214">
        <v>79.564903225999998</v>
      </c>
      <c r="BB10" s="214">
        <v>80.908280000000005</v>
      </c>
      <c r="BC10" s="214">
        <v>81.334140000000005</v>
      </c>
      <c r="BD10" s="355">
        <v>81.675569999999993</v>
      </c>
      <c r="BE10" s="355">
        <v>81.917370000000005</v>
      </c>
      <c r="BF10" s="355">
        <v>82.111919999999998</v>
      </c>
      <c r="BG10" s="355">
        <v>82.137600000000006</v>
      </c>
      <c r="BH10" s="355">
        <v>82.459829999999997</v>
      </c>
      <c r="BI10" s="355">
        <v>82.893699999999995</v>
      </c>
      <c r="BJ10" s="355">
        <v>83.153090000000006</v>
      </c>
      <c r="BK10" s="355">
        <v>83.414060000000006</v>
      </c>
      <c r="BL10" s="355">
        <v>83.806229999999999</v>
      </c>
      <c r="BM10" s="355">
        <v>83.968029999999999</v>
      </c>
      <c r="BN10" s="355">
        <v>83.906310000000005</v>
      </c>
      <c r="BO10" s="355">
        <v>83.785579999999996</v>
      </c>
      <c r="BP10" s="355">
        <v>83.673929999999999</v>
      </c>
      <c r="BQ10" s="355">
        <v>83.535510000000002</v>
      </c>
      <c r="BR10" s="355">
        <v>83.695740000000001</v>
      </c>
      <c r="BS10" s="355">
        <v>83.797730000000001</v>
      </c>
      <c r="BT10" s="355">
        <v>83.899529999999999</v>
      </c>
      <c r="BU10" s="355">
        <v>83.949119999999994</v>
      </c>
      <c r="BV10" s="355">
        <v>83.953379999999996</v>
      </c>
    </row>
    <row r="11" spans="1:74" ht="11.1" customHeight="1" x14ac:dyDescent="0.2">
      <c r="A11" s="635" t="s">
        <v>672</v>
      </c>
      <c r="B11" s="636" t="s">
        <v>1188</v>
      </c>
      <c r="C11" s="214">
        <v>0.27535322580999999</v>
      </c>
      <c r="D11" s="214">
        <v>0.13656892857</v>
      </c>
      <c r="E11" s="214">
        <v>8.7134967741999997E-2</v>
      </c>
      <c r="F11" s="214">
        <v>0.10020546667000001</v>
      </c>
      <c r="G11" s="214">
        <v>9.0517290323000002E-2</v>
      </c>
      <c r="H11" s="214">
        <v>0.32666273333000001</v>
      </c>
      <c r="I11" s="214">
        <v>0.20339206452</v>
      </c>
      <c r="J11" s="214">
        <v>5.0553451612999997E-2</v>
      </c>
      <c r="K11" s="214">
        <v>0.19150036667000001</v>
      </c>
      <c r="L11" s="214">
        <v>0.22494225806000001</v>
      </c>
      <c r="M11" s="214">
        <v>0</v>
      </c>
      <c r="N11" s="214">
        <v>0.25842312902999998</v>
      </c>
      <c r="O11" s="214">
        <v>0.37470693548</v>
      </c>
      <c r="P11" s="214">
        <v>0.43579732143</v>
      </c>
      <c r="Q11" s="214">
        <v>0.47260416128999999</v>
      </c>
      <c r="R11" s="214">
        <v>9.6095266666999996E-2</v>
      </c>
      <c r="S11" s="214">
        <v>5.5065516129E-2</v>
      </c>
      <c r="T11" s="214">
        <v>8.6591433332999998E-2</v>
      </c>
      <c r="U11" s="214">
        <v>0.23140287097000001</v>
      </c>
      <c r="V11" s="214">
        <v>0.36146448387000002</v>
      </c>
      <c r="W11" s="214">
        <v>0.18845123333</v>
      </c>
      <c r="X11" s="214">
        <v>0.28027732257999999</v>
      </c>
      <c r="Y11" s="214">
        <v>0.25051279999999998</v>
      </c>
      <c r="Z11" s="214">
        <v>0.18121761289999999</v>
      </c>
      <c r="AA11" s="214">
        <v>0.38865748386999999</v>
      </c>
      <c r="AB11" s="214">
        <v>0.33545096551999998</v>
      </c>
      <c r="AC11" s="214">
        <v>0.27637138709999998</v>
      </c>
      <c r="AD11" s="214">
        <v>0.15891150000000001</v>
      </c>
      <c r="AE11" s="214">
        <v>0.16774222581000001</v>
      </c>
      <c r="AF11" s="214">
        <v>0.25460490000000002</v>
      </c>
      <c r="AG11" s="214">
        <v>0.18622654839</v>
      </c>
      <c r="AH11" s="214">
        <v>0.26071296774000002</v>
      </c>
      <c r="AI11" s="214">
        <v>9.6082733333000006E-2</v>
      </c>
      <c r="AJ11" s="214">
        <v>0.18558383871</v>
      </c>
      <c r="AK11" s="214">
        <v>0.30244036667000002</v>
      </c>
      <c r="AL11" s="214">
        <v>0.28560287096999998</v>
      </c>
      <c r="AM11" s="214">
        <v>0.41789790322999998</v>
      </c>
      <c r="AN11" s="214">
        <v>0.30274167857000001</v>
      </c>
      <c r="AO11" s="214">
        <v>0.15735993547999999</v>
      </c>
      <c r="AP11" s="214">
        <v>0.17235723333</v>
      </c>
      <c r="AQ11" s="214">
        <v>0.17722793547999999</v>
      </c>
      <c r="AR11" s="214">
        <v>0.1879007</v>
      </c>
      <c r="AS11" s="214">
        <v>0.16738283871000001</v>
      </c>
      <c r="AT11" s="214">
        <v>0.25362032258</v>
      </c>
      <c r="AU11" s="214">
        <v>8.8338566667000004E-2</v>
      </c>
      <c r="AV11" s="214">
        <v>7.9250741934999994E-2</v>
      </c>
      <c r="AW11" s="214">
        <v>0.21259883332999999</v>
      </c>
      <c r="AX11" s="214">
        <v>0.35043651612999999</v>
      </c>
      <c r="AY11" s="214">
        <v>0.53676612902999998</v>
      </c>
      <c r="AZ11" s="214">
        <v>0.241808</v>
      </c>
      <c r="BA11" s="214">
        <v>0.20879648386999999</v>
      </c>
      <c r="BB11" s="214">
        <v>7.8899999999999998E-2</v>
      </c>
      <c r="BC11" s="214">
        <v>0.16774193547999999</v>
      </c>
      <c r="BD11" s="355">
        <v>0.17</v>
      </c>
      <c r="BE11" s="355">
        <v>0.18096774194000001</v>
      </c>
      <c r="BF11" s="355">
        <v>0.18</v>
      </c>
      <c r="BG11" s="355">
        <v>0.18</v>
      </c>
      <c r="BH11" s="355">
        <v>0.22</v>
      </c>
      <c r="BI11" s="355">
        <v>0.22</v>
      </c>
      <c r="BJ11" s="355">
        <v>0.35316920635999999</v>
      </c>
      <c r="BK11" s="355">
        <v>0.42957005247000002</v>
      </c>
      <c r="BL11" s="355">
        <v>0.38</v>
      </c>
      <c r="BM11" s="355">
        <v>0.15710922581</v>
      </c>
      <c r="BN11" s="355">
        <v>0.1661504</v>
      </c>
      <c r="BO11" s="355">
        <v>0.17014629032</v>
      </c>
      <c r="BP11" s="355">
        <v>0.18083623333000001</v>
      </c>
      <c r="BQ11" s="355">
        <v>0.16046209677000001</v>
      </c>
      <c r="BR11" s="355">
        <v>0.24632883871</v>
      </c>
      <c r="BS11" s="355">
        <v>8.7264666667000002E-2</v>
      </c>
      <c r="BT11" s="355">
        <v>7.5378806452E-2</v>
      </c>
      <c r="BU11" s="355">
        <v>0.20710567532999999</v>
      </c>
      <c r="BV11" s="355">
        <v>0.35</v>
      </c>
    </row>
    <row r="12" spans="1:74" ht="11.1" customHeight="1" x14ac:dyDescent="0.2">
      <c r="A12" s="635" t="s">
        <v>1189</v>
      </c>
      <c r="B12" s="636" t="s">
        <v>1190</v>
      </c>
      <c r="C12" s="214">
        <v>9.5051612903E-4</v>
      </c>
      <c r="D12" s="214">
        <v>9.6226464285999999E-2</v>
      </c>
      <c r="E12" s="214">
        <v>9.0480645161000002E-4</v>
      </c>
      <c r="F12" s="214">
        <v>8.4023333333000001E-4</v>
      </c>
      <c r="G12" s="214">
        <v>6.1529806451999999E-2</v>
      </c>
      <c r="H12" s="214">
        <v>5.5763333332999997E-4</v>
      </c>
      <c r="I12" s="214">
        <v>9.1185483871000006E-2</v>
      </c>
      <c r="J12" s="214">
        <v>9.2361548387000003E-2</v>
      </c>
      <c r="K12" s="214">
        <v>9.6807433333000001E-2</v>
      </c>
      <c r="L12" s="214">
        <v>9.3671903225999997E-2</v>
      </c>
      <c r="M12" s="214">
        <v>9.0260000000000004E-4</v>
      </c>
      <c r="N12" s="214">
        <v>9.1135483870999996E-4</v>
      </c>
      <c r="O12" s="214">
        <v>9.1344806451999994E-2</v>
      </c>
      <c r="P12" s="214">
        <v>9.8148571429000006E-2</v>
      </c>
      <c r="Q12" s="214">
        <v>7.3132258065000005E-4</v>
      </c>
      <c r="R12" s="214">
        <v>8.0453333332999996E-4</v>
      </c>
      <c r="S12" s="214">
        <v>8.9333580644999994E-2</v>
      </c>
      <c r="T12" s="214">
        <v>9.2474266666999996E-2</v>
      </c>
      <c r="U12" s="214">
        <v>8.9371064516000007E-2</v>
      </c>
      <c r="V12" s="214">
        <v>8.9127967742000005E-2</v>
      </c>
      <c r="W12" s="214">
        <v>9.2231499999999994E-2</v>
      </c>
      <c r="X12" s="214">
        <v>8.9317741935E-2</v>
      </c>
      <c r="Y12" s="214">
        <v>9.8963933333000006E-2</v>
      </c>
      <c r="Z12" s="214">
        <v>0.10232645160999999</v>
      </c>
      <c r="AA12" s="214">
        <v>8.5219354838999997E-4</v>
      </c>
      <c r="AB12" s="214">
        <v>0.11411737931</v>
      </c>
      <c r="AC12" s="214">
        <v>0.32509825805999998</v>
      </c>
      <c r="AD12" s="214">
        <v>0.33453966667000001</v>
      </c>
      <c r="AE12" s="214">
        <v>0.31852203225999998</v>
      </c>
      <c r="AF12" s="214">
        <v>0.54815313333000004</v>
      </c>
      <c r="AG12" s="214">
        <v>0.50770445161</v>
      </c>
      <c r="AH12" s="214">
        <v>0.86347745161</v>
      </c>
      <c r="AI12" s="214">
        <v>0.55881003333000001</v>
      </c>
      <c r="AJ12" s="214">
        <v>9.6773967742000006E-2</v>
      </c>
      <c r="AK12" s="214">
        <v>1.0991992333</v>
      </c>
      <c r="AL12" s="214">
        <v>1.3492001935</v>
      </c>
      <c r="AM12" s="214">
        <v>1.6561823548000001</v>
      </c>
      <c r="AN12" s="214">
        <v>1.8586267857000001</v>
      </c>
      <c r="AO12" s="214">
        <v>1.4049404838999999</v>
      </c>
      <c r="AP12" s="214">
        <v>1.6889637666999999</v>
      </c>
      <c r="AQ12" s="214">
        <v>1.9607187419000001</v>
      </c>
      <c r="AR12" s="214">
        <v>1.7487261000000001</v>
      </c>
      <c r="AS12" s="214">
        <v>1.7287880968</v>
      </c>
      <c r="AT12" s="214">
        <v>1.4667146451999999</v>
      </c>
      <c r="AU12" s="214">
        <v>1.8244232332999999</v>
      </c>
      <c r="AV12" s="214">
        <v>2.5869341934999999</v>
      </c>
      <c r="AW12" s="214">
        <v>2.6700092667000002</v>
      </c>
      <c r="AX12" s="214">
        <v>2.6646472258</v>
      </c>
      <c r="AY12" s="214">
        <v>2.3375275161000002</v>
      </c>
      <c r="AZ12" s="214">
        <v>2.6315650000000002</v>
      </c>
      <c r="BA12" s="214">
        <v>2.9529820323</v>
      </c>
      <c r="BB12" s="214">
        <v>2.9833333333000001</v>
      </c>
      <c r="BC12" s="214">
        <v>2.9487592354999999</v>
      </c>
      <c r="BD12" s="355">
        <v>2.9049999999999998</v>
      </c>
      <c r="BE12" s="355">
        <v>3.016</v>
      </c>
      <c r="BF12" s="355">
        <v>3.052</v>
      </c>
      <c r="BG12" s="355">
        <v>2.7330000000000001</v>
      </c>
      <c r="BH12" s="355">
        <v>3.0190000000000001</v>
      </c>
      <c r="BI12" s="355">
        <v>3.2665000000000002</v>
      </c>
      <c r="BJ12" s="355">
        <v>3.6467999999999998</v>
      </c>
      <c r="BK12" s="355">
        <v>3.9196</v>
      </c>
      <c r="BL12" s="355">
        <v>4.1574</v>
      </c>
      <c r="BM12" s="355">
        <v>3.9228999999999998</v>
      </c>
      <c r="BN12" s="355">
        <v>4.0308000000000002</v>
      </c>
      <c r="BO12" s="355">
        <v>4.3026999999999997</v>
      </c>
      <c r="BP12" s="355">
        <v>4.8696999999999999</v>
      </c>
      <c r="BQ12" s="355">
        <v>4.9090999999999996</v>
      </c>
      <c r="BR12" s="355">
        <v>5.3654000000000002</v>
      </c>
      <c r="BS12" s="355">
        <v>5.4480000000000004</v>
      </c>
      <c r="BT12" s="355">
        <v>6.0709999999999997</v>
      </c>
      <c r="BU12" s="355">
        <v>6.7807000000000004</v>
      </c>
      <c r="BV12" s="355">
        <v>6.9532999999999996</v>
      </c>
    </row>
    <row r="13" spans="1:74" ht="11.1" customHeight="1" x14ac:dyDescent="0.2">
      <c r="A13" s="635" t="s">
        <v>671</v>
      </c>
      <c r="B13" s="636" t="s">
        <v>1152</v>
      </c>
      <c r="C13" s="214">
        <v>9.2511872580999999</v>
      </c>
      <c r="D13" s="214">
        <v>8.6275373214000002</v>
      </c>
      <c r="E13" s="214">
        <v>7.466380129</v>
      </c>
      <c r="F13" s="214">
        <v>6.5877834000000002</v>
      </c>
      <c r="G13" s="214">
        <v>6.5755219355000003</v>
      </c>
      <c r="H13" s="214">
        <v>6.3942833666999999</v>
      </c>
      <c r="I13" s="214">
        <v>6.2854825161000001</v>
      </c>
      <c r="J13" s="214">
        <v>6.6118713870999999</v>
      </c>
      <c r="K13" s="214">
        <v>6.5285301000000002</v>
      </c>
      <c r="L13" s="214">
        <v>6.8986341935000004</v>
      </c>
      <c r="M13" s="214">
        <v>7.5819029000000002</v>
      </c>
      <c r="N13" s="214">
        <v>7.9255984194</v>
      </c>
      <c r="O13" s="214">
        <v>8.6371359999999999</v>
      </c>
      <c r="P13" s="214">
        <v>8.6427004643000007</v>
      </c>
      <c r="Q13" s="214">
        <v>7.8253319677000004</v>
      </c>
      <c r="R13" s="214">
        <v>6.7403003666999997</v>
      </c>
      <c r="S13" s="214">
        <v>6.5362186452</v>
      </c>
      <c r="T13" s="214">
        <v>6.7885391332999996</v>
      </c>
      <c r="U13" s="214">
        <v>6.7670561935000002</v>
      </c>
      <c r="V13" s="214">
        <v>6.5370708387000001</v>
      </c>
      <c r="W13" s="214">
        <v>6.7716539999999998</v>
      </c>
      <c r="X13" s="214">
        <v>7.0185917418999999</v>
      </c>
      <c r="Y13" s="214">
        <v>7.0234679</v>
      </c>
      <c r="Z13" s="214">
        <v>7.1488211289999999</v>
      </c>
      <c r="AA13" s="214">
        <v>8.4361684193999995</v>
      </c>
      <c r="AB13" s="214">
        <v>8.3454744482999992</v>
      </c>
      <c r="AC13" s="214">
        <v>7.4891598065</v>
      </c>
      <c r="AD13" s="214">
        <v>7.8840567332999996</v>
      </c>
      <c r="AE13" s="214">
        <v>7.8415600968000003</v>
      </c>
      <c r="AF13" s="214">
        <v>7.8076207333000003</v>
      </c>
      <c r="AG13" s="214">
        <v>8.3620493871000008</v>
      </c>
      <c r="AH13" s="214">
        <v>8.1897790644999997</v>
      </c>
      <c r="AI13" s="214">
        <v>7.8531397332999999</v>
      </c>
      <c r="AJ13" s="214">
        <v>7.2797125484</v>
      </c>
      <c r="AK13" s="214">
        <v>7.3983096000000002</v>
      </c>
      <c r="AL13" s="214">
        <v>8.7712862903000008</v>
      </c>
      <c r="AM13" s="214">
        <v>8.9892410644999998</v>
      </c>
      <c r="AN13" s="214">
        <v>8.7890828571000004</v>
      </c>
      <c r="AO13" s="214">
        <v>8.8921149031999995</v>
      </c>
      <c r="AP13" s="214">
        <v>7.7692269999999999</v>
      </c>
      <c r="AQ13" s="214">
        <v>7.6969101289999999</v>
      </c>
      <c r="AR13" s="214">
        <v>7.8046515333000004</v>
      </c>
      <c r="AS13" s="214">
        <v>7.9126568065000003</v>
      </c>
      <c r="AT13" s="214">
        <v>7.7418490323000002</v>
      </c>
      <c r="AU13" s="214">
        <v>7.5602128666999997</v>
      </c>
      <c r="AV13" s="214">
        <v>7.7905174839000004</v>
      </c>
      <c r="AW13" s="214">
        <v>7.9091158666999997</v>
      </c>
      <c r="AX13" s="214">
        <v>8.6030867419000003</v>
      </c>
      <c r="AY13" s="214">
        <v>9.2544745483999993</v>
      </c>
      <c r="AZ13" s="214">
        <v>8.3521870357000001</v>
      </c>
      <c r="BA13" s="214">
        <v>8.5063865484000001</v>
      </c>
      <c r="BB13" s="214">
        <v>8.104139</v>
      </c>
      <c r="BC13" s="214">
        <v>7.4675190000000002</v>
      </c>
      <c r="BD13" s="355">
        <v>7.6614199999999997</v>
      </c>
      <c r="BE13" s="355">
        <v>7.5145460000000002</v>
      </c>
      <c r="BF13" s="355">
        <v>7.402393</v>
      </c>
      <c r="BG13" s="355">
        <v>7.3363829999999997</v>
      </c>
      <c r="BH13" s="355">
        <v>7.3139099999999999</v>
      </c>
      <c r="BI13" s="355">
        <v>7.5968540000000004</v>
      </c>
      <c r="BJ13" s="355">
        <v>8.4112380000000009</v>
      </c>
      <c r="BK13" s="355">
        <v>9.1156659999999992</v>
      </c>
      <c r="BL13" s="355">
        <v>8.2928899999999999</v>
      </c>
      <c r="BM13" s="355">
        <v>7.7450789999999996</v>
      </c>
      <c r="BN13" s="355">
        <v>7.3439379999999996</v>
      </c>
      <c r="BO13" s="355">
        <v>7.4659940000000002</v>
      </c>
      <c r="BP13" s="355">
        <v>7.3289739999999997</v>
      </c>
      <c r="BQ13" s="355">
        <v>7.6787419999999997</v>
      </c>
      <c r="BR13" s="355">
        <v>7.5853169999999999</v>
      </c>
      <c r="BS13" s="355">
        <v>7.4963680000000004</v>
      </c>
      <c r="BT13" s="355">
        <v>7.7602260000000003</v>
      </c>
      <c r="BU13" s="355">
        <v>8.0254790000000007</v>
      </c>
      <c r="BV13" s="355">
        <v>9.0815859999999997</v>
      </c>
    </row>
    <row r="14" spans="1:74" ht="11.1" customHeight="1" x14ac:dyDescent="0.2">
      <c r="A14" s="635" t="s">
        <v>1191</v>
      </c>
      <c r="B14" s="636" t="s">
        <v>1153</v>
      </c>
      <c r="C14" s="214">
        <v>4.3476615483999996</v>
      </c>
      <c r="D14" s="214">
        <v>4.8519771070999997</v>
      </c>
      <c r="E14" s="214">
        <v>4.8219328709999996</v>
      </c>
      <c r="F14" s="214">
        <v>4.0634287667000004</v>
      </c>
      <c r="G14" s="214">
        <v>3.6192752903000001</v>
      </c>
      <c r="H14" s="214">
        <v>3.9949061666999999</v>
      </c>
      <c r="I14" s="214">
        <v>4.0152870644999998</v>
      </c>
      <c r="J14" s="214">
        <v>3.6294406128999999</v>
      </c>
      <c r="K14" s="214">
        <v>3.8995690000000001</v>
      </c>
      <c r="L14" s="214">
        <v>3.6182256451999999</v>
      </c>
      <c r="M14" s="214">
        <v>4.0278137999999997</v>
      </c>
      <c r="N14" s="214">
        <v>4.4178671935000002</v>
      </c>
      <c r="O14" s="214">
        <v>4.5706498064999996</v>
      </c>
      <c r="P14" s="214">
        <v>5.0788049642999997</v>
      </c>
      <c r="Q14" s="214">
        <v>5.2885353225999996</v>
      </c>
      <c r="R14" s="214">
        <v>4.3434550666999998</v>
      </c>
      <c r="S14" s="214">
        <v>4.2420925160999996</v>
      </c>
      <c r="T14" s="214">
        <v>4.5135048332999999</v>
      </c>
      <c r="U14" s="214">
        <v>4.5499740644999997</v>
      </c>
      <c r="V14" s="214">
        <v>4.5845694194000002</v>
      </c>
      <c r="W14" s="214">
        <v>5.3268550000000001</v>
      </c>
      <c r="X14" s="214">
        <v>5.0241462258</v>
      </c>
      <c r="Y14" s="214">
        <v>5.0923354666999998</v>
      </c>
      <c r="Z14" s="214">
        <v>5.1155458387000001</v>
      </c>
      <c r="AA14" s="214">
        <v>5.435301129</v>
      </c>
      <c r="AB14" s="214">
        <v>5.4981893102999999</v>
      </c>
      <c r="AC14" s="214">
        <v>5.9624773547999999</v>
      </c>
      <c r="AD14" s="214">
        <v>5.5938986667000004</v>
      </c>
      <c r="AE14" s="214">
        <v>5.7548317097000004</v>
      </c>
      <c r="AF14" s="214">
        <v>5.5522819999999999</v>
      </c>
      <c r="AG14" s="214">
        <v>5.5788244839000001</v>
      </c>
      <c r="AH14" s="214">
        <v>6.0470359355000003</v>
      </c>
      <c r="AI14" s="214">
        <v>6.1740625667</v>
      </c>
      <c r="AJ14" s="214">
        <v>5.5956819677</v>
      </c>
      <c r="AK14" s="214">
        <v>6.4981045333000003</v>
      </c>
      <c r="AL14" s="214">
        <v>6.7422766128999996</v>
      </c>
      <c r="AM14" s="214">
        <v>7.1137447096999997</v>
      </c>
      <c r="AN14" s="214">
        <v>7.2465825714000003</v>
      </c>
      <c r="AO14" s="214">
        <v>7.3641849677</v>
      </c>
      <c r="AP14" s="214">
        <v>6.5527512999999997</v>
      </c>
      <c r="AQ14" s="214">
        <v>6.2284323225999998</v>
      </c>
      <c r="AR14" s="214">
        <v>6.6953293</v>
      </c>
      <c r="AS14" s="214">
        <v>6.2850159031999997</v>
      </c>
      <c r="AT14" s="214">
        <v>6.4984021289999996</v>
      </c>
      <c r="AU14" s="214">
        <v>6.5182510999999996</v>
      </c>
      <c r="AV14" s="214">
        <v>6.4891537419</v>
      </c>
      <c r="AW14" s="214">
        <v>6.9417918332999999</v>
      </c>
      <c r="AX14" s="214">
        <v>6.9941914838999999</v>
      </c>
      <c r="AY14" s="214">
        <v>7.3720675161000004</v>
      </c>
      <c r="AZ14" s="214">
        <v>7.2340174285999996</v>
      </c>
      <c r="BA14" s="214">
        <v>6.3146573225999996</v>
      </c>
      <c r="BB14" s="214">
        <v>5.9259120000000003</v>
      </c>
      <c r="BC14" s="214">
        <v>6.7777000000000003</v>
      </c>
      <c r="BD14" s="355">
        <v>6.88</v>
      </c>
      <c r="BE14" s="355">
        <v>6.86</v>
      </c>
      <c r="BF14" s="355">
        <v>6.96</v>
      </c>
      <c r="BG14" s="355">
        <v>7.3</v>
      </c>
      <c r="BH14" s="355">
        <v>7.51</v>
      </c>
      <c r="BI14" s="355">
        <v>8.0500000000000007</v>
      </c>
      <c r="BJ14" s="355">
        <v>8.42</v>
      </c>
      <c r="BK14" s="355">
        <v>9.17</v>
      </c>
      <c r="BL14" s="355">
        <v>9.31</v>
      </c>
      <c r="BM14" s="355">
        <v>9.1999999999999993</v>
      </c>
      <c r="BN14" s="355">
        <v>8.51</v>
      </c>
      <c r="BO14" s="355">
        <v>7.9</v>
      </c>
      <c r="BP14" s="355">
        <v>7.88</v>
      </c>
      <c r="BQ14" s="355">
        <v>7.79</v>
      </c>
      <c r="BR14" s="355">
        <v>7.74</v>
      </c>
      <c r="BS14" s="355">
        <v>8.32</v>
      </c>
      <c r="BT14" s="355">
        <v>8.39</v>
      </c>
      <c r="BU14" s="355">
        <v>8.65</v>
      </c>
      <c r="BV14" s="355">
        <v>8.6793999999999993</v>
      </c>
    </row>
    <row r="15" spans="1:74" ht="11.1" customHeight="1" x14ac:dyDescent="0.2">
      <c r="A15" s="76" t="s">
        <v>673</v>
      </c>
      <c r="B15" s="185" t="s">
        <v>558</v>
      </c>
      <c r="C15" s="214">
        <v>0.15383870967999999</v>
      </c>
      <c r="D15" s="214">
        <v>0.15746428571000001</v>
      </c>
      <c r="E15" s="214">
        <v>0.15861290322999999</v>
      </c>
      <c r="F15" s="214">
        <v>0.16250000000000001</v>
      </c>
      <c r="G15" s="214">
        <v>0.16161290322999999</v>
      </c>
      <c r="H15" s="214">
        <v>0.16243333333000001</v>
      </c>
      <c r="I15" s="214">
        <v>0.16590322581</v>
      </c>
      <c r="J15" s="214">
        <v>0.16680645160999999</v>
      </c>
      <c r="K15" s="214">
        <v>0.16673333333000001</v>
      </c>
      <c r="L15" s="214">
        <v>0.16838709676999999</v>
      </c>
      <c r="M15" s="214">
        <v>0.16733333333</v>
      </c>
      <c r="N15" s="214">
        <v>0.16861290323</v>
      </c>
      <c r="O15" s="214">
        <v>0.15906451613</v>
      </c>
      <c r="P15" s="214">
        <v>0.15985714286</v>
      </c>
      <c r="Q15" s="214">
        <v>0.16058064516000001</v>
      </c>
      <c r="R15" s="214">
        <v>0.16289999999999999</v>
      </c>
      <c r="S15" s="214">
        <v>0.1605483871</v>
      </c>
      <c r="T15" s="214">
        <v>0.16016666667000001</v>
      </c>
      <c r="U15" s="214">
        <v>0.16067741934999999</v>
      </c>
      <c r="V15" s="214">
        <v>0.16087096774000001</v>
      </c>
      <c r="W15" s="214">
        <v>0.16186666666999999</v>
      </c>
      <c r="X15" s="214">
        <v>0.16067741934999999</v>
      </c>
      <c r="Y15" s="214">
        <v>0.16003333333</v>
      </c>
      <c r="Z15" s="214">
        <v>0.16003225805999999</v>
      </c>
      <c r="AA15" s="214">
        <v>0.15822580645000001</v>
      </c>
      <c r="AB15" s="214">
        <v>0.16024137930999999</v>
      </c>
      <c r="AC15" s="214">
        <v>0.15861290322999999</v>
      </c>
      <c r="AD15" s="214">
        <v>0.15836666666999999</v>
      </c>
      <c r="AE15" s="214">
        <v>0.15761290322999999</v>
      </c>
      <c r="AF15" s="214">
        <v>0.15546666667</v>
      </c>
      <c r="AG15" s="214">
        <v>0.15677419355</v>
      </c>
      <c r="AH15" s="214">
        <v>0.15512903225999999</v>
      </c>
      <c r="AI15" s="214">
        <v>0.15416666667000001</v>
      </c>
      <c r="AJ15" s="214">
        <v>0.15316129032</v>
      </c>
      <c r="AK15" s="214">
        <v>0.15459999999999999</v>
      </c>
      <c r="AL15" s="214">
        <v>0.15261290323000001</v>
      </c>
      <c r="AM15" s="214">
        <v>0.15587096774</v>
      </c>
      <c r="AN15" s="214">
        <v>0.16210714286</v>
      </c>
      <c r="AO15" s="214">
        <v>0.15612903225999999</v>
      </c>
      <c r="AP15" s="214">
        <v>0.16356666667</v>
      </c>
      <c r="AQ15" s="214">
        <v>9.3709677419000006E-2</v>
      </c>
      <c r="AR15" s="214">
        <v>0.13353333333</v>
      </c>
      <c r="AS15" s="214">
        <v>0.15941935484</v>
      </c>
      <c r="AT15" s="214">
        <v>0.15593548387</v>
      </c>
      <c r="AU15" s="214">
        <v>0.17493333333</v>
      </c>
      <c r="AV15" s="214">
        <v>0.1365483871</v>
      </c>
      <c r="AW15" s="214">
        <v>0.18553333332999999</v>
      </c>
      <c r="AX15" s="214">
        <v>0.17003225806</v>
      </c>
      <c r="AY15" s="214">
        <v>0.17032258065</v>
      </c>
      <c r="AZ15" s="214">
        <v>0.18864285714000001</v>
      </c>
      <c r="BA15" s="214">
        <v>0.1615483871</v>
      </c>
      <c r="BB15" s="214">
        <v>0.16896729999999999</v>
      </c>
      <c r="BC15" s="214">
        <v>0.1698566</v>
      </c>
      <c r="BD15" s="355">
        <v>0.17056959999999999</v>
      </c>
      <c r="BE15" s="355">
        <v>0.17107459999999999</v>
      </c>
      <c r="BF15" s="355">
        <v>0.17148089999999999</v>
      </c>
      <c r="BG15" s="355">
        <v>0.17153450000000001</v>
      </c>
      <c r="BH15" s="355">
        <v>0.17220750000000001</v>
      </c>
      <c r="BI15" s="355">
        <v>0.1731135</v>
      </c>
      <c r="BJ15" s="355">
        <v>0.17365520000000001</v>
      </c>
      <c r="BK15" s="355">
        <v>0.1742003</v>
      </c>
      <c r="BL15" s="355">
        <v>0.17501920000000001</v>
      </c>
      <c r="BM15" s="355">
        <v>0.17535719999999999</v>
      </c>
      <c r="BN15" s="355">
        <v>0.1752283</v>
      </c>
      <c r="BO15" s="355">
        <v>0.1749761</v>
      </c>
      <c r="BP15" s="355">
        <v>0.17474300000000001</v>
      </c>
      <c r="BQ15" s="355">
        <v>0.1744539</v>
      </c>
      <c r="BR15" s="355">
        <v>0.17478850000000001</v>
      </c>
      <c r="BS15" s="355">
        <v>0.1750015</v>
      </c>
      <c r="BT15" s="355">
        <v>0.17521410000000001</v>
      </c>
      <c r="BU15" s="355">
        <v>0.17531769999999999</v>
      </c>
      <c r="BV15" s="355">
        <v>0.1753266</v>
      </c>
    </row>
    <row r="16" spans="1:74" ht="11.1" customHeight="1" x14ac:dyDescent="0.2">
      <c r="A16" s="76" t="s">
        <v>18</v>
      </c>
      <c r="B16" s="185" t="s">
        <v>559</v>
      </c>
      <c r="C16" s="214">
        <v>31.990225806000002</v>
      </c>
      <c r="D16" s="214">
        <v>26.610499999999998</v>
      </c>
      <c r="E16" s="214">
        <v>11.721548387</v>
      </c>
      <c r="F16" s="214">
        <v>-7.4661333333000002</v>
      </c>
      <c r="G16" s="214">
        <v>-15.753387096999999</v>
      </c>
      <c r="H16" s="214">
        <v>-15.763233333000001</v>
      </c>
      <c r="I16" s="214">
        <v>-13.189806451999999</v>
      </c>
      <c r="J16" s="214">
        <v>-12.340483871</v>
      </c>
      <c r="K16" s="214">
        <v>-14.367566667</v>
      </c>
      <c r="L16" s="214">
        <v>-13.208516128999999</v>
      </c>
      <c r="M16" s="214">
        <v>5.6120000000000001</v>
      </c>
      <c r="N16" s="214">
        <v>9.5203225806000003</v>
      </c>
      <c r="O16" s="214">
        <v>23.892387097</v>
      </c>
      <c r="P16" s="214">
        <v>27.043214286000001</v>
      </c>
      <c r="Q16" s="214">
        <v>6.4772903226</v>
      </c>
      <c r="R16" s="214">
        <v>-10.975466666999999</v>
      </c>
      <c r="S16" s="214">
        <v>-16.357516129</v>
      </c>
      <c r="T16" s="214">
        <v>-12.334533333</v>
      </c>
      <c r="U16" s="214">
        <v>-9.4065483871000009</v>
      </c>
      <c r="V16" s="214">
        <v>-10.223451613</v>
      </c>
      <c r="W16" s="214">
        <v>-12.6866</v>
      </c>
      <c r="X16" s="214">
        <v>-10.926741935000001</v>
      </c>
      <c r="Y16" s="214">
        <v>0.54916666667000003</v>
      </c>
      <c r="Z16" s="214">
        <v>8.7804838709999995</v>
      </c>
      <c r="AA16" s="214">
        <v>23.909645161</v>
      </c>
      <c r="AB16" s="214">
        <v>14.179517240999999</v>
      </c>
      <c r="AC16" s="214">
        <v>1.701483871</v>
      </c>
      <c r="AD16" s="214">
        <v>-5.6926666667000001</v>
      </c>
      <c r="AE16" s="214">
        <v>-10.876193548</v>
      </c>
      <c r="AF16" s="214">
        <v>-7.6366333332999998</v>
      </c>
      <c r="AG16" s="214">
        <v>-4.4879677419000004</v>
      </c>
      <c r="AH16" s="214">
        <v>-4.1895161290000003</v>
      </c>
      <c r="AI16" s="214">
        <v>-8.9964999999999993</v>
      </c>
      <c r="AJ16" s="214">
        <v>-10.215193548</v>
      </c>
      <c r="AK16" s="214">
        <v>1.2884666667</v>
      </c>
      <c r="AL16" s="214">
        <v>22.179419355</v>
      </c>
      <c r="AM16" s="214">
        <v>21.826483871000001</v>
      </c>
      <c r="AN16" s="214">
        <v>10.193535713999999</v>
      </c>
      <c r="AO16" s="214">
        <v>8.8499677419000005</v>
      </c>
      <c r="AP16" s="214">
        <v>-7.6624333333000001</v>
      </c>
      <c r="AQ16" s="214">
        <v>-11.002548386999999</v>
      </c>
      <c r="AR16" s="214">
        <v>-8.3152666666999995</v>
      </c>
      <c r="AS16" s="214">
        <v>-4.8125806451999997</v>
      </c>
      <c r="AT16" s="214">
        <v>-6.3001935484000002</v>
      </c>
      <c r="AU16" s="214">
        <v>-10.5838</v>
      </c>
      <c r="AV16" s="214">
        <v>-7.9847096773999997</v>
      </c>
      <c r="AW16" s="214">
        <v>3.5962999999999998</v>
      </c>
      <c r="AX16" s="214">
        <v>21.622387097000001</v>
      </c>
      <c r="AY16" s="214">
        <v>28.884935484</v>
      </c>
      <c r="AZ16" s="214">
        <v>16.688178571000002</v>
      </c>
      <c r="BA16" s="214">
        <v>9.1167096773999994</v>
      </c>
      <c r="BB16" s="214">
        <v>-0.79142857143000001</v>
      </c>
      <c r="BC16" s="214">
        <v>-13.685138249</v>
      </c>
      <c r="BD16" s="355">
        <v>-12.84844</v>
      </c>
      <c r="BE16" s="355">
        <v>-9.2320239999999991</v>
      </c>
      <c r="BF16" s="355">
        <v>-9.2827900000000003</v>
      </c>
      <c r="BG16" s="355">
        <v>-13.08989</v>
      </c>
      <c r="BH16" s="355">
        <v>-11.035539999999999</v>
      </c>
      <c r="BI16" s="355">
        <v>1.8365100000000001</v>
      </c>
      <c r="BJ16" s="355">
        <v>16.983309999999999</v>
      </c>
      <c r="BK16" s="355">
        <v>23.53145</v>
      </c>
      <c r="BL16" s="355">
        <v>17.977550000000001</v>
      </c>
      <c r="BM16" s="355">
        <v>5.6518949999999997</v>
      </c>
      <c r="BN16" s="355">
        <v>-8.07362</v>
      </c>
      <c r="BO16" s="355">
        <v>-14.099299999999999</v>
      </c>
      <c r="BP16" s="355">
        <v>-10.23297</v>
      </c>
      <c r="BQ16" s="355">
        <v>-7.3886909999999997</v>
      </c>
      <c r="BR16" s="355">
        <v>-7.3623890000000003</v>
      </c>
      <c r="BS16" s="355">
        <v>-10.300380000000001</v>
      </c>
      <c r="BT16" s="355">
        <v>-8.6659039999999994</v>
      </c>
      <c r="BU16" s="355">
        <v>3.166944</v>
      </c>
      <c r="BV16" s="355">
        <v>19.53389</v>
      </c>
    </row>
    <row r="17" spans="1:74" ht="11.1" customHeight="1" x14ac:dyDescent="0.2">
      <c r="A17" s="71" t="s">
        <v>969</v>
      </c>
      <c r="B17" s="185" t="s">
        <v>561</v>
      </c>
      <c r="C17" s="214">
        <v>104.10381116000001</v>
      </c>
      <c r="D17" s="214">
        <v>98.946986820999996</v>
      </c>
      <c r="E17" s="214">
        <v>83.468186000000003</v>
      </c>
      <c r="F17" s="214">
        <v>65.861926199999999</v>
      </c>
      <c r="G17" s="214">
        <v>57.553696871</v>
      </c>
      <c r="H17" s="214">
        <v>57.647758832999997</v>
      </c>
      <c r="I17" s="214">
        <v>61.380931128999997</v>
      </c>
      <c r="J17" s="214">
        <v>63.181520806000002</v>
      </c>
      <c r="K17" s="214">
        <v>60.911871767000001</v>
      </c>
      <c r="L17" s="214">
        <v>63.478780258</v>
      </c>
      <c r="M17" s="214">
        <v>81.971976366999996</v>
      </c>
      <c r="N17" s="214">
        <v>86.656686386999993</v>
      </c>
      <c r="O17" s="214">
        <v>101.84713658</v>
      </c>
      <c r="P17" s="214">
        <v>104.91555193000001</v>
      </c>
      <c r="Q17" s="214">
        <v>83.783503065000005</v>
      </c>
      <c r="R17" s="214">
        <v>66.886441567000006</v>
      </c>
      <c r="S17" s="214">
        <v>60.186912581000001</v>
      </c>
      <c r="T17" s="214">
        <v>64.046372766999994</v>
      </c>
      <c r="U17" s="214">
        <v>67.299194709999995</v>
      </c>
      <c r="V17" s="214">
        <v>66.432635160999993</v>
      </c>
      <c r="W17" s="214">
        <v>63.755244732999998</v>
      </c>
      <c r="X17" s="214">
        <v>65.614078742000004</v>
      </c>
      <c r="Y17" s="214">
        <v>76.675239067000007</v>
      </c>
      <c r="Z17" s="214">
        <v>84.940463547999997</v>
      </c>
      <c r="AA17" s="214">
        <v>101.23394019</v>
      </c>
      <c r="AB17" s="214">
        <v>92.133052758999995</v>
      </c>
      <c r="AC17" s="214">
        <v>77.290820547999999</v>
      </c>
      <c r="AD17" s="214">
        <v>70.426707132999994</v>
      </c>
      <c r="AE17" s="214">
        <v>64.709718194000004</v>
      </c>
      <c r="AF17" s="214">
        <v>66.971040900000006</v>
      </c>
      <c r="AG17" s="214">
        <v>71.237560645000002</v>
      </c>
      <c r="AH17" s="214">
        <v>69.839986870999994</v>
      </c>
      <c r="AI17" s="214">
        <v>64.264972833000002</v>
      </c>
      <c r="AJ17" s="214">
        <v>63.133091612999998</v>
      </c>
      <c r="AK17" s="214">
        <v>73.627241932999993</v>
      </c>
      <c r="AL17" s="214">
        <v>94.462714613000003</v>
      </c>
      <c r="AM17" s="214">
        <v>93.245725839000002</v>
      </c>
      <c r="AN17" s="214">
        <v>81.889598714000002</v>
      </c>
      <c r="AO17" s="214">
        <v>80.857594613000003</v>
      </c>
      <c r="AP17" s="214">
        <v>63.909381033000003</v>
      </c>
      <c r="AQ17" s="214">
        <v>60.561859968</v>
      </c>
      <c r="AR17" s="214">
        <v>64.003913900000001</v>
      </c>
      <c r="AS17" s="214">
        <v>68.818682160999998</v>
      </c>
      <c r="AT17" s="214">
        <v>67.411579484000001</v>
      </c>
      <c r="AU17" s="214">
        <v>63.907321033000002</v>
      </c>
      <c r="AV17" s="214">
        <v>66.085513613000003</v>
      </c>
      <c r="AW17" s="214">
        <v>79.663831700000003</v>
      </c>
      <c r="AX17" s="214">
        <v>99.531788289999994</v>
      </c>
      <c r="AY17" s="214">
        <v>106.42375848</v>
      </c>
      <c r="AZ17" s="214">
        <v>94.406777571000006</v>
      </c>
      <c r="BA17" s="214">
        <v>88.292007806000001</v>
      </c>
      <c r="BB17" s="214">
        <v>79.559612428999998</v>
      </c>
      <c r="BC17" s="214">
        <v>65.727660350999997</v>
      </c>
      <c r="BD17" s="355">
        <v>67.044120000000007</v>
      </c>
      <c r="BE17" s="355">
        <v>70.675929999999994</v>
      </c>
      <c r="BF17" s="355">
        <v>70.571010000000001</v>
      </c>
      <c r="BG17" s="355">
        <v>66.702629999999999</v>
      </c>
      <c r="BH17" s="355">
        <v>68.601410000000001</v>
      </c>
      <c r="BI17" s="355">
        <v>81.403679999999994</v>
      </c>
      <c r="BJ17" s="355">
        <v>97.007660000000001</v>
      </c>
      <c r="BK17" s="355">
        <v>103.5753</v>
      </c>
      <c r="BL17" s="355">
        <v>97.164289999999994</v>
      </c>
      <c r="BM17" s="355">
        <v>84.574569999999994</v>
      </c>
      <c r="BN17" s="355">
        <v>70.977209999999999</v>
      </c>
      <c r="BO17" s="355">
        <v>65.294690000000003</v>
      </c>
      <c r="BP17" s="355">
        <v>68.375820000000004</v>
      </c>
      <c r="BQ17" s="355">
        <v>71.461380000000005</v>
      </c>
      <c r="BR17" s="355">
        <v>71.234380000000002</v>
      </c>
      <c r="BS17" s="355">
        <v>67.487979999999993</v>
      </c>
      <c r="BT17" s="355">
        <v>68.783439999999999</v>
      </c>
      <c r="BU17" s="355">
        <v>80.093270000000004</v>
      </c>
      <c r="BV17" s="355">
        <v>97.461489999999998</v>
      </c>
    </row>
    <row r="18" spans="1:74" ht="11.1" customHeight="1" x14ac:dyDescent="0.2">
      <c r="A18" s="76" t="s">
        <v>675</v>
      </c>
      <c r="B18" s="185" t="s">
        <v>144</v>
      </c>
      <c r="C18" s="214">
        <v>-0.74490835</v>
      </c>
      <c r="D18" s="214">
        <v>-1.0456669686</v>
      </c>
      <c r="E18" s="214">
        <v>-0.95571819419000004</v>
      </c>
      <c r="F18" s="214">
        <v>-0.47276036666999999</v>
      </c>
      <c r="G18" s="214">
        <v>0.84047276999999998</v>
      </c>
      <c r="H18" s="214">
        <v>0.53045479666999995</v>
      </c>
      <c r="I18" s="214">
        <v>-0.70306397194000003</v>
      </c>
      <c r="J18" s="214">
        <v>-0.82482405999999997</v>
      </c>
      <c r="K18" s="214">
        <v>-0.60227887000000002</v>
      </c>
      <c r="L18" s="214">
        <v>-1.7753054471</v>
      </c>
      <c r="M18" s="214">
        <v>-3.3880784632999998</v>
      </c>
      <c r="N18" s="214">
        <v>-0.23210367484</v>
      </c>
      <c r="O18" s="214">
        <v>-1.3639098381000001</v>
      </c>
      <c r="P18" s="214">
        <v>-0.44518613857</v>
      </c>
      <c r="Q18" s="214">
        <v>-0.19234248676999999</v>
      </c>
      <c r="R18" s="214">
        <v>4.4191103332999998E-2</v>
      </c>
      <c r="S18" s="214">
        <v>-0.24672777644999999</v>
      </c>
      <c r="T18" s="214">
        <v>-0.71625013000000004</v>
      </c>
      <c r="U18" s="214">
        <v>-0.59887138934999995</v>
      </c>
      <c r="V18" s="214">
        <v>-0.21570999902999999</v>
      </c>
      <c r="W18" s="214">
        <v>-0.37741647</v>
      </c>
      <c r="X18" s="214">
        <v>-1.5073766097000001</v>
      </c>
      <c r="Y18" s="214">
        <v>-1.7039772967</v>
      </c>
      <c r="Z18" s="214">
        <v>-1.4512587454999999</v>
      </c>
      <c r="AA18" s="214">
        <v>-1.3967913877</v>
      </c>
      <c r="AB18" s="214">
        <v>-0.58488303137999997</v>
      </c>
      <c r="AC18" s="214">
        <v>-1.1827422916000001</v>
      </c>
      <c r="AD18" s="214">
        <v>-0.85818570000000005</v>
      </c>
      <c r="AE18" s="214">
        <v>-1.1571599032</v>
      </c>
      <c r="AF18" s="214">
        <v>-0.15577703333000001</v>
      </c>
      <c r="AG18" s="214">
        <v>-0.55607061451999995</v>
      </c>
      <c r="AH18" s="214">
        <v>1.5377601932</v>
      </c>
      <c r="AI18" s="214">
        <v>0.79177589667000003</v>
      </c>
      <c r="AJ18" s="214">
        <v>-0.91712670581</v>
      </c>
      <c r="AK18" s="214">
        <v>-1.5320467333000001</v>
      </c>
      <c r="AL18" s="214">
        <v>-1.9047266755000001</v>
      </c>
      <c r="AM18" s="214">
        <v>0.27374364096999998</v>
      </c>
      <c r="AN18" s="214">
        <v>1.2565866771</v>
      </c>
      <c r="AO18" s="214">
        <v>0.62257113289999999</v>
      </c>
      <c r="AP18" s="214">
        <v>0.22966719999999999</v>
      </c>
      <c r="AQ18" s="214">
        <v>0.58939923064999999</v>
      </c>
      <c r="AR18" s="214">
        <v>-0.34201149667000003</v>
      </c>
      <c r="AS18" s="214">
        <v>-2.1412704838999999E-2</v>
      </c>
      <c r="AT18" s="214">
        <v>0.49267793548</v>
      </c>
      <c r="AU18" s="214">
        <v>0.18975250332999999</v>
      </c>
      <c r="AV18" s="214">
        <v>-0.52181380710000003</v>
      </c>
      <c r="AW18" s="214">
        <v>-1.4444773633000001</v>
      </c>
      <c r="AX18" s="214">
        <v>-0.57642774676999997</v>
      </c>
      <c r="AY18" s="214">
        <v>0.57648554903000004</v>
      </c>
      <c r="AZ18" s="214">
        <v>0.96830749999999999</v>
      </c>
      <c r="BA18" s="214">
        <v>0.61226967742000005</v>
      </c>
      <c r="BB18" s="214">
        <v>-2.9279489285999998</v>
      </c>
      <c r="BC18" s="214">
        <v>0.27015614885</v>
      </c>
      <c r="BD18" s="355">
        <v>0.31105310000000003</v>
      </c>
      <c r="BE18" s="355">
        <v>9.7697300000000001E-2</v>
      </c>
      <c r="BF18" s="355">
        <v>0.88421709999999998</v>
      </c>
      <c r="BG18" s="355">
        <v>-0.41218539999999998</v>
      </c>
      <c r="BH18" s="355">
        <v>-0.49979010000000001</v>
      </c>
      <c r="BI18" s="355">
        <v>-1.141888</v>
      </c>
      <c r="BJ18" s="355">
        <v>0.34544970000000003</v>
      </c>
      <c r="BK18" s="355">
        <v>1.117855</v>
      </c>
      <c r="BL18" s="355">
        <v>-0.16335230000000001</v>
      </c>
      <c r="BM18" s="355">
        <v>-0.52664160000000004</v>
      </c>
      <c r="BN18" s="355">
        <v>0.31548169999999998</v>
      </c>
      <c r="BO18" s="355">
        <v>0.48702590000000001</v>
      </c>
      <c r="BP18" s="355">
        <v>0.1176966</v>
      </c>
      <c r="BQ18" s="355">
        <v>1.0648010000000001</v>
      </c>
      <c r="BR18" s="355">
        <v>1.5879449999999999</v>
      </c>
      <c r="BS18" s="355">
        <v>0.25935659999999999</v>
      </c>
      <c r="BT18" s="355">
        <v>0.66124939999999999</v>
      </c>
      <c r="BU18" s="355">
        <v>1.039804</v>
      </c>
      <c r="BV18" s="355">
        <v>1.2495320000000001</v>
      </c>
    </row>
    <row r="19" spans="1:74" ht="11.1" customHeight="1" x14ac:dyDescent="0.2">
      <c r="A19" s="77" t="s">
        <v>970</v>
      </c>
      <c r="B19" s="185" t="s">
        <v>560</v>
      </c>
      <c r="C19" s="214">
        <v>103.35890281</v>
      </c>
      <c r="D19" s="214">
        <v>97.901319853000004</v>
      </c>
      <c r="E19" s="214">
        <v>82.512467806000004</v>
      </c>
      <c r="F19" s="214">
        <v>65.389165833000007</v>
      </c>
      <c r="G19" s="214">
        <v>58.394169640999998</v>
      </c>
      <c r="H19" s="214">
        <v>58.178213630000002</v>
      </c>
      <c r="I19" s="214">
        <v>60.677867157000001</v>
      </c>
      <c r="J19" s="214">
        <v>62.356696745999997</v>
      </c>
      <c r="K19" s="214">
        <v>60.309592897000002</v>
      </c>
      <c r="L19" s="214">
        <v>61.703474811</v>
      </c>
      <c r="M19" s="214">
        <v>78.583897902999993</v>
      </c>
      <c r="N19" s="214">
        <v>86.424582712000003</v>
      </c>
      <c r="O19" s="214">
        <v>100.48322674000001</v>
      </c>
      <c r="P19" s="214">
        <v>104.47036579</v>
      </c>
      <c r="Q19" s="214">
        <v>83.591160578</v>
      </c>
      <c r="R19" s="214">
        <v>66.930632669999994</v>
      </c>
      <c r="S19" s="214">
        <v>59.940184803999998</v>
      </c>
      <c r="T19" s="214">
        <v>63.330122637000002</v>
      </c>
      <c r="U19" s="214">
        <v>66.700323319999995</v>
      </c>
      <c r="V19" s="214">
        <v>66.216925161999995</v>
      </c>
      <c r="W19" s="214">
        <v>63.377828262999998</v>
      </c>
      <c r="X19" s="214">
        <v>64.106702131999995</v>
      </c>
      <c r="Y19" s="214">
        <v>74.971261769999998</v>
      </c>
      <c r="Z19" s="214">
        <v>83.489204803000007</v>
      </c>
      <c r="AA19" s="214">
        <v>99.837148806000002</v>
      </c>
      <c r="AB19" s="214">
        <v>91.548169727000001</v>
      </c>
      <c r="AC19" s="214">
        <v>76.108078257000003</v>
      </c>
      <c r="AD19" s="214">
        <v>69.568521433000001</v>
      </c>
      <c r="AE19" s="214">
        <v>63.55255829</v>
      </c>
      <c r="AF19" s="214">
        <v>66.815263866999999</v>
      </c>
      <c r="AG19" s="214">
        <v>70.681490030999996</v>
      </c>
      <c r="AH19" s="214">
        <v>71.377747064000005</v>
      </c>
      <c r="AI19" s="214">
        <v>65.056748729999995</v>
      </c>
      <c r="AJ19" s="214">
        <v>62.215964907</v>
      </c>
      <c r="AK19" s="214">
        <v>72.095195200000006</v>
      </c>
      <c r="AL19" s="214">
        <v>92.557987936999993</v>
      </c>
      <c r="AM19" s="214">
        <v>93.519469479999998</v>
      </c>
      <c r="AN19" s="214">
        <v>83.146185391000003</v>
      </c>
      <c r="AO19" s="214">
        <v>81.480165745999997</v>
      </c>
      <c r="AP19" s="214">
        <v>64.139048232999997</v>
      </c>
      <c r="AQ19" s="214">
        <v>61.151259197999998</v>
      </c>
      <c r="AR19" s="214">
        <v>63.661902402999999</v>
      </c>
      <c r="AS19" s="214">
        <v>68.797269455999995</v>
      </c>
      <c r="AT19" s="214">
        <v>67.904257419000004</v>
      </c>
      <c r="AU19" s="214">
        <v>64.097073537</v>
      </c>
      <c r="AV19" s="214">
        <v>65.563699806000002</v>
      </c>
      <c r="AW19" s="214">
        <v>78.219354336999999</v>
      </c>
      <c r="AX19" s="214">
        <v>98.955360544000001</v>
      </c>
      <c r="AY19" s="214">
        <v>107.00024403</v>
      </c>
      <c r="AZ19" s="214">
        <v>95.375085071000001</v>
      </c>
      <c r="BA19" s="214">
        <v>88.904277484000005</v>
      </c>
      <c r="BB19" s="214">
        <v>76.631663500000002</v>
      </c>
      <c r="BC19" s="214">
        <v>65.997816499999999</v>
      </c>
      <c r="BD19" s="355">
        <v>67.355170000000001</v>
      </c>
      <c r="BE19" s="355">
        <v>70.773629999999997</v>
      </c>
      <c r="BF19" s="355">
        <v>71.455219999999997</v>
      </c>
      <c r="BG19" s="355">
        <v>66.290450000000007</v>
      </c>
      <c r="BH19" s="355">
        <v>68.101619999999997</v>
      </c>
      <c r="BI19" s="355">
        <v>80.261790000000005</v>
      </c>
      <c r="BJ19" s="355">
        <v>97.353110000000001</v>
      </c>
      <c r="BK19" s="355">
        <v>104.6932</v>
      </c>
      <c r="BL19" s="355">
        <v>97.000929999999997</v>
      </c>
      <c r="BM19" s="355">
        <v>84.047929999999994</v>
      </c>
      <c r="BN19" s="355">
        <v>71.292689999999993</v>
      </c>
      <c r="BO19" s="355">
        <v>65.781720000000007</v>
      </c>
      <c r="BP19" s="355">
        <v>68.493520000000004</v>
      </c>
      <c r="BQ19" s="355">
        <v>72.526179999999997</v>
      </c>
      <c r="BR19" s="355">
        <v>72.822329999999994</v>
      </c>
      <c r="BS19" s="355">
        <v>67.747339999999994</v>
      </c>
      <c r="BT19" s="355">
        <v>69.444689999999994</v>
      </c>
      <c r="BU19" s="355">
        <v>81.133070000000004</v>
      </c>
      <c r="BV19" s="355">
        <v>98.711020000000005</v>
      </c>
    </row>
    <row r="20" spans="1:74" ht="11.1" customHeight="1" x14ac:dyDescent="0.2">
      <c r="A20" s="77"/>
      <c r="B20" s="185"/>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355"/>
      <c r="BE20" s="355"/>
      <c r="BF20" s="355"/>
      <c r="BG20" s="355"/>
      <c r="BH20" s="355"/>
      <c r="BI20" s="355"/>
      <c r="BJ20" s="355"/>
      <c r="BK20" s="355"/>
      <c r="BL20" s="355"/>
      <c r="BM20" s="355"/>
      <c r="BN20" s="355"/>
      <c r="BO20" s="355"/>
      <c r="BP20" s="355"/>
      <c r="BQ20" s="355"/>
      <c r="BR20" s="355"/>
      <c r="BS20" s="355"/>
      <c r="BT20" s="355"/>
      <c r="BU20" s="355"/>
      <c r="BV20" s="355"/>
    </row>
    <row r="21" spans="1:74" ht="11.1" customHeight="1" x14ac:dyDescent="0.2">
      <c r="A21" s="71"/>
      <c r="B21" s="78" t="s">
        <v>978</v>
      </c>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393"/>
      <c r="BE21" s="393"/>
      <c r="BF21" s="393"/>
      <c r="BG21" s="393"/>
      <c r="BH21" s="393"/>
      <c r="BI21" s="393"/>
      <c r="BJ21" s="393"/>
      <c r="BK21" s="393"/>
      <c r="BL21" s="393"/>
      <c r="BM21" s="393"/>
      <c r="BN21" s="393"/>
      <c r="BO21" s="393"/>
      <c r="BP21" s="393"/>
      <c r="BQ21" s="393"/>
      <c r="BR21" s="393"/>
      <c r="BS21" s="393"/>
      <c r="BT21" s="393"/>
      <c r="BU21" s="393"/>
      <c r="BV21" s="393"/>
    </row>
    <row r="22" spans="1:74" ht="11.1" customHeight="1" x14ac:dyDescent="0.2">
      <c r="A22" s="76" t="s">
        <v>676</v>
      </c>
      <c r="B22" s="185" t="s">
        <v>562</v>
      </c>
      <c r="C22" s="214">
        <v>33.457935483999997</v>
      </c>
      <c r="D22" s="214">
        <v>30.461678571</v>
      </c>
      <c r="E22" s="214">
        <v>22.578064516000001</v>
      </c>
      <c r="F22" s="214">
        <v>11.871366667</v>
      </c>
      <c r="G22" s="214">
        <v>6.5630967741999999</v>
      </c>
      <c r="H22" s="214">
        <v>4.1864999999999997</v>
      </c>
      <c r="I22" s="214">
        <v>3.6382258064999999</v>
      </c>
      <c r="J22" s="214">
        <v>3.3931290323000001</v>
      </c>
      <c r="K22" s="214">
        <v>4.0578333332999996</v>
      </c>
      <c r="L22" s="214">
        <v>6.8412258064999998</v>
      </c>
      <c r="M22" s="214">
        <v>18.117933333</v>
      </c>
      <c r="N22" s="214">
        <v>23.126000000000001</v>
      </c>
      <c r="O22" s="214">
        <v>30.256548386999999</v>
      </c>
      <c r="P22" s="214">
        <v>32.227285713999997</v>
      </c>
      <c r="Q22" s="214">
        <v>20.421967742</v>
      </c>
      <c r="R22" s="214">
        <v>10.642833333</v>
      </c>
      <c r="S22" s="214">
        <v>5.7280322580999998</v>
      </c>
      <c r="T22" s="214">
        <v>4.1355333332999997</v>
      </c>
      <c r="U22" s="214">
        <v>3.4889999999999999</v>
      </c>
      <c r="V22" s="214">
        <v>3.3179032257999999</v>
      </c>
      <c r="W22" s="214">
        <v>3.6163666666999998</v>
      </c>
      <c r="X22" s="214">
        <v>6.5012580645</v>
      </c>
      <c r="Y22" s="214">
        <v>13.553666667</v>
      </c>
      <c r="Z22" s="214">
        <v>19.061645161000001</v>
      </c>
      <c r="AA22" s="214">
        <v>28.343967742</v>
      </c>
      <c r="AB22" s="214">
        <v>23.787413792999999</v>
      </c>
      <c r="AC22" s="214">
        <v>14.671870968</v>
      </c>
      <c r="AD22" s="214">
        <v>10.930533333</v>
      </c>
      <c r="AE22" s="214">
        <v>6.252516129</v>
      </c>
      <c r="AF22" s="214">
        <v>4.0860333332999996</v>
      </c>
      <c r="AG22" s="214">
        <v>3.4312580645000001</v>
      </c>
      <c r="AH22" s="214">
        <v>3.2389677418999998</v>
      </c>
      <c r="AI22" s="214">
        <v>3.6577666667000002</v>
      </c>
      <c r="AJ22" s="214">
        <v>6.0420645160999999</v>
      </c>
      <c r="AK22" s="214">
        <v>12.653666667</v>
      </c>
      <c r="AL22" s="214">
        <v>25.611290322999999</v>
      </c>
      <c r="AM22" s="214">
        <v>26.839064516000001</v>
      </c>
      <c r="AN22" s="214">
        <v>20.763571428999999</v>
      </c>
      <c r="AO22" s="214">
        <v>18.771225806</v>
      </c>
      <c r="AP22" s="214">
        <v>9.3532666666999997</v>
      </c>
      <c r="AQ22" s="214">
        <v>6.4653870967999998</v>
      </c>
      <c r="AR22" s="214">
        <v>4.1311</v>
      </c>
      <c r="AS22" s="214">
        <v>3.4668387097000002</v>
      </c>
      <c r="AT22" s="214">
        <v>3.3558064515999999</v>
      </c>
      <c r="AU22" s="214">
        <v>3.8365</v>
      </c>
      <c r="AV22" s="214">
        <v>6.5885161290000003</v>
      </c>
      <c r="AW22" s="214">
        <v>15.560333333000001</v>
      </c>
      <c r="AX22" s="214">
        <v>26.600290322999999</v>
      </c>
      <c r="AY22" s="214">
        <v>31.397387096999999</v>
      </c>
      <c r="AZ22" s="214">
        <v>24.529214285999998</v>
      </c>
      <c r="BA22" s="214">
        <v>20.982677419000002</v>
      </c>
      <c r="BB22" s="214">
        <v>14.711119999999999</v>
      </c>
      <c r="BC22" s="214">
        <v>6.4558369999999998</v>
      </c>
      <c r="BD22" s="355">
        <v>4.170229</v>
      </c>
      <c r="BE22" s="355">
        <v>3.5502210000000001</v>
      </c>
      <c r="BF22" s="355">
        <v>3.467679</v>
      </c>
      <c r="BG22" s="355">
        <v>3.9664869999999999</v>
      </c>
      <c r="BH22" s="355">
        <v>7.4280080000000002</v>
      </c>
      <c r="BI22" s="355">
        <v>15.20121</v>
      </c>
      <c r="BJ22" s="355">
        <v>26.526520000000001</v>
      </c>
      <c r="BK22" s="355">
        <v>30.105740000000001</v>
      </c>
      <c r="BL22" s="355">
        <v>25.645340000000001</v>
      </c>
      <c r="BM22" s="355">
        <v>19.102160000000001</v>
      </c>
      <c r="BN22" s="355">
        <v>11.77848</v>
      </c>
      <c r="BO22" s="355">
        <v>6.6065209999999999</v>
      </c>
      <c r="BP22" s="355">
        <v>4.3095239999999997</v>
      </c>
      <c r="BQ22" s="355">
        <v>3.7172489999999998</v>
      </c>
      <c r="BR22" s="355">
        <v>3.649295</v>
      </c>
      <c r="BS22" s="355">
        <v>4.1324880000000004</v>
      </c>
      <c r="BT22" s="355">
        <v>7.6384970000000001</v>
      </c>
      <c r="BU22" s="355">
        <v>15.4313</v>
      </c>
      <c r="BV22" s="355">
        <v>26.967140000000001</v>
      </c>
    </row>
    <row r="23" spans="1:74" ht="11.1" customHeight="1" x14ac:dyDescent="0.2">
      <c r="A23" s="76" t="s">
        <v>677</v>
      </c>
      <c r="B23" s="185" t="s">
        <v>563</v>
      </c>
      <c r="C23" s="214">
        <v>18.443322581</v>
      </c>
      <c r="D23" s="214">
        <v>17.50375</v>
      </c>
      <c r="E23" s="214">
        <v>13.578483871</v>
      </c>
      <c r="F23" s="214">
        <v>8.3679333332999999</v>
      </c>
      <c r="G23" s="214">
        <v>5.7017096774000002</v>
      </c>
      <c r="H23" s="214">
        <v>4.7149999999999999</v>
      </c>
      <c r="I23" s="214">
        <v>4.4389677419</v>
      </c>
      <c r="J23" s="214">
        <v>4.4232580644999997</v>
      </c>
      <c r="K23" s="214">
        <v>4.9637333333000004</v>
      </c>
      <c r="L23" s="214">
        <v>6.5277096773999999</v>
      </c>
      <c r="M23" s="214">
        <v>12.051</v>
      </c>
      <c r="N23" s="214">
        <v>13.766161289999999</v>
      </c>
      <c r="O23" s="214">
        <v>17.181645160999999</v>
      </c>
      <c r="P23" s="214">
        <v>18.476464285999999</v>
      </c>
      <c r="Q23" s="214">
        <v>12.444258065</v>
      </c>
      <c r="R23" s="214">
        <v>7.7400333333000004</v>
      </c>
      <c r="S23" s="214">
        <v>5.1777741935000003</v>
      </c>
      <c r="T23" s="214">
        <v>4.5148333333000004</v>
      </c>
      <c r="U23" s="214">
        <v>4.3137741934999996</v>
      </c>
      <c r="V23" s="214">
        <v>4.3638387097000004</v>
      </c>
      <c r="W23" s="214">
        <v>4.6041666667000003</v>
      </c>
      <c r="X23" s="214">
        <v>6.2890322580999998</v>
      </c>
      <c r="Y23" s="214">
        <v>9.4410333333000001</v>
      </c>
      <c r="Z23" s="214">
        <v>11.37116129</v>
      </c>
      <c r="AA23" s="214">
        <v>16.210903225999999</v>
      </c>
      <c r="AB23" s="214">
        <v>14.237068966000001</v>
      </c>
      <c r="AC23" s="214">
        <v>9.6065161289999992</v>
      </c>
      <c r="AD23" s="214">
        <v>7.7544666667</v>
      </c>
      <c r="AE23" s="214">
        <v>5.5166451612999996</v>
      </c>
      <c r="AF23" s="214">
        <v>4.6043666666999998</v>
      </c>
      <c r="AG23" s="214">
        <v>4.3363548387000002</v>
      </c>
      <c r="AH23" s="214">
        <v>4.5259999999999998</v>
      </c>
      <c r="AI23" s="214">
        <v>4.7300333332999998</v>
      </c>
      <c r="AJ23" s="214">
        <v>6.1700645161000001</v>
      </c>
      <c r="AK23" s="214">
        <v>9.3442666666999994</v>
      </c>
      <c r="AL23" s="214">
        <v>14.911387097</v>
      </c>
      <c r="AM23" s="214">
        <v>15.518387097</v>
      </c>
      <c r="AN23" s="214">
        <v>12.895</v>
      </c>
      <c r="AO23" s="214">
        <v>12.033064516</v>
      </c>
      <c r="AP23" s="214">
        <v>7.1012000000000004</v>
      </c>
      <c r="AQ23" s="214">
        <v>5.7809677418999996</v>
      </c>
      <c r="AR23" s="214">
        <v>4.6012000000000004</v>
      </c>
      <c r="AS23" s="214">
        <v>4.3193548386999998</v>
      </c>
      <c r="AT23" s="214">
        <v>4.4839032257999998</v>
      </c>
      <c r="AU23" s="214">
        <v>4.8571333333000002</v>
      </c>
      <c r="AV23" s="214">
        <v>6.4834516128999997</v>
      </c>
      <c r="AW23" s="214">
        <v>10.790966666999999</v>
      </c>
      <c r="AX23" s="214">
        <v>15.752451613</v>
      </c>
      <c r="AY23" s="214">
        <v>17.656967741999999</v>
      </c>
      <c r="AZ23" s="214">
        <v>15.006678571</v>
      </c>
      <c r="BA23" s="214">
        <v>13.246225806</v>
      </c>
      <c r="BB23" s="214">
        <v>9.7598839999999996</v>
      </c>
      <c r="BC23" s="214">
        <v>5.7069720000000004</v>
      </c>
      <c r="BD23" s="355">
        <v>4.6906980000000003</v>
      </c>
      <c r="BE23" s="355">
        <v>4.4064300000000003</v>
      </c>
      <c r="BF23" s="355">
        <v>4.5158550000000002</v>
      </c>
      <c r="BG23" s="355">
        <v>4.8827259999999999</v>
      </c>
      <c r="BH23" s="355">
        <v>6.6891129999999999</v>
      </c>
      <c r="BI23" s="355">
        <v>10.791740000000001</v>
      </c>
      <c r="BJ23" s="355">
        <v>14.62421</v>
      </c>
      <c r="BK23" s="355">
        <v>16.745349999999998</v>
      </c>
      <c r="BL23" s="355">
        <v>15.785539999999999</v>
      </c>
      <c r="BM23" s="355">
        <v>12.112270000000001</v>
      </c>
      <c r="BN23" s="355">
        <v>8.265644</v>
      </c>
      <c r="BO23" s="355">
        <v>5.8840199999999996</v>
      </c>
      <c r="BP23" s="355">
        <v>4.7969689999999998</v>
      </c>
      <c r="BQ23" s="355">
        <v>4.5094250000000002</v>
      </c>
      <c r="BR23" s="355">
        <v>4.5176429999999996</v>
      </c>
      <c r="BS23" s="355">
        <v>5.017144</v>
      </c>
      <c r="BT23" s="355">
        <v>6.7927569999999999</v>
      </c>
      <c r="BU23" s="355">
        <v>10.84309</v>
      </c>
      <c r="BV23" s="355">
        <v>14.683310000000001</v>
      </c>
    </row>
    <row r="24" spans="1:74" ht="11.1" customHeight="1" x14ac:dyDescent="0.2">
      <c r="A24" s="76" t="s">
        <v>679</v>
      </c>
      <c r="B24" s="185" t="s">
        <v>564</v>
      </c>
      <c r="C24" s="214">
        <v>23.300870968000002</v>
      </c>
      <c r="D24" s="214">
        <v>23.5425</v>
      </c>
      <c r="E24" s="214">
        <v>21.955935484000001</v>
      </c>
      <c r="F24" s="214">
        <v>20.926166667</v>
      </c>
      <c r="G24" s="214">
        <v>19.550516128999998</v>
      </c>
      <c r="H24" s="214">
        <v>19.527000000000001</v>
      </c>
      <c r="I24" s="214">
        <v>19.517741935</v>
      </c>
      <c r="J24" s="214">
        <v>19.630096773999998</v>
      </c>
      <c r="K24" s="214">
        <v>19.699633333000001</v>
      </c>
      <c r="L24" s="214">
        <v>19.674709676999999</v>
      </c>
      <c r="M24" s="214">
        <v>21.987433332999998</v>
      </c>
      <c r="N24" s="214">
        <v>22.261645161000001</v>
      </c>
      <c r="O24" s="214">
        <v>23.171580644999999</v>
      </c>
      <c r="P24" s="214">
        <v>23.557964286000001</v>
      </c>
      <c r="Q24" s="214">
        <v>21.342290323</v>
      </c>
      <c r="R24" s="214">
        <v>20.264399999999998</v>
      </c>
      <c r="S24" s="214">
        <v>19.446548387</v>
      </c>
      <c r="T24" s="214">
        <v>19.156033333</v>
      </c>
      <c r="U24" s="214">
        <v>19.093516129000001</v>
      </c>
      <c r="V24" s="214">
        <v>19.350516128999999</v>
      </c>
      <c r="W24" s="214">
        <v>19.302033333000001</v>
      </c>
      <c r="X24" s="214">
        <v>19.773967742</v>
      </c>
      <c r="Y24" s="214">
        <v>21.284566667</v>
      </c>
      <c r="Z24" s="214">
        <v>21.759096774</v>
      </c>
      <c r="AA24" s="214">
        <v>23.239548386999999</v>
      </c>
      <c r="AB24" s="214">
        <v>22.829931034000001</v>
      </c>
      <c r="AC24" s="214">
        <v>21.356709677000001</v>
      </c>
      <c r="AD24" s="214">
        <v>20.650466667</v>
      </c>
      <c r="AE24" s="214">
        <v>19.747612903</v>
      </c>
      <c r="AF24" s="214">
        <v>19.665299999999998</v>
      </c>
      <c r="AG24" s="214">
        <v>19.873903225999999</v>
      </c>
      <c r="AH24" s="214">
        <v>20.234354839000002</v>
      </c>
      <c r="AI24" s="214">
        <v>20.116866667</v>
      </c>
      <c r="AJ24" s="214">
        <v>20.073354839</v>
      </c>
      <c r="AK24" s="214">
        <v>21.784300000000002</v>
      </c>
      <c r="AL24" s="214">
        <v>23.657387097000001</v>
      </c>
      <c r="AM24" s="214">
        <v>23.575354838999999</v>
      </c>
      <c r="AN24" s="214">
        <v>23.021607143000001</v>
      </c>
      <c r="AO24" s="214">
        <v>22.299322580999998</v>
      </c>
      <c r="AP24" s="214">
        <v>20.847166667</v>
      </c>
      <c r="AQ24" s="214">
        <v>20.149516128999998</v>
      </c>
      <c r="AR24" s="214">
        <v>20.370166666999999</v>
      </c>
      <c r="AS24" s="214">
        <v>20.092064516000001</v>
      </c>
      <c r="AT24" s="214">
        <v>20.477161290000002</v>
      </c>
      <c r="AU24" s="214">
        <v>20.440899999999999</v>
      </c>
      <c r="AV24" s="214">
        <v>21.040290323000001</v>
      </c>
      <c r="AW24" s="214">
        <v>23.024066667</v>
      </c>
      <c r="AX24" s="214">
        <v>24.496516129</v>
      </c>
      <c r="AY24" s="214">
        <v>24.849806451999999</v>
      </c>
      <c r="AZ24" s="214">
        <v>24.649785714</v>
      </c>
      <c r="BA24" s="214">
        <v>23.571032257999999</v>
      </c>
      <c r="BB24" s="214">
        <v>21.947510000000001</v>
      </c>
      <c r="BC24" s="214">
        <v>20.367750000000001</v>
      </c>
      <c r="BD24" s="355">
        <v>20.327629999999999</v>
      </c>
      <c r="BE24" s="355">
        <v>20.19257</v>
      </c>
      <c r="BF24" s="355">
        <v>20.470929999999999</v>
      </c>
      <c r="BG24" s="355">
        <v>20.520700000000001</v>
      </c>
      <c r="BH24" s="355">
        <v>21.019030000000001</v>
      </c>
      <c r="BI24" s="355">
        <v>22.916930000000001</v>
      </c>
      <c r="BJ24" s="355">
        <v>23.570799999999998</v>
      </c>
      <c r="BK24" s="355">
        <v>24.180679999999999</v>
      </c>
      <c r="BL24" s="355">
        <v>23.934889999999999</v>
      </c>
      <c r="BM24" s="355">
        <v>22.860389999999999</v>
      </c>
      <c r="BN24" s="355">
        <v>22.039719999999999</v>
      </c>
      <c r="BO24" s="355">
        <v>20.854099999999999</v>
      </c>
      <c r="BP24" s="355">
        <v>20.762149999999998</v>
      </c>
      <c r="BQ24" s="355">
        <v>20.59881</v>
      </c>
      <c r="BR24" s="355">
        <v>20.633880000000001</v>
      </c>
      <c r="BS24" s="355">
        <v>20.756710000000002</v>
      </c>
      <c r="BT24" s="355">
        <v>21.214759999999998</v>
      </c>
      <c r="BU24" s="355">
        <v>23.09233</v>
      </c>
      <c r="BV24" s="355">
        <v>23.718969999999999</v>
      </c>
    </row>
    <row r="25" spans="1:74" ht="11.1" customHeight="1" x14ac:dyDescent="0.2">
      <c r="A25" s="76" t="s">
        <v>680</v>
      </c>
      <c r="B25" s="185" t="s">
        <v>145</v>
      </c>
      <c r="C25" s="214">
        <v>21.383257650000001</v>
      </c>
      <c r="D25" s="214">
        <v>19.682462709999999</v>
      </c>
      <c r="E25" s="214">
        <v>18.090564579999999</v>
      </c>
      <c r="F25" s="214">
        <v>18.296632500000001</v>
      </c>
      <c r="G25" s="214">
        <v>20.868685769999999</v>
      </c>
      <c r="H25" s="214">
        <v>24.02501363</v>
      </c>
      <c r="I25" s="214">
        <v>27.203318769999999</v>
      </c>
      <c r="J25" s="214">
        <v>28.961470940000002</v>
      </c>
      <c r="K25" s="214">
        <v>25.69822623</v>
      </c>
      <c r="L25" s="214">
        <v>22.689990940000001</v>
      </c>
      <c r="M25" s="214">
        <v>20.013064570000001</v>
      </c>
      <c r="N25" s="214">
        <v>20.60545368</v>
      </c>
      <c r="O25" s="214">
        <v>22.945936419999999</v>
      </c>
      <c r="P25" s="214">
        <v>23.15511579</v>
      </c>
      <c r="Q25" s="214">
        <v>22.862289610000001</v>
      </c>
      <c r="R25" s="214">
        <v>22.142532670000001</v>
      </c>
      <c r="S25" s="214">
        <v>23.693088029999998</v>
      </c>
      <c r="T25" s="214">
        <v>29.549155970000001</v>
      </c>
      <c r="U25" s="214">
        <v>33.727162030000002</v>
      </c>
      <c r="V25" s="214">
        <v>33.11579613</v>
      </c>
      <c r="W25" s="214">
        <v>29.834794930000001</v>
      </c>
      <c r="X25" s="214">
        <v>25.533573100000002</v>
      </c>
      <c r="Y25" s="214">
        <v>24.413761770000001</v>
      </c>
      <c r="Z25" s="214">
        <v>24.79375319</v>
      </c>
      <c r="AA25" s="214">
        <v>24.966245579999999</v>
      </c>
      <c r="AB25" s="214">
        <v>23.786204210000001</v>
      </c>
      <c r="AC25" s="214">
        <v>24.02469116</v>
      </c>
      <c r="AD25" s="214">
        <v>23.9630881</v>
      </c>
      <c r="AE25" s="214">
        <v>25.949397000000001</v>
      </c>
      <c r="AF25" s="214">
        <v>32.343597199999998</v>
      </c>
      <c r="AG25" s="214">
        <v>36.773167450000003</v>
      </c>
      <c r="AH25" s="214">
        <v>37.136650289999999</v>
      </c>
      <c r="AI25" s="214">
        <v>30.509548729999999</v>
      </c>
      <c r="AJ25" s="214">
        <v>23.99341652</v>
      </c>
      <c r="AK25" s="214">
        <v>22.068195200000002</v>
      </c>
      <c r="AL25" s="214">
        <v>21.63827826</v>
      </c>
      <c r="AM25" s="214">
        <v>20.882630769999999</v>
      </c>
      <c r="AN25" s="214">
        <v>19.955006820000001</v>
      </c>
      <c r="AO25" s="214">
        <v>21.902262520000001</v>
      </c>
      <c r="AP25" s="214">
        <v>20.796314899999999</v>
      </c>
      <c r="AQ25" s="214">
        <v>22.77906565</v>
      </c>
      <c r="AR25" s="214">
        <v>28.469569069999999</v>
      </c>
      <c r="AS25" s="214">
        <v>34.654043649999998</v>
      </c>
      <c r="AT25" s="214">
        <v>33.344580000000001</v>
      </c>
      <c r="AU25" s="214">
        <v>28.735606870000002</v>
      </c>
      <c r="AV25" s="214">
        <v>25.154796579999999</v>
      </c>
      <c r="AW25" s="214">
        <v>22.093787670000001</v>
      </c>
      <c r="AX25" s="214">
        <v>24.781586350000001</v>
      </c>
      <c r="AY25" s="214">
        <v>25.641792420000002</v>
      </c>
      <c r="AZ25" s="214">
        <v>23.929727928999998</v>
      </c>
      <c r="BA25" s="214">
        <v>23.952503289999999</v>
      </c>
      <c r="BB25" s="214">
        <v>23.275379999999998</v>
      </c>
      <c r="BC25" s="214">
        <v>26.752980000000001</v>
      </c>
      <c r="BD25" s="355">
        <v>31.40278</v>
      </c>
      <c r="BE25" s="355">
        <v>35.75629</v>
      </c>
      <c r="BF25" s="355">
        <v>36.099980000000002</v>
      </c>
      <c r="BG25" s="355">
        <v>30.169339999999998</v>
      </c>
      <c r="BH25" s="355">
        <v>26.124359999999999</v>
      </c>
      <c r="BI25" s="355">
        <v>24.175239999999999</v>
      </c>
      <c r="BJ25" s="355">
        <v>25.001300000000001</v>
      </c>
      <c r="BK25" s="355">
        <v>25.813479999999998</v>
      </c>
      <c r="BL25" s="355">
        <v>23.92014</v>
      </c>
      <c r="BM25" s="355">
        <v>22.573899999999998</v>
      </c>
      <c r="BN25" s="355">
        <v>22.10051</v>
      </c>
      <c r="BO25" s="355">
        <v>25.437370000000001</v>
      </c>
      <c r="BP25" s="355">
        <v>31.511890000000001</v>
      </c>
      <c r="BQ25" s="355">
        <v>36.496580000000002</v>
      </c>
      <c r="BR25" s="355">
        <v>36.755510000000001</v>
      </c>
      <c r="BS25" s="355">
        <v>30.678830000000001</v>
      </c>
      <c r="BT25" s="355">
        <v>26.528949999999998</v>
      </c>
      <c r="BU25" s="355">
        <v>24.149660000000001</v>
      </c>
      <c r="BV25" s="355">
        <v>25.295120000000001</v>
      </c>
    </row>
    <row r="26" spans="1:74" ht="11.1" customHeight="1" x14ac:dyDescent="0.2">
      <c r="A26" s="76" t="s">
        <v>678</v>
      </c>
      <c r="B26" s="185" t="s">
        <v>565</v>
      </c>
      <c r="C26" s="214">
        <v>3.900483871</v>
      </c>
      <c r="D26" s="214">
        <v>3.9928214286000001</v>
      </c>
      <c r="E26" s="214">
        <v>4.0217096773999996</v>
      </c>
      <c r="F26" s="214">
        <v>4.1200999999999999</v>
      </c>
      <c r="G26" s="214">
        <v>4.0978387097000004</v>
      </c>
      <c r="H26" s="214">
        <v>4.1189999999999998</v>
      </c>
      <c r="I26" s="214">
        <v>4.2065806451999999</v>
      </c>
      <c r="J26" s="214">
        <v>4.2294838710000002</v>
      </c>
      <c r="K26" s="214">
        <v>4.2279999999999998</v>
      </c>
      <c r="L26" s="214">
        <v>4.2699354839000003</v>
      </c>
      <c r="M26" s="214">
        <v>4.2426000000000004</v>
      </c>
      <c r="N26" s="214">
        <v>4.2754838709999996</v>
      </c>
      <c r="O26" s="214">
        <v>4.2776774193999998</v>
      </c>
      <c r="P26" s="214">
        <v>4.2989285714000003</v>
      </c>
      <c r="Q26" s="214">
        <v>4.3179032258000003</v>
      </c>
      <c r="R26" s="214">
        <v>4.3802333332999996</v>
      </c>
      <c r="S26" s="214">
        <v>4.3171935483999997</v>
      </c>
      <c r="T26" s="214">
        <v>4.3071666666999997</v>
      </c>
      <c r="U26" s="214">
        <v>4.3208064516000002</v>
      </c>
      <c r="V26" s="214">
        <v>4.3257096773999999</v>
      </c>
      <c r="W26" s="214">
        <v>4.3530333333</v>
      </c>
      <c r="X26" s="214">
        <v>4.3213225806000004</v>
      </c>
      <c r="Y26" s="214">
        <v>4.3031666667000001</v>
      </c>
      <c r="Z26" s="214">
        <v>4.3034193547999999</v>
      </c>
      <c r="AA26" s="214">
        <v>4.3991935484000004</v>
      </c>
      <c r="AB26" s="214">
        <v>4.4556551724000002</v>
      </c>
      <c r="AC26" s="214">
        <v>4.4096451613000003</v>
      </c>
      <c r="AD26" s="214">
        <v>4.4032999999999998</v>
      </c>
      <c r="AE26" s="214">
        <v>4.3821935484000001</v>
      </c>
      <c r="AF26" s="214">
        <v>4.3224666666999996</v>
      </c>
      <c r="AG26" s="214">
        <v>4.3592258064999996</v>
      </c>
      <c r="AH26" s="214">
        <v>4.3131612903000001</v>
      </c>
      <c r="AI26" s="214">
        <v>4.2867333332999999</v>
      </c>
      <c r="AJ26" s="214">
        <v>4.2587741934999999</v>
      </c>
      <c r="AK26" s="214">
        <v>4.2980333333000003</v>
      </c>
      <c r="AL26" s="214">
        <v>4.2434193548000003</v>
      </c>
      <c r="AM26" s="214">
        <v>4.2123870967999997</v>
      </c>
      <c r="AN26" s="214">
        <v>4.2825714285999998</v>
      </c>
      <c r="AO26" s="214">
        <v>4.2881290322999996</v>
      </c>
      <c r="AP26" s="214">
        <v>4.2949333333000004</v>
      </c>
      <c r="AQ26" s="214">
        <v>4.306</v>
      </c>
      <c r="AR26" s="214">
        <v>4.3558333332999997</v>
      </c>
      <c r="AS26" s="214">
        <v>4.4001612902999998</v>
      </c>
      <c r="AT26" s="214">
        <v>4.4006451612999999</v>
      </c>
      <c r="AU26" s="214">
        <v>4.4813666666999996</v>
      </c>
      <c r="AV26" s="214">
        <v>4.5138709677</v>
      </c>
      <c r="AW26" s="214">
        <v>4.6463000000000001</v>
      </c>
      <c r="AX26" s="214">
        <v>4.6944516129</v>
      </c>
      <c r="AY26" s="214">
        <v>4.6204193548000001</v>
      </c>
      <c r="AZ26" s="214">
        <v>4.7207857142999998</v>
      </c>
      <c r="BA26" s="214">
        <v>4.7771290323000004</v>
      </c>
      <c r="BB26" s="214">
        <v>4.8492150000000001</v>
      </c>
      <c r="BC26" s="214">
        <v>4.878844</v>
      </c>
      <c r="BD26" s="355">
        <v>4.9014189999999997</v>
      </c>
      <c r="BE26" s="355">
        <v>4.9151160000000003</v>
      </c>
      <c r="BF26" s="355">
        <v>4.9286089999999998</v>
      </c>
      <c r="BG26" s="355">
        <v>4.9311949999999998</v>
      </c>
      <c r="BH26" s="355">
        <v>4.9512289999999997</v>
      </c>
      <c r="BI26" s="355">
        <v>4.9784769999999998</v>
      </c>
      <c r="BJ26" s="355">
        <v>4.9950479999999997</v>
      </c>
      <c r="BK26" s="355">
        <v>5.011609</v>
      </c>
      <c r="BL26" s="355">
        <v>5.0362049999999998</v>
      </c>
      <c r="BM26" s="355">
        <v>5.0469059999999999</v>
      </c>
      <c r="BN26" s="355">
        <v>5.0441659999999997</v>
      </c>
      <c r="BO26" s="355">
        <v>5.037903</v>
      </c>
      <c r="BP26" s="355">
        <v>5.0321699999999998</v>
      </c>
      <c r="BQ26" s="355">
        <v>5.0248330000000001</v>
      </c>
      <c r="BR26" s="355">
        <v>5.0354669999999997</v>
      </c>
      <c r="BS26" s="355">
        <v>5.0425990000000001</v>
      </c>
      <c r="BT26" s="355">
        <v>5.0497290000000001</v>
      </c>
      <c r="BU26" s="355">
        <v>5.0537260000000002</v>
      </c>
      <c r="BV26" s="355">
        <v>5.055002</v>
      </c>
    </row>
    <row r="27" spans="1:74" ht="11.1" customHeight="1" x14ac:dyDescent="0.2">
      <c r="A27" s="76" t="s">
        <v>682</v>
      </c>
      <c r="B27" s="185" t="s">
        <v>1015</v>
      </c>
      <c r="C27" s="214">
        <v>2.7763870968000002</v>
      </c>
      <c r="D27" s="214">
        <v>2.6214642857000001</v>
      </c>
      <c r="E27" s="214">
        <v>2.1910645161</v>
      </c>
      <c r="F27" s="214">
        <v>1.7103333332999999</v>
      </c>
      <c r="G27" s="214">
        <v>1.5156774194</v>
      </c>
      <c r="H27" s="214">
        <v>1.5090666666999999</v>
      </c>
      <c r="I27" s="214">
        <v>1.5763870968</v>
      </c>
      <c r="J27" s="214">
        <v>1.6226129032000001</v>
      </c>
      <c r="K27" s="214">
        <v>1.5655333333000001</v>
      </c>
      <c r="L27" s="214">
        <v>1.6032580645000001</v>
      </c>
      <c r="M27" s="214">
        <v>2.0752333332999999</v>
      </c>
      <c r="N27" s="214">
        <v>2.2931935484000001</v>
      </c>
      <c r="O27" s="214">
        <v>2.5419354839000001</v>
      </c>
      <c r="P27" s="214">
        <v>2.6467142856999999</v>
      </c>
      <c r="Q27" s="214">
        <v>2.0945483871000001</v>
      </c>
      <c r="R27" s="214">
        <v>1.6527000000000001</v>
      </c>
      <c r="S27" s="214">
        <v>1.4696451612999999</v>
      </c>
      <c r="T27" s="214">
        <v>1.5595000000000001</v>
      </c>
      <c r="U27" s="214">
        <v>1.6481612903</v>
      </c>
      <c r="V27" s="214">
        <v>1.6352580645000001</v>
      </c>
      <c r="W27" s="214">
        <v>1.5595333333000001</v>
      </c>
      <c r="X27" s="214">
        <v>1.5796451613</v>
      </c>
      <c r="Y27" s="214">
        <v>1.8671666667</v>
      </c>
      <c r="Z27" s="214">
        <v>2.0922258065000001</v>
      </c>
      <c r="AA27" s="214">
        <v>2.5677741935</v>
      </c>
      <c r="AB27" s="214">
        <v>2.3423793103000001</v>
      </c>
      <c r="AC27" s="214">
        <v>1.9291290323000001</v>
      </c>
      <c r="AD27" s="214">
        <v>1.7571666667000001</v>
      </c>
      <c r="AE27" s="214">
        <v>1.5946774194</v>
      </c>
      <c r="AF27" s="214">
        <v>1.6839999999999999</v>
      </c>
      <c r="AG27" s="214">
        <v>1.7880967742</v>
      </c>
      <c r="AH27" s="214">
        <v>1.8091290323</v>
      </c>
      <c r="AI27" s="214">
        <v>1.6363333333000001</v>
      </c>
      <c r="AJ27" s="214">
        <v>1.5588064516</v>
      </c>
      <c r="AK27" s="214">
        <v>1.8272666666999999</v>
      </c>
      <c r="AL27" s="214">
        <v>2.3767419355000001</v>
      </c>
      <c r="AM27" s="214">
        <v>2.3730000000000002</v>
      </c>
      <c r="AN27" s="214">
        <v>2.1097857143000001</v>
      </c>
      <c r="AO27" s="214">
        <v>2.0675161289999999</v>
      </c>
      <c r="AP27" s="214">
        <v>1.6274999999999999</v>
      </c>
      <c r="AQ27" s="214">
        <v>1.5516774194</v>
      </c>
      <c r="AR27" s="214">
        <v>1.6153666667</v>
      </c>
      <c r="AS27" s="214">
        <v>1.7456774194</v>
      </c>
      <c r="AT27" s="214">
        <v>1.7230322580999999</v>
      </c>
      <c r="AU27" s="214">
        <v>1.6264333333000001</v>
      </c>
      <c r="AV27" s="214">
        <v>1.6636451613000001</v>
      </c>
      <c r="AW27" s="214">
        <v>1.9847666666999999</v>
      </c>
      <c r="AX27" s="214">
        <v>2.5109354839</v>
      </c>
      <c r="AY27" s="214">
        <v>2.7150645161</v>
      </c>
      <c r="AZ27" s="214">
        <v>2.4200714286</v>
      </c>
      <c r="BA27" s="214">
        <v>2.2559032258</v>
      </c>
      <c r="BB27" s="214">
        <v>1.9697480000000001</v>
      </c>
      <c r="BC27" s="214">
        <v>1.7166269999999999</v>
      </c>
      <c r="BD27" s="355">
        <v>1.7436149999999999</v>
      </c>
      <c r="BE27" s="355">
        <v>1.8341959999999999</v>
      </c>
      <c r="BF27" s="355">
        <v>1.853359</v>
      </c>
      <c r="BG27" s="355">
        <v>1.701184</v>
      </c>
      <c r="BH27" s="355">
        <v>1.7710630000000001</v>
      </c>
      <c r="BI27" s="355">
        <v>2.0793940000000002</v>
      </c>
      <c r="BJ27" s="355">
        <v>2.5164330000000001</v>
      </c>
      <c r="BK27" s="355">
        <v>2.7145250000000001</v>
      </c>
      <c r="BL27" s="355">
        <v>2.5570149999999998</v>
      </c>
      <c r="BM27" s="355">
        <v>2.2304970000000002</v>
      </c>
      <c r="BN27" s="355">
        <v>1.942364</v>
      </c>
      <c r="BO27" s="355">
        <v>1.839993</v>
      </c>
      <c r="BP27" s="355">
        <v>1.959012</v>
      </c>
      <c r="BQ27" s="355">
        <v>2.0574780000000001</v>
      </c>
      <c r="BR27" s="355">
        <v>2.108727</v>
      </c>
      <c r="BS27" s="355">
        <v>1.9977670000000001</v>
      </c>
      <c r="BT27" s="355">
        <v>2.0981939999999999</v>
      </c>
      <c r="BU27" s="355">
        <v>2.4411559999999999</v>
      </c>
      <c r="BV27" s="355">
        <v>2.8696670000000002</v>
      </c>
    </row>
    <row r="28" spans="1:74" ht="11.1" customHeight="1" x14ac:dyDescent="0.2">
      <c r="A28" s="76" t="s">
        <v>693</v>
      </c>
      <c r="B28" s="185" t="s">
        <v>566</v>
      </c>
      <c r="C28" s="214">
        <v>9.6645161290000003E-2</v>
      </c>
      <c r="D28" s="214">
        <v>9.6642857142999999E-2</v>
      </c>
      <c r="E28" s="214">
        <v>9.6645161290000003E-2</v>
      </c>
      <c r="F28" s="214">
        <v>9.6633333333000004E-2</v>
      </c>
      <c r="G28" s="214">
        <v>9.6645161290000003E-2</v>
      </c>
      <c r="H28" s="214">
        <v>9.6633333333000004E-2</v>
      </c>
      <c r="I28" s="214">
        <v>9.6645161290000003E-2</v>
      </c>
      <c r="J28" s="214">
        <v>9.6645161290000003E-2</v>
      </c>
      <c r="K28" s="214">
        <v>9.6633333333000004E-2</v>
      </c>
      <c r="L28" s="214">
        <v>9.6645161290000003E-2</v>
      </c>
      <c r="M28" s="214">
        <v>9.6633333333000004E-2</v>
      </c>
      <c r="N28" s="214">
        <v>9.6645161290000003E-2</v>
      </c>
      <c r="O28" s="214">
        <v>0.10790322581</v>
      </c>
      <c r="P28" s="214">
        <v>0.10789285714000001</v>
      </c>
      <c r="Q28" s="214">
        <v>0.10790322581</v>
      </c>
      <c r="R28" s="214">
        <v>0.1079</v>
      </c>
      <c r="S28" s="214">
        <v>0.10790322581</v>
      </c>
      <c r="T28" s="214">
        <v>0.1079</v>
      </c>
      <c r="U28" s="214">
        <v>0.10790322581</v>
      </c>
      <c r="V28" s="214">
        <v>0.10790322581</v>
      </c>
      <c r="W28" s="214">
        <v>0.1079</v>
      </c>
      <c r="X28" s="214">
        <v>0.10790322581</v>
      </c>
      <c r="Y28" s="214">
        <v>0.1079</v>
      </c>
      <c r="Z28" s="214">
        <v>0.10790322581</v>
      </c>
      <c r="AA28" s="214">
        <v>0.10951612903000001</v>
      </c>
      <c r="AB28" s="214">
        <v>0.10951724138</v>
      </c>
      <c r="AC28" s="214">
        <v>0.10951612903000001</v>
      </c>
      <c r="AD28" s="214">
        <v>0.1095</v>
      </c>
      <c r="AE28" s="214">
        <v>0.10951612903000001</v>
      </c>
      <c r="AF28" s="214">
        <v>0.1095</v>
      </c>
      <c r="AG28" s="214">
        <v>0.11948387097</v>
      </c>
      <c r="AH28" s="214">
        <v>0.11948387097</v>
      </c>
      <c r="AI28" s="214">
        <v>0.11946666667</v>
      </c>
      <c r="AJ28" s="214">
        <v>0.11948387097</v>
      </c>
      <c r="AK28" s="214">
        <v>0.11946666667</v>
      </c>
      <c r="AL28" s="214">
        <v>0.11948387097</v>
      </c>
      <c r="AM28" s="214">
        <v>0.11864516129</v>
      </c>
      <c r="AN28" s="214">
        <v>0.11864285714</v>
      </c>
      <c r="AO28" s="214">
        <v>0.11864516129</v>
      </c>
      <c r="AP28" s="214">
        <v>0.11866666667</v>
      </c>
      <c r="AQ28" s="214">
        <v>0.11864516129</v>
      </c>
      <c r="AR28" s="214">
        <v>0.11866666667</v>
      </c>
      <c r="AS28" s="214">
        <v>0.11912903226</v>
      </c>
      <c r="AT28" s="214">
        <v>0.11912903226</v>
      </c>
      <c r="AU28" s="214">
        <v>0.11913333332999999</v>
      </c>
      <c r="AV28" s="214">
        <v>0.11912903226</v>
      </c>
      <c r="AW28" s="214">
        <v>0.11913333332999999</v>
      </c>
      <c r="AX28" s="214">
        <v>0.11912903226</v>
      </c>
      <c r="AY28" s="214">
        <v>0.11880645161</v>
      </c>
      <c r="AZ28" s="214">
        <v>0.11882142857</v>
      </c>
      <c r="BA28" s="214">
        <v>0.11880645161</v>
      </c>
      <c r="BB28" s="214">
        <v>0.1188065</v>
      </c>
      <c r="BC28" s="214">
        <v>0.1188065</v>
      </c>
      <c r="BD28" s="355">
        <v>0.1188065</v>
      </c>
      <c r="BE28" s="355">
        <v>0.1188065</v>
      </c>
      <c r="BF28" s="355">
        <v>0.1188065</v>
      </c>
      <c r="BG28" s="355">
        <v>0.1188065</v>
      </c>
      <c r="BH28" s="355">
        <v>0.1188065</v>
      </c>
      <c r="BI28" s="355">
        <v>0.1188065</v>
      </c>
      <c r="BJ28" s="355">
        <v>0.1188065</v>
      </c>
      <c r="BK28" s="355">
        <v>0.1218065</v>
      </c>
      <c r="BL28" s="355">
        <v>0.1218065</v>
      </c>
      <c r="BM28" s="355">
        <v>0.1218065</v>
      </c>
      <c r="BN28" s="355">
        <v>0.1218065</v>
      </c>
      <c r="BO28" s="355">
        <v>0.1218065</v>
      </c>
      <c r="BP28" s="355">
        <v>0.1218065</v>
      </c>
      <c r="BQ28" s="355">
        <v>0.1218065</v>
      </c>
      <c r="BR28" s="355">
        <v>0.1218065</v>
      </c>
      <c r="BS28" s="355">
        <v>0.1218065</v>
      </c>
      <c r="BT28" s="355">
        <v>0.1218065</v>
      </c>
      <c r="BU28" s="355">
        <v>0.1218065</v>
      </c>
      <c r="BV28" s="355">
        <v>0.1218065</v>
      </c>
    </row>
    <row r="29" spans="1:74" ht="11.1" customHeight="1" x14ac:dyDescent="0.2">
      <c r="A29" s="77" t="s">
        <v>681</v>
      </c>
      <c r="B29" s="186" t="s">
        <v>980</v>
      </c>
      <c r="C29" s="214">
        <v>103.35890281</v>
      </c>
      <c r="D29" s="214">
        <v>97.901319853000004</v>
      </c>
      <c r="E29" s="214">
        <v>82.512467806000004</v>
      </c>
      <c r="F29" s="214">
        <v>65.389165833000007</v>
      </c>
      <c r="G29" s="214">
        <v>58.394169640999998</v>
      </c>
      <c r="H29" s="214">
        <v>58.178213630000002</v>
      </c>
      <c r="I29" s="214">
        <v>60.677867157000001</v>
      </c>
      <c r="J29" s="214">
        <v>62.356696745999997</v>
      </c>
      <c r="K29" s="214">
        <v>60.309592897000002</v>
      </c>
      <c r="L29" s="214">
        <v>61.703474811</v>
      </c>
      <c r="M29" s="214">
        <v>78.583897902999993</v>
      </c>
      <c r="N29" s="214">
        <v>86.424582712000003</v>
      </c>
      <c r="O29" s="214">
        <v>100.48322674000001</v>
      </c>
      <c r="P29" s="214">
        <v>104.47036579</v>
      </c>
      <c r="Q29" s="214">
        <v>83.591160578</v>
      </c>
      <c r="R29" s="214">
        <v>66.930632669999994</v>
      </c>
      <c r="S29" s="214">
        <v>59.940184803999998</v>
      </c>
      <c r="T29" s="214">
        <v>63.330122637000002</v>
      </c>
      <c r="U29" s="214">
        <v>66.700323319999995</v>
      </c>
      <c r="V29" s="214">
        <v>66.216925161999995</v>
      </c>
      <c r="W29" s="214">
        <v>63.377828262999998</v>
      </c>
      <c r="X29" s="214">
        <v>64.106702131999995</v>
      </c>
      <c r="Y29" s="214">
        <v>74.971261769999998</v>
      </c>
      <c r="Z29" s="214">
        <v>83.489204803000007</v>
      </c>
      <c r="AA29" s="214">
        <v>99.837148806000002</v>
      </c>
      <c r="AB29" s="214">
        <v>91.548169727000001</v>
      </c>
      <c r="AC29" s="214">
        <v>76.108078257000003</v>
      </c>
      <c r="AD29" s="214">
        <v>69.568521433000001</v>
      </c>
      <c r="AE29" s="214">
        <v>63.55255829</v>
      </c>
      <c r="AF29" s="214">
        <v>66.815263866999999</v>
      </c>
      <c r="AG29" s="214">
        <v>70.681490030999996</v>
      </c>
      <c r="AH29" s="214">
        <v>71.377747064000005</v>
      </c>
      <c r="AI29" s="214">
        <v>65.056748729999995</v>
      </c>
      <c r="AJ29" s="214">
        <v>62.215964907</v>
      </c>
      <c r="AK29" s="214">
        <v>72.095195200000006</v>
      </c>
      <c r="AL29" s="214">
        <v>92.557987936999993</v>
      </c>
      <c r="AM29" s="214">
        <v>93.519469479999998</v>
      </c>
      <c r="AN29" s="214">
        <v>83.146185391000003</v>
      </c>
      <c r="AO29" s="214">
        <v>81.480165745999997</v>
      </c>
      <c r="AP29" s="214">
        <v>64.139048232999997</v>
      </c>
      <c r="AQ29" s="214">
        <v>61.151259197999998</v>
      </c>
      <c r="AR29" s="214">
        <v>63.661902402999999</v>
      </c>
      <c r="AS29" s="214">
        <v>68.797269455999995</v>
      </c>
      <c r="AT29" s="214">
        <v>67.904257419000004</v>
      </c>
      <c r="AU29" s="214">
        <v>64.097073537</v>
      </c>
      <c r="AV29" s="214">
        <v>65.563699806000002</v>
      </c>
      <c r="AW29" s="214">
        <v>78.219354336999999</v>
      </c>
      <c r="AX29" s="214">
        <v>98.955360544000001</v>
      </c>
      <c r="AY29" s="214">
        <v>107.00024403</v>
      </c>
      <c r="AZ29" s="214">
        <v>95.375085071000001</v>
      </c>
      <c r="BA29" s="214">
        <v>88.904277484000005</v>
      </c>
      <c r="BB29" s="214">
        <v>76.631663500000002</v>
      </c>
      <c r="BC29" s="214">
        <v>65.997816499999999</v>
      </c>
      <c r="BD29" s="355">
        <v>67.355170000000001</v>
      </c>
      <c r="BE29" s="355">
        <v>70.773629999999997</v>
      </c>
      <c r="BF29" s="355">
        <v>71.455219999999997</v>
      </c>
      <c r="BG29" s="355">
        <v>66.290450000000007</v>
      </c>
      <c r="BH29" s="355">
        <v>68.101619999999997</v>
      </c>
      <c r="BI29" s="355">
        <v>80.261790000000005</v>
      </c>
      <c r="BJ29" s="355">
        <v>97.353110000000001</v>
      </c>
      <c r="BK29" s="355">
        <v>104.6932</v>
      </c>
      <c r="BL29" s="355">
        <v>97.000929999999997</v>
      </c>
      <c r="BM29" s="355">
        <v>84.047929999999994</v>
      </c>
      <c r="BN29" s="355">
        <v>71.292689999999993</v>
      </c>
      <c r="BO29" s="355">
        <v>65.781720000000007</v>
      </c>
      <c r="BP29" s="355">
        <v>68.493520000000004</v>
      </c>
      <c r="BQ29" s="355">
        <v>72.526179999999997</v>
      </c>
      <c r="BR29" s="355">
        <v>72.822329999999994</v>
      </c>
      <c r="BS29" s="355">
        <v>67.747339999999994</v>
      </c>
      <c r="BT29" s="355">
        <v>69.444689999999994</v>
      </c>
      <c r="BU29" s="355">
        <v>81.133070000000004</v>
      </c>
      <c r="BV29" s="355">
        <v>98.711020000000005</v>
      </c>
    </row>
    <row r="30" spans="1:74" ht="11.1" customHeight="1" x14ac:dyDescent="0.2">
      <c r="A30" s="77"/>
      <c r="B30" s="186"/>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355"/>
      <c r="BE30" s="355"/>
      <c r="BF30" s="355"/>
      <c r="BG30" s="355"/>
      <c r="BH30" s="355"/>
      <c r="BI30" s="355"/>
      <c r="BJ30" s="355"/>
      <c r="BK30" s="355"/>
      <c r="BL30" s="355"/>
      <c r="BM30" s="355"/>
      <c r="BN30" s="355"/>
      <c r="BO30" s="355"/>
      <c r="BP30" s="355"/>
      <c r="BQ30" s="355"/>
      <c r="BR30" s="355"/>
      <c r="BS30" s="355"/>
      <c r="BT30" s="355"/>
      <c r="BU30" s="355"/>
      <c r="BV30" s="355"/>
    </row>
    <row r="31" spans="1:74" ht="11.1" customHeight="1" x14ac:dyDescent="0.2">
      <c r="A31" s="71"/>
      <c r="B31" s="79" t="s">
        <v>979</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394"/>
      <c r="BE31" s="394"/>
      <c r="BF31" s="394"/>
      <c r="BG31" s="394"/>
      <c r="BH31" s="394"/>
      <c r="BI31" s="394"/>
      <c r="BJ31" s="394"/>
      <c r="BK31" s="394"/>
      <c r="BL31" s="394"/>
      <c r="BM31" s="394"/>
      <c r="BN31" s="394"/>
      <c r="BO31" s="394"/>
      <c r="BP31" s="394"/>
      <c r="BQ31" s="394"/>
      <c r="BR31" s="394"/>
      <c r="BS31" s="394"/>
      <c r="BT31" s="394"/>
      <c r="BU31" s="394"/>
      <c r="BV31" s="394"/>
    </row>
    <row r="32" spans="1:74" ht="11.1" customHeight="1" x14ac:dyDescent="0.2">
      <c r="A32" s="76" t="s">
        <v>674</v>
      </c>
      <c r="B32" s="185" t="s">
        <v>567</v>
      </c>
      <c r="C32" s="259">
        <v>1924.922</v>
      </c>
      <c r="D32" s="259">
        <v>1199.9870000000001</v>
      </c>
      <c r="E32" s="259">
        <v>857.31</v>
      </c>
      <c r="F32" s="259">
        <v>1066.3800000000001</v>
      </c>
      <c r="G32" s="259">
        <v>1547.944</v>
      </c>
      <c r="H32" s="259">
        <v>2005.4749999999999</v>
      </c>
      <c r="I32" s="259">
        <v>2399.9740000000002</v>
      </c>
      <c r="J32" s="259">
        <v>2768.3980000000001</v>
      </c>
      <c r="K32" s="259">
        <v>3187.0160000000001</v>
      </c>
      <c r="L32" s="259">
        <v>3587.27</v>
      </c>
      <c r="M32" s="259">
        <v>3426.8679999999999</v>
      </c>
      <c r="N32" s="259">
        <v>3141.2220000000002</v>
      </c>
      <c r="O32" s="259">
        <v>2407.1210000000001</v>
      </c>
      <c r="P32" s="259">
        <v>1665.548</v>
      </c>
      <c r="Q32" s="259">
        <v>1471.4760000000001</v>
      </c>
      <c r="R32" s="259">
        <v>1793.086</v>
      </c>
      <c r="S32" s="259">
        <v>2287.2379999999998</v>
      </c>
      <c r="T32" s="259">
        <v>2646.5329999999999</v>
      </c>
      <c r="U32" s="259">
        <v>2924.4259999999999</v>
      </c>
      <c r="V32" s="259">
        <v>3241.6309999999999</v>
      </c>
      <c r="W32" s="259">
        <v>3614.08</v>
      </c>
      <c r="X32" s="259">
        <v>3942.279</v>
      </c>
      <c r="Y32" s="259">
        <v>3926.8220000000001</v>
      </c>
      <c r="Z32" s="259">
        <v>3666.6320000000001</v>
      </c>
      <c r="AA32" s="259">
        <v>2938.0889999999999</v>
      </c>
      <c r="AB32" s="259">
        <v>2534.2919999999999</v>
      </c>
      <c r="AC32" s="259">
        <v>2486.3220000000001</v>
      </c>
      <c r="AD32" s="259">
        <v>2645.56</v>
      </c>
      <c r="AE32" s="259">
        <v>2966.2649999999999</v>
      </c>
      <c r="AF32" s="259">
        <v>3186.0320000000002</v>
      </c>
      <c r="AG32" s="259">
        <v>3318.1390000000001</v>
      </c>
      <c r="AH32" s="259">
        <v>3441.3249999999998</v>
      </c>
      <c r="AI32" s="259">
        <v>3705.1610000000001</v>
      </c>
      <c r="AJ32" s="259">
        <v>4012.723</v>
      </c>
      <c r="AK32" s="259">
        <v>3976.5810000000001</v>
      </c>
      <c r="AL32" s="259">
        <v>3296.944</v>
      </c>
      <c r="AM32" s="259">
        <v>2622.1579999999999</v>
      </c>
      <c r="AN32" s="259">
        <v>2337.3310000000001</v>
      </c>
      <c r="AO32" s="259">
        <v>2062.5039999999999</v>
      </c>
      <c r="AP32" s="259">
        <v>2291.25</v>
      </c>
      <c r="AQ32" s="259">
        <v>2626.5070000000001</v>
      </c>
      <c r="AR32" s="259">
        <v>2906.808</v>
      </c>
      <c r="AS32" s="259">
        <v>3054.1509999999998</v>
      </c>
      <c r="AT32" s="259">
        <v>3249.8960000000002</v>
      </c>
      <c r="AU32" s="259">
        <v>3567.2280000000001</v>
      </c>
      <c r="AV32" s="259">
        <v>3816.4960000000001</v>
      </c>
      <c r="AW32" s="259">
        <v>3709.2629999999999</v>
      </c>
      <c r="AX32" s="259">
        <v>3032.2649999999999</v>
      </c>
      <c r="AY32" s="259">
        <v>2137.7640000000001</v>
      </c>
      <c r="AZ32" s="259">
        <v>1670.03</v>
      </c>
      <c r="BA32" s="259">
        <v>1389.097</v>
      </c>
      <c r="BB32" s="259">
        <v>1412.8398571</v>
      </c>
      <c r="BC32" s="259">
        <v>1837.0791429000001</v>
      </c>
      <c r="BD32" s="374">
        <v>2222.5320000000002</v>
      </c>
      <c r="BE32" s="374">
        <v>2508.7249999999999</v>
      </c>
      <c r="BF32" s="374">
        <v>2796.4920000000002</v>
      </c>
      <c r="BG32" s="374">
        <v>3189.1880000000001</v>
      </c>
      <c r="BH32" s="374">
        <v>3531.29</v>
      </c>
      <c r="BI32" s="374">
        <v>3476.1950000000002</v>
      </c>
      <c r="BJ32" s="374">
        <v>2949.712</v>
      </c>
      <c r="BK32" s="374">
        <v>2220.2370000000001</v>
      </c>
      <c r="BL32" s="374">
        <v>1716.866</v>
      </c>
      <c r="BM32" s="374">
        <v>1541.6569999999999</v>
      </c>
      <c r="BN32" s="374">
        <v>1783.866</v>
      </c>
      <c r="BO32" s="374">
        <v>2220.944</v>
      </c>
      <c r="BP32" s="374">
        <v>2527.933</v>
      </c>
      <c r="BQ32" s="374">
        <v>2756.982</v>
      </c>
      <c r="BR32" s="374">
        <v>2985.2159999999999</v>
      </c>
      <c r="BS32" s="374">
        <v>3294.2280000000001</v>
      </c>
      <c r="BT32" s="374">
        <v>3562.8710000000001</v>
      </c>
      <c r="BU32" s="374">
        <v>3467.8620000000001</v>
      </c>
      <c r="BV32" s="374">
        <v>2862.3119999999999</v>
      </c>
    </row>
    <row r="33" spans="1:74" ht="11.1" customHeight="1" x14ac:dyDescent="0.2">
      <c r="A33" s="635" t="s">
        <v>1226</v>
      </c>
      <c r="B33" s="636" t="s">
        <v>1231</v>
      </c>
      <c r="C33" s="259">
        <v>451.33499999999998</v>
      </c>
      <c r="D33" s="259">
        <v>271.80099999999999</v>
      </c>
      <c r="E33" s="259">
        <v>167.715</v>
      </c>
      <c r="F33" s="259">
        <v>213.47499999999999</v>
      </c>
      <c r="G33" s="259">
        <v>349.73899999999998</v>
      </c>
      <c r="H33" s="259">
        <v>474.62400000000002</v>
      </c>
      <c r="I33" s="259">
        <v>580.93700000000001</v>
      </c>
      <c r="J33" s="259">
        <v>689.32799999999997</v>
      </c>
      <c r="K33" s="259">
        <v>805.73299999999995</v>
      </c>
      <c r="L33" s="259">
        <v>892.32799999999997</v>
      </c>
      <c r="M33" s="259">
        <v>831.39800000000002</v>
      </c>
      <c r="N33" s="259">
        <v>742.48599999999999</v>
      </c>
      <c r="O33" s="259">
        <v>533.53700000000003</v>
      </c>
      <c r="P33" s="259">
        <v>338.726</v>
      </c>
      <c r="Q33" s="259">
        <v>239.291</v>
      </c>
      <c r="R33" s="259">
        <v>308.66399999999999</v>
      </c>
      <c r="S33" s="259">
        <v>451.77300000000002</v>
      </c>
      <c r="T33" s="259">
        <v>572.87800000000004</v>
      </c>
      <c r="U33" s="259">
        <v>657.59100000000001</v>
      </c>
      <c r="V33" s="259">
        <v>762.51800000000003</v>
      </c>
      <c r="W33" s="259">
        <v>856.30799999999999</v>
      </c>
      <c r="X33" s="259">
        <v>915.09400000000005</v>
      </c>
      <c r="Y33" s="259">
        <v>910.24599999999998</v>
      </c>
      <c r="Z33" s="259">
        <v>852.87599999999998</v>
      </c>
      <c r="AA33" s="259">
        <v>627.86800000000005</v>
      </c>
      <c r="AB33" s="259">
        <v>481.19099999999997</v>
      </c>
      <c r="AC33" s="259">
        <v>436.46100000000001</v>
      </c>
      <c r="AD33" s="259">
        <v>463.35300000000001</v>
      </c>
      <c r="AE33" s="259">
        <v>556.928</v>
      </c>
      <c r="AF33" s="259">
        <v>654.32500000000005</v>
      </c>
      <c r="AG33" s="259">
        <v>734.84400000000005</v>
      </c>
      <c r="AH33" s="259">
        <v>804.40300000000002</v>
      </c>
      <c r="AI33" s="259">
        <v>898.34900000000005</v>
      </c>
      <c r="AJ33" s="259">
        <v>939.61400000000003</v>
      </c>
      <c r="AK33" s="259">
        <v>898.59400000000005</v>
      </c>
      <c r="AL33" s="259">
        <v>720.84900000000005</v>
      </c>
      <c r="AM33" s="259">
        <v>527.73299999999995</v>
      </c>
      <c r="AN33" s="259">
        <v>406.20499999999998</v>
      </c>
      <c r="AO33" s="259">
        <v>259.73700000000002</v>
      </c>
      <c r="AP33" s="259">
        <v>335.06599999999997</v>
      </c>
      <c r="AQ33" s="259">
        <v>448.48</v>
      </c>
      <c r="AR33" s="259">
        <v>562.86199999999997</v>
      </c>
      <c r="AS33" s="259">
        <v>661.58900000000006</v>
      </c>
      <c r="AT33" s="259">
        <v>777.40800000000002</v>
      </c>
      <c r="AU33" s="259">
        <v>866.15</v>
      </c>
      <c r="AV33" s="259">
        <v>924.05</v>
      </c>
      <c r="AW33" s="259">
        <v>867.03899999999999</v>
      </c>
      <c r="AX33" s="259">
        <v>710.23800000000006</v>
      </c>
      <c r="AY33" s="259">
        <v>492.67099999999999</v>
      </c>
      <c r="AZ33" s="259">
        <v>363.14400000000001</v>
      </c>
      <c r="BA33" s="259">
        <v>229.15700000000001</v>
      </c>
      <c r="BB33" s="259">
        <v>231.57142856999999</v>
      </c>
      <c r="BC33" s="259">
        <v>347.71428571000001</v>
      </c>
      <c r="BD33" s="374">
        <v>466.87720000000002</v>
      </c>
      <c r="BE33" s="374">
        <v>565.17690000000005</v>
      </c>
      <c r="BF33" s="374">
        <v>673.1925</v>
      </c>
      <c r="BG33" s="374">
        <v>781.36710000000005</v>
      </c>
      <c r="BH33" s="374">
        <v>850.29060000000004</v>
      </c>
      <c r="BI33" s="374">
        <v>817.86519999999996</v>
      </c>
      <c r="BJ33" s="374">
        <v>686.51080000000002</v>
      </c>
      <c r="BK33" s="374">
        <v>480.66129999999998</v>
      </c>
      <c r="BL33" s="374">
        <v>321.52699999999999</v>
      </c>
      <c r="BM33" s="374">
        <v>224.0693</v>
      </c>
      <c r="BN33" s="374">
        <v>285.08839999999998</v>
      </c>
      <c r="BO33" s="374">
        <v>415.25009999999997</v>
      </c>
      <c r="BP33" s="374">
        <v>524.75810000000001</v>
      </c>
      <c r="BQ33" s="374">
        <v>614.57849999999996</v>
      </c>
      <c r="BR33" s="374">
        <v>715.40300000000002</v>
      </c>
      <c r="BS33" s="374">
        <v>812.3116</v>
      </c>
      <c r="BT33" s="374">
        <v>875.32270000000005</v>
      </c>
      <c r="BU33" s="374">
        <v>830.13559999999995</v>
      </c>
      <c r="BV33" s="374">
        <v>641.58240000000001</v>
      </c>
    </row>
    <row r="34" spans="1:74" ht="11.1" customHeight="1" x14ac:dyDescent="0.2">
      <c r="A34" s="635" t="s">
        <v>1227</v>
      </c>
      <c r="B34" s="636" t="s">
        <v>1232</v>
      </c>
      <c r="C34" s="259">
        <v>449.673</v>
      </c>
      <c r="D34" s="259">
        <v>237.999</v>
      </c>
      <c r="E34" s="259">
        <v>142.51300000000001</v>
      </c>
      <c r="F34" s="259">
        <v>179.33799999999999</v>
      </c>
      <c r="G34" s="259">
        <v>317.90100000000001</v>
      </c>
      <c r="H34" s="259">
        <v>471.76499999999999</v>
      </c>
      <c r="I34" s="259">
        <v>625.76400000000001</v>
      </c>
      <c r="J34" s="259">
        <v>788.93</v>
      </c>
      <c r="K34" s="259">
        <v>935.822</v>
      </c>
      <c r="L34" s="259">
        <v>1047.6089999999999</v>
      </c>
      <c r="M34" s="259">
        <v>972.803</v>
      </c>
      <c r="N34" s="259">
        <v>854.54499999999996</v>
      </c>
      <c r="O34" s="259">
        <v>618.38300000000004</v>
      </c>
      <c r="P34" s="259">
        <v>345.66199999999998</v>
      </c>
      <c r="Q34" s="259">
        <v>252.518</v>
      </c>
      <c r="R34" s="259">
        <v>309.71899999999999</v>
      </c>
      <c r="S34" s="259">
        <v>438.863</v>
      </c>
      <c r="T34" s="259">
        <v>565.72400000000005</v>
      </c>
      <c r="U34" s="259">
        <v>684.54600000000005</v>
      </c>
      <c r="V34" s="259">
        <v>831.99199999999996</v>
      </c>
      <c r="W34" s="259">
        <v>973.04</v>
      </c>
      <c r="X34" s="259">
        <v>1095.3969999999999</v>
      </c>
      <c r="Y34" s="259">
        <v>1091.8340000000001</v>
      </c>
      <c r="Z34" s="259">
        <v>988.57600000000002</v>
      </c>
      <c r="AA34" s="259">
        <v>764.67499999999995</v>
      </c>
      <c r="AB34" s="259">
        <v>608.13900000000001</v>
      </c>
      <c r="AC34" s="259">
        <v>543.495</v>
      </c>
      <c r="AD34" s="259">
        <v>566.51300000000003</v>
      </c>
      <c r="AE34" s="259">
        <v>671.28399999999999</v>
      </c>
      <c r="AF34" s="259">
        <v>763.16099999999994</v>
      </c>
      <c r="AG34" s="259">
        <v>834.06399999999996</v>
      </c>
      <c r="AH34" s="259">
        <v>920.52800000000002</v>
      </c>
      <c r="AI34" s="259">
        <v>1041.7809999999999</v>
      </c>
      <c r="AJ34" s="259">
        <v>1133.663</v>
      </c>
      <c r="AK34" s="259">
        <v>1112.086</v>
      </c>
      <c r="AL34" s="259">
        <v>905.71100000000001</v>
      </c>
      <c r="AM34" s="259">
        <v>698.42499999999995</v>
      </c>
      <c r="AN34" s="259">
        <v>588.73400000000004</v>
      </c>
      <c r="AO34" s="259">
        <v>476.93900000000002</v>
      </c>
      <c r="AP34" s="259">
        <v>524.35</v>
      </c>
      <c r="AQ34" s="259">
        <v>608.79399999999998</v>
      </c>
      <c r="AR34" s="259">
        <v>700.95500000000004</v>
      </c>
      <c r="AS34" s="259">
        <v>763.673</v>
      </c>
      <c r="AT34" s="259">
        <v>868.20500000000004</v>
      </c>
      <c r="AU34" s="259">
        <v>992.73800000000006</v>
      </c>
      <c r="AV34" s="259">
        <v>1100.5899999999999</v>
      </c>
      <c r="AW34" s="259">
        <v>1053.8789999999999</v>
      </c>
      <c r="AX34" s="259">
        <v>828.77099999999996</v>
      </c>
      <c r="AY34" s="259">
        <v>553.64</v>
      </c>
      <c r="AZ34" s="259">
        <v>380.86700000000002</v>
      </c>
      <c r="BA34" s="259">
        <v>261.48</v>
      </c>
      <c r="BB34" s="259">
        <v>229.14285713999999</v>
      </c>
      <c r="BC34" s="259">
        <v>337.28571428999999</v>
      </c>
      <c r="BD34" s="374">
        <v>469.75670000000002</v>
      </c>
      <c r="BE34" s="374">
        <v>586.69870000000003</v>
      </c>
      <c r="BF34" s="374">
        <v>725.49810000000002</v>
      </c>
      <c r="BG34" s="374">
        <v>869.63</v>
      </c>
      <c r="BH34" s="374">
        <v>987.82389999999998</v>
      </c>
      <c r="BI34" s="374">
        <v>951.18949999999995</v>
      </c>
      <c r="BJ34" s="374">
        <v>765.62819999999999</v>
      </c>
      <c r="BK34" s="374">
        <v>546.60050000000001</v>
      </c>
      <c r="BL34" s="374">
        <v>367.5736</v>
      </c>
      <c r="BM34" s="374">
        <v>280.34100000000001</v>
      </c>
      <c r="BN34" s="374">
        <v>329.23840000000001</v>
      </c>
      <c r="BO34" s="374">
        <v>438.50110000000001</v>
      </c>
      <c r="BP34" s="374">
        <v>551.23180000000002</v>
      </c>
      <c r="BQ34" s="374">
        <v>654.54229999999995</v>
      </c>
      <c r="BR34" s="374">
        <v>776.32659999999998</v>
      </c>
      <c r="BS34" s="374">
        <v>894.62760000000003</v>
      </c>
      <c r="BT34" s="374">
        <v>991.17349999999999</v>
      </c>
      <c r="BU34" s="374">
        <v>952.11530000000005</v>
      </c>
      <c r="BV34" s="374">
        <v>771.77869999999996</v>
      </c>
    </row>
    <row r="35" spans="1:74" ht="11.1" customHeight="1" x14ac:dyDescent="0.2">
      <c r="A35" s="635" t="s">
        <v>1228</v>
      </c>
      <c r="B35" s="636" t="s">
        <v>1233</v>
      </c>
      <c r="C35" s="259">
        <v>668.54</v>
      </c>
      <c r="D35" s="259">
        <v>452.77800000000002</v>
      </c>
      <c r="E35" s="259">
        <v>337.59199999999998</v>
      </c>
      <c r="F35" s="259">
        <v>426.79300000000001</v>
      </c>
      <c r="G35" s="259">
        <v>560.42899999999997</v>
      </c>
      <c r="H35" s="259">
        <v>666.01499999999999</v>
      </c>
      <c r="I35" s="259">
        <v>755.57899999999995</v>
      </c>
      <c r="J35" s="259">
        <v>806.41800000000001</v>
      </c>
      <c r="K35" s="259">
        <v>929.01199999999994</v>
      </c>
      <c r="L35" s="259">
        <v>1090.604</v>
      </c>
      <c r="M35" s="259">
        <v>1084.413</v>
      </c>
      <c r="N35" s="259">
        <v>1044.8330000000001</v>
      </c>
      <c r="O35" s="259">
        <v>823.44799999999998</v>
      </c>
      <c r="P35" s="259">
        <v>567.50199999999995</v>
      </c>
      <c r="Q35" s="259">
        <v>566.25900000000001</v>
      </c>
      <c r="R35" s="259">
        <v>740.80600000000004</v>
      </c>
      <c r="S35" s="259">
        <v>911.67499999999995</v>
      </c>
      <c r="T35" s="259">
        <v>992.96799999999996</v>
      </c>
      <c r="U35" s="259">
        <v>1041.732</v>
      </c>
      <c r="V35" s="259">
        <v>1087.5440000000001</v>
      </c>
      <c r="W35" s="259">
        <v>1198.0239999999999</v>
      </c>
      <c r="X35" s="259">
        <v>1313</v>
      </c>
      <c r="Y35" s="259">
        <v>1324.0840000000001</v>
      </c>
      <c r="Z35" s="259">
        <v>1295.393</v>
      </c>
      <c r="AA35" s="259">
        <v>1089.4359999999999</v>
      </c>
      <c r="AB35" s="259">
        <v>1014.478</v>
      </c>
      <c r="AC35" s="259">
        <v>1071.277</v>
      </c>
      <c r="AD35" s="259">
        <v>1150.2809999999999</v>
      </c>
      <c r="AE35" s="259">
        <v>1227.482</v>
      </c>
      <c r="AF35" s="259">
        <v>1226.6369999999999</v>
      </c>
      <c r="AG35" s="259">
        <v>1192.9960000000001</v>
      </c>
      <c r="AH35" s="259">
        <v>1148.991</v>
      </c>
      <c r="AI35" s="259">
        <v>1175.818</v>
      </c>
      <c r="AJ35" s="259">
        <v>1324.854</v>
      </c>
      <c r="AK35" s="259">
        <v>1351.828</v>
      </c>
      <c r="AL35" s="259">
        <v>1161.9100000000001</v>
      </c>
      <c r="AM35" s="259">
        <v>996.60500000000002</v>
      </c>
      <c r="AN35" s="259">
        <v>972.01</v>
      </c>
      <c r="AO35" s="259">
        <v>937.82</v>
      </c>
      <c r="AP35" s="259">
        <v>1014.331</v>
      </c>
      <c r="AQ35" s="259">
        <v>1102.2829999999999</v>
      </c>
      <c r="AR35" s="259">
        <v>1138.6559999999999</v>
      </c>
      <c r="AS35" s="259">
        <v>1101.54</v>
      </c>
      <c r="AT35" s="259">
        <v>1068.3869999999999</v>
      </c>
      <c r="AU35" s="259">
        <v>1137.421</v>
      </c>
      <c r="AV35" s="259">
        <v>1214.3679999999999</v>
      </c>
      <c r="AW35" s="259">
        <v>1218.71</v>
      </c>
      <c r="AX35" s="259">
        <v>1015.706</v>
      </c>
      <c r="AY35" s="259">
        <v>706.41800000000001</v>
      </c>
      <c r="AZ35" s="259">
        <v>612.36500000000001</v>
      </c>
      <c r="BA35" s="259">
        <v>611.97400000000005</v>
      </c>
      <c r="BB35" s="259">
        <v>641.42857143000003</v>
      </c>
      <c r="BC35" s="259">
        <v>769.42857143000003</v>
      </c>
      <c r="BD35" s="374">
        <v>843.84910000000002</v>
      </c>
      <c r="BE35" s="374">
        <v>876.93200000000002</v>
      </c>
      <c r="BF35" s="374">
        <v>894.08529999999996</v>
      </c>
      <c r="BG35" s="374">
        <v>991.84299999999996</v>
      </c>
      <c r="BH35" s="374">
        <v>1109.1320000000001</v>
      </c>
      <c r="BI35" s="374">
        <v>1127.7750000000001</v>
      </c>
      <c r="BJ35" s="374">
        <v>995.33079999999995</v>
      </c>
      <c r="BK35" s="374">
        <v>785.55629999999996</v>
      </c>
      <c r="BL35" s="374">
        <v>662.21050000000002</v>
      </c>
      <c r="BM35" s="374">
        <v>671.74649999999997</v>
      </c>
      <c r="BN35" s="374">
        <v>770.83640000000003</v>
      </c>
      <c r="BO35" s="374">
        <v>909.20230000000004</v>
      </c>
      <c r="BP35" s="374">
        <v>944.47209999999995</v>
      </c>
      <c r="BQ35" s="374">
        <v>955.48339999999996</v>
      </c>
      <c r="BR35" s="374">
        <v>947.73450000000003</v>
      </c>
      <c r="BS35" s="374">
        <v>1011.561</v>
      </c>
      <c r="BT35" s="374">
        <v>1100.434</v>
      </c>
      <c r="BU35" s="374">
        <v>1100.99</v>
      </c>
      <c r="BV35" s="374">
        <v>948.5136</v>
      </c>
    </row>
    <row r="36" spans="1:74" ht="11.1" customHeight="1" x14ac:dyDescent="0.2">
      <c r="A36" s="635" t="s">
        <v>1229</v>
      </c>
      <c r="B36" s="736" t="s">
        <v>1234</v>
      </c>
      <c r="C36" s="259">
        <v>137.37799999999999</v>
      </c>
      <c r="D36" s="259">
        <v>102.50700000000001</v>
      </c>
      <c r="E36" s="259">
        <v>83.983000000000004</v>
      </c>
      <c r="F36" s="259">
        <v>82.058000000000007</v>
      </c>
      <c r="G36" s="259">
        <v>98.716999999999999</v>
      </c>
      <c r="H36" s="259">
        <v>121.623</v>
      </c>
      <c r="I36" s="259">
        <v>140.46100000000001</v>
      </c>
      <c r="J36" s="259">
        <v>157.71600000000001</v>
      </c>
      <c r="K36" s="259">
        <v>174.61</v>
      </c>
      <c r="L36" s="259">
        <v>187.375</v>
      </c>
      <c r="M36" s="259">
        <v>174.78299999999999</v>
      </c>
      <c r="N36" s="259">
        <v>151.84100000000001</v>
      </c>
      <c r="O36" s="259">
        <v>130.96600000000001</v>
      </c>
      <c r="P36" s="259">
        <v>115.88200000000001</v>
      </c>
      <c r="Q36" s="259">
        <v>113.34099999999999</v>
      </c>
      <c r="R36" s="259">
        <v>116.13200000000001</v>
      </c>
      <c r="S36" s="259">
        <v>135.19300000000001</v>
      </c>
      <c r="T36" s="259">
        <v>154.61099999999999</v>
      </c>
      <c r="U36" s="259">
        <v>171.815</v>
      </c>
      <c r="V36" s="259">
        <v>187.11600000000001</v>
      </c>
      <c r="W36" s="259">
        <v>203.226</v>
      </c>
      <c r="X36" s="259">
        <v>214.69200000000001</v>
      </c>
      <c r="Y36" s="259">
        <v>207.32300000000001</v>
      </c>
      <c r="Z36" s="259">
        <v>185.72900000000001</v>
      </c>
      <c r="AA36" s="259">
        <v>155.61799999999999</v>
      </c>
      <c r="AB36" s="259">
        <v>143.12899999999999</v>
      </c>
      <c r="AC36" s="259">
        <v>144.05600000000001</v>
      </c>
      <c r="AD36" s="259">
        <v>151.738</v>
      </c>
      <c r="AE36" s="259">
        <v>176.251</v>
      </c>
      <c r="AF36" s="259">
        <v>196.01300000000001</v>
      </c>
      <c r="AG36" s="259">
        <v>207.988</v>
      </c>
      <c r="AH36" s="259">
        <v>218.798</v>
      </c>
      <c r="AI36" s="259">
        <v>232.21700000000001</v>
      </c>
      <c r="AJ36" s="259">
        <v>248.10900000000001</v>
      </c>
      <c r="AK36" s="259">
        <v>251.25299999999999</v>
      </c>
      <c r="AL36" s="259">
        <v>204.43600000000001</v>
      </c>
      <c r="AM36" s="259">
        <v>159.19999999999999</v>
      </c>
      <c r="AN36" s="259">
        <v>140.52500000000001</v>
      </c>
      <c r="AO36" s="259">
        <v>141.654</v>
      </c>
      <c r="AP36" s="259">
        <v>151.00299999999999</v>
      </c>
      <c r="AQ36" s="259">
        <v>166.70099999999999</v>
      </c>
      <c r="AR36" s="259">
        <v>183.84100000000001</v>
      </c>
      <c r="AS36" s="259">
        <v>197.392</v>
      </c>
      <c r="AT36" s="259">
        <v>201.68199999999999</v>
      </c>
      <c r="AU36" s="259">
        <v>218.381</v>
      </c>
      <c r="AV36" s="259">
        <v>220.62</v>
      </c>
      <c r="AW36" s="259">
        <v>220.64</v>
      </c>
      <c r="AX36" s="259">
        <v>176.93100000000001</v>
      </c>
      <c r="AY36" s="259">
        <v>135.05099999999999</v>
      </c>
      <c r="AZ36" s="259">
        <v>100.727</v>
      </c>
      <c r="BA36" s="259">
        <v>86.992000000000004</v>
      </c>
      <c r="BB36" s="259">
        <v>88.571428570999998</v>
      </c>
      <c r="BC36" s="259">
        <v>119.85714286</v>
      </c>
      <c r="BD36" s="374">
        <v>148.17070000000001</v>
      </c>
      <c r="BE36" s="374">
        <v>171.93340000000001</v>
      </c>
      <c r="BF36" s="374">
        <v>193.0324</v>
      </c>
      <c r="BG36" s="374">
        <v>214.53479999999999</v>
      </c>
      <c r="BH36" s="374">
        <v>229.86240000000001</v>
      </c>
      <c r="BI36" s="374">
        <v>229.0324</v>
      </c>
      <c r="BJ36" s="374">
        <v>200.85720000000001</v>
      </c>
      <c r="BK36" s="374">
        <v>163.4872</v>
      </c>
      <c r="BL36" s="374">
        <v>146.9795</v>
      </c>
      <c r="BM36" s="374">
        <v>139.30269999999999</v>
      </c>
      <c r="BN36" s="374">
        <v>144.69210000000001</v>
      </c>
      <c r="BO36" s="374">
        <v>159.24119999999999</v>
      </c>
      <c r="BP36" s="374">
        <v>174.57570000000001</v>
      </c>
      <c r="BQ36" s="374">
        <v>186.53129999999999</v>
      </c>
      <c r="BR36" s="374">
        <v>196.83179999999999</v>
      </c>
      <c r="BS36" s="374">
        <v>210.18870000000001</v>
      </c>
      <c r="BT36" s="374">
        <v>218.25290000000001</v>
      </c>
      <c r="BU36" s="374">
        <v>211.0444</v>
      </c>
      <c r="BV36" s="374">
        <v>174.28819999999999</v>
      </c>
    </row>
    <row r="37" spans="1:74" ht="11.1" customHeight="1" x14ac:dyDescent="0.2">
      <c r="A37" s="635" t="s">
        <v>1230</v>
      </c>
      <c r="B37" s="736" t="s">
        <v>1235</v>
      </c>
      <c r="C37" s="259">
        <v>197.953</v>
      </c>
      <c r="D37" s="259">
        <v>115.235</v>
      </c>
      <c r="E37" s="259">
        <v>104.941</v>
      </c>
      <c r="F37" s="259">
        <v>144.268</v>
      </c>
      <c r="G37" s="259">
        <v>200.453</v>
      </c>
      <c r="H37" s="259">
        <v>249.196</v>
      </c>
      <c r="I37" s="259">
        <v>274.72500000000002</v>
      </c>
      <c r="J37" s="259">
        <v>302.75200000000001</v>
      </c>
      <c r="K37" s="259">
        <v>318.02</v>
      </c>
      <c r="L37" s="259">
        <v>345.64</v>
      </c>
      <c r="M37" s="259">
        <v>339.20100000000002</v>
      </c>
      <c r="N37" s="259">
        <v>322.52</v>
      </c>
      <c r="O37" s="259">
        <v>275.97699999999998</v>
      </c>
      <c r="P37" s="259">
        <v>273.15100000000001</v>
      </c>
      <c r="Q37" s="259">
        <v>275.67700000000002</v>
      </c>
      <c r="R37" s="259">
        <v>293.55700000000002</v>
      </c>
      <c r="S37" s="259">
        <v>325.45600000000002</v>
      </c>
      <c r="T37" s="259">
        <v>335.995</v>
      </c>
      <c r="U37" s="259">
        <v>344.21499999999997</v>
      </c>
      <c r="V37" s="259">
        <v>347.827</v>
      </c>
      <c r="W37" s="259">
        <v>358.94099999999997</v>
      </c>
      <c r="X37" s="259">
        <v>379.50099999999998</v>
      </c>
      <c r="Y37" s="259">
        <v>368.875</v>
      </c>
      <c r="Z37" s="259">
        <v>319.74</v>
      </c>
      <c r="AA37" s="259">
        <v>276.19600000000003</v>
      </c>
      <c r="AB37" s="259">
        <v>262.56599999999997</v>
      </c>
      <c r="AC37" s="259">
        <v>265.79199999999997</v>
      </c>
      <c r="AD37" s="259">
        <v>286.99299999999999</v>
      </c>
      <c r="AE37" s="259">
        <v>305.68099999999998</v>
      </c>
      <c r="AF37" s="259">
        <v>315.78899999999999</v>
      </c>
      <c r="AG37" s="259">
        <v>316.16399999999999</v>
      </c>
      <c r="AH37" s="259">
        <v>314.524</v>
      </c>
      <c r="AI37" s="259">
        <v>321.43799999999999</v>
      </c>
      <c r="AJ37" s="259">
        <v>331.21899999999999</v>
      </c>
      <c r="AK37" s="259">
        <v>328.428</v>
      </c>
      <c r="AL37" s="259">
        <v>271.43599999999998</v>
      </c>
      <c r="AM37" s="259">
        <v>209.80699999999999</v>
      </c>
      <c r="AN37" s="259">
        <v>200.87700000000001</v>
      </c>
      <c r="AO37" s="259">
        <v>218.946</v>
      </c>
      <c r="AP37" s="259">
        <v>238.01499999999999</v>
      </c>
      <c r="AQ37" s="259">
        <v>270.23899999999998</v>
      </c>
      <c r="AR37" s="259">
        <v>288.37700000000001</v>
      </c>
      <c r="AS37" s="259">
        <v>295.416</v>
      </c>
      <c r="AT37" s="259">
        <v>297.19600000000003</v>
      </c>
      <c r="AU37" s="259">
        <v>313.89800000000002</v>
      </c>
      <c r="AV37" s="259">
        <v>317.75</v>
      </c>
      <c r="AW37" s="259">
        <v>311.49900000000002</v>
      </c>
      <c r="AX37" s="259">
        <v>264.43200000000002</v>
      </c>
      <c r="AY37" s="259">
        <v>216.35599999999999</v>
      </c>
      <c r="AZ37" s="259">
        <v>181.286</v>
      </c>
      <c r="BA37" s="259">
        <v>168.87299999999999</v>
      </c>
      <c r="BB37" s="259">
        <v>190.42857143000001</v>
      </c>
      <c r="BC37" s="259">
        <v>229.57142856999999</v>
      </c>
      <c r="BD37" s="374">
        <v>260.65649999999999</v>
      </c>
      <c r="BE37" s="374">
        <v>274.76209999999998</v>
      </c>
      <c r="BF37" s="374">
        <v>277.46109999999999</v>
      </c>
      <c r="BG37" s="374">
        <v>298.59140000000002</v>
      </c>
      <c r="BH37" s="374">
        <v>320.95909999999998</v>
      </c>
      <c r="BI37" s="374">
        <v>317.11059999999998</v>
      </c>
      <c r="BJ37" s="374">
        <v>268.16300000000001</v>
      </c>
      <c r="BK37" s="374">
        <v>210.7098</v>
      </c>
      <c r="BL37" s="374">
        <v>185.35310000000001</v>
      </c>
      <c r="BM37" s="374">
        <v>192.97550000000001</v>
      </c>
      <c r="BN37" s="374">
        <v>220.78819999999999</v>
      </c>
      <c r="BO37" s="374">
        <v>265.52730000000003</v>
      </c>
      <c r="BP37" s="374">
        <v>299.67329999999998</v>
      </c>
      <c r="BQ37" s="374">
        <v>312.62490000000003</v>
      </c>
      <c r="BR37" s="374">
        <v>315.6986</v>
      </c>
      <c r="BS37" s="374">
        <v>332.31659999999999</v>
      </c>
      <c r="BT37" s="374">
        <v>344.46510000000001</v>
      </c>
      <c r="BU37" s="374">
        <v>340.35489999999999</v>
      </c>
      <c r="BV37" s="374">
        <v>292.92689999999999</v>
      </c>
    </row>
    <row r="38" spans="1:74" ht="11.1" customHeight="1" x14ac:dyDescent="0.2">
      <c r="A38" s="635" t="s">
        <v>1236</v>
      </c>
      <c r="B38" s="735" t="s">
        <v>556</v>
      </c>
      <c r="C38" s="255">
        <v>20.042999999999999</v>
      </c>
      <c r="D38" s="255">
        <v>19.667999999999999</v>
      </c>
      <c r="E38" s="255">
        <v>20.565999999999999</v>
      </c>
      <c r="F38" s="255">
        <v>20.446999999999999</v>
      </c>
      <c r="G38" s="255">
        <v>20.704999999999998</v>
      </c>
      <c r="H38" s="255">
        <v>22.251999999999999</v>
      </c>
      <c r="I38" s="255">
        <v>22.507999999999999</v>
      </c>
      <c r="J38" s="255">
        <v>23.254000000000001</v>
      </c>
      <c r="K38" s="255">
        <v>23.82</v>
      </c>
      <c r="L38" s="255">
        <v>23.713999999999999</v>
      </c>
      <c r="M38" s="255">
        <v>24.271999999999998</v>
      </c>
      <c r="N38" s="255">
        <v>24.997</v>
      </c>
      <c r="O38" s="255">
        <v>24.811</v>
      </c>
      <c r="P38" s="255">
        <v>24.626000000000001</v>
      </c>
      <c r="Q38" s="255">
        <v>24.390999999999998</v>
      </c>
      <c r="R38" s="255">
        <v>24.207999999999998</v>
      </c>
      <c r="S38" s="255">
        <v>24.279</v>
      </c>
      <c r="T38" s="255">
        <v>24.356999999999999</v>
      </c>
      <c r="U38" s="255">
        <v>24.527999999999999</v>
      </c>
      <c r="V38" s="255">
        <v>24.635000000000002</v>
      </c>
      <c r="W38" s="255">
        <v>24.542999999999999</v>
      </c>
      <c r="X38" s="255">
        <v>24.594999999999999</v>
      </c>
      <c r="Y38" s="255">
        <v>24.460999999999999</v>
      </c>
      <c r="Z38" s="255">
        <v>24.318999999999999</v>
      </c>
      <c r="AA38" s="255">
        <v>24.295000000000002</v>
      </c>
      <c r="AB38" s="255">
        <v>24.79</v>
      </c>
      <c r="AC38" s="255">
        <v>25.241</v>
      </c>
      <c r="AD38" s="255">
        <v>26.681999999999999</v>
      </c>
      <c r="AE38" s="255">
        <v>28.638999999999999</v>
      </c>
      <c r="AF38" s="255">
        <v>30.108000000000001</v>
      </c>
      <c r="AG38" s="255">
        <v>32.084000000000003</v>
      </c>
      <c r="AH38" s="255">
        <v>34.081000000000003</v>
      </c>
      <c r="AI38" s="255">
        <v>35.558999999999997</v>
      </c>
      <c r="AJ38" s="255">
        <v>35.262999999999998</v>
      </c>
      <c r="AK38" s="255">
        <v>34.392000000000003</v>
      </c>
      <c r="AL38" s="255">
        <v>32.601999999999997</v>
      </c>
      <c r="AM38" s="255">
        <v>30.388999999999999</v>
      </c>
      <c r="AN38" s="255">
        <v>28.981000000000002</v>
      </c>
      <c r="AO38" s="255">
        <v>27.408999999999999</v>
      </c>
      <c r="AP38" s="255">
        <v>28.484999999999999</v>
      </c>
      <c r="AQ38" s="255">
        <v>30.01</v>
      </c>
      <c r="AR38" s="255">
        <v>32.118000000000002</v>
      </c>
      <c r="AS38" s="255">
        <v>34.540999999999997</v>
      </c>
      <c r="AT38" s="255">
        <v>37.018000000000001</v>
      </c>
      <c r="AU38" s="255">
        <v>38.642000000000003</v>
      </c>
      <c r="AV38" s="255">
        <v>39.118000000000002</v>
      </c>
      <c r="AW38" s="255">
        <v>37.497</v>
      </c>
      <c r="AX38" s="255">
        <v>36.188000000000002</v>
      </c>
      <c r="AY38" s="255">
        <v>33.628999999999998</v>
      </c>
      <c r="AZ38" s="255">
        <v>31.640999999999998</v>
      </c>
      <c r="BA38" s="255">
        <v>30.620999999999999</v>
      </c>
      <c r="BB38" s="255">
        <v>31.696999999999999</v>
      </c>
      <c r="BC38" s="255">
        <v>33.222000000000001</v>
      </c>
      <c r="BD38" s="342">
        <v>33.222000000000001</v>
      </c>
      <c r="BE38" s="342">
        <v>33.222000000000001</v>
      </c>
      <c r="BF38" s="342">
        <v>33.222000000000001</v>
      </c>
      <c r="BG38" s="342">
        <v>33.222000000000001</v>
      </c>
      <c r="BH38" s="342">
        <v>33.222000000000001</v>
      </c>
      <c r="BI38" s="342">
        <v>33.222000000000001</v>
      </c>
      <c r="BJ38" s="342">
        <v>33.222000000000001</v>
      </c>
      <c r="BK38" s="342">
        <v>33.222000000000001</v>
      </c>
      <c r="BL38" s="342">
        <v>33.222000000000001</v>
      </c>
      <c r="BM38" s="342">
        <v>33.222000000000001</v>
      </c>
      <c r="BN38" s="342">
        <v>33.222000000000001</v>
      </c>
      <c r="BO38" s="342">
        <v>33.222000000000001</v>
      </c>
      <c r="BP38" s="342">
        <v>33.222000000000001</v>
      </c>
      <c r="BQ38" s="342">
        <v>33.222000000000001</v>
      </c>
      <c r="BR38" s="342">
        <v>33.222000000000001</v>
      </c>
      <c r="BS38" s="342">
        <v>33.222000000000001</v>
      </c>
      <c r="BT38" s="342">
        <v>33.222000000000001</v>
      </c>
      <c r="BU38" s="342">
        <v>33.222000000000001</v>
      </c>
      <c r="BV38" s="342">
        <v>33.222000000000001</v>
      </c>
    </row>
    <row r="39" spans="1:74" s="283" customFormat="1" ht="11.1" customHeight="1" x14ac:dyDescent="0.2">
      <c r="A39" s="76"/>
      <c r="B39" s="281"/>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c r="BB39" s="282"/>
      <c r="BC39" s="282"/>
      <c r="BD39" s="282"/>
      <c r="BE39" s="282"/>
      <c r="BF39" s="282"/>
      <c r="BG39" s="395"/>
      <c r="BH39" s="395"/>
      <c r="BI39" s="395"/>
      <c r="BJ39" s="395"/>
      <c r="BK39" s="395"/>
      <c r="BL39" s="395"/>
      <c r="BM39" s="395"/>
      <c r="BN39" s="395"/>
      <c r="BO39" s="395"/>
      <c r="BP39" s="395"/>
      <c r="BQ39" s="395"/>
      <c r="BR39" s="395"/>
      <c r="BS39" s="395"/>
      <c r="BT39" s="395"/>
      <c r="BU39" s="395"/>
      <c r="BV39" s="395"/>
    </row>
    <row r="40" spans="1:74" s="283" customFormat="1" ht="12" customHeight="1" x14ac:dyDescent="0.2">
      <c r="A40" s="76"/>
      <c r="B40" s="781" t="s">
        <v>1016</v>
      </c>
      <c r="C40" s="782"/>
      <c r="D40" s="782"/>
      <c r="E40" s="782"/>
      <c r="F40" s="782"/>
      <c r="G40" s="782"/>
      <c r="H40" s="782"/>
      <c r="I40" s="782"/>
      <c r="J40" s="782"/>
      <c r="K40" s="782"/>
      <c r="L40" s="782"/>
      <c r="M40" s="782"/>
      <c r="N40" s="782"/>
      <c r="O40" s="782"/>
      <c r="P40" s="782"/>
      <c r="Q40" s="782"/>
      <c r="AY40" s="526"/>
      <c r="AZ40" s="526"/>
      <c r="BA40" s="526"/>
      <c r="BB40" s="526"/>
      <c r="BC40" s="526"/>
      <c r="BD40" s="670"/>
      <c r="BE40" s="670"/>
      <c r="BF40" s="670"/>
      <c r="BG40" s="526"/>
      <c r="BH40" s="526"/>
      <c r="BI40" s="526"/>
      <c r="BJ40" s="526"/>
    </row>
    <row r="41" spans="1:74" s="449" customFormat="1" ht="12" customHeight="1" x14ac:dyDescent="0.2">
      <c r="A41" s="448"/>
      <c r="B41" s="824" t="s">
        <v>1067</v>
      </c>
      <c r="C41" s="804"/>
      <c r="D41" s="804"/>
      <c r="E41" s="804"/>
      <c r="F41" s="804"/>
      <c r="G41" s="804"/>
      <c r="H41" s="804"/>
      <c r="I41" s="804"/>
      <c r="J41" s="804"/>
      <c r="K41" s="804"/>
      <c r="L41" s="804"/>
      <c r="M41" s="804"/>
      <c r="N41" s="804"/>
      <c r="O41" s="804"/>
      <c r="P41" s="804"/>
      <c r="Q41" s="800"/>
      <c r="AY41" s="527"/>
      <c r="AZ41" s="527"/>
      <c r="BA41" s="527"/>
      <c r="BB41" s="647"/>
      <c r="BC41" s="527"/>
      <c r="BD41" s="671"/>
      <c r="BE41" s="671"/>
      <c r="BF41" s="671"/>
      <c r="BG41" s="527"/>
      <c r="BH41" s="527"/>
      <c r="BI41" s="527"/>
      <c r="BJ41" s="527"/>
    </row>
    <row r="42" spans="1:74" s="449" customFormat="1" ht="12" customHeight="1" x14ac:dyDescent="0.2">
      <c r="A42" s="448"/>
      <c r="B42" s="834" t="s">
        <v>1071</v>
      </c>
      <c r="C42" s="804"/>
      <c r="D42" s="804"/>
      <c r="E42" s="804"/>
      <c r="F42" s="804"/>
      <c r="G42" s="804"/>
      <c r="H42" s="804"/>
      <c r="I42" s="804"/>
      <c r="J42" s="804"/>
      <c r="K42" s="804"/>
      <c r="L42" s="804"/>
      <c r="M42" s="804"/>
      <c r="N42" s="804"/>
      <c r="O42" s="804"/>
      <c r="P42" s="804"/>
      <c r="Q42" s="800"/>
      <c r="Y42" s="737"/>
      <c r="Z42" s="737"/>
      <c r="AA42" s="737"/>
      <c r="AB42" s="737"/>
      <c r="AY42" s="527"/>
      <c r="AZ42" s="527"/>
      <c r="BA42" s="527"/>
      <c r="BB42" s="527"/>
      <c r="BC42" s="527"/>
      <c r="BD42" s="671"/>
      <c r="BE42" s="671"/>
      <c r="BF42" s="671"/>
      <c r="BG42" s="527"/>
      <c r="BH42" s="527"/>
      <c r="BI42" s="527"/>
      <c r="BJ42" s="527"/>
    </row>
    <row r="43" spans="1:74" s="449" customFormat="1" ht="12" customHeight="1" x14ac:dyDescent="0.2">
      <c r="A43" s="448"/>
      <c r="B43" s="834" t="s">
        <v>1072</v>
      </c>
      <c r="C43" s="804"/>
      <c r="D43" s="804"/>
      <c r="E43" s="804"/>
      <c r="F43" s="804"/>
      <c r="G43" s="804"/>
      <c r="H43" s="804"/>
      <c r="I43" s="804"/>
      <c r="J43" s="804"/>
      <c r="K43" s="804"/>
      <c r="L43" s="804"/>
      <c r="M43" s="804"/>
      <c r="N43" s="804"/>
      <c r="O43" s="804"/>
      <c r="P43" s="804"/>
      <c r="Q43" s="800"/>
      <c r="AY43" s="527"/>
      <c r="AZ43" s="527"/>
      <c r="BA43" s="527"/>
      <c r="BB43" s="527"/>
      <c r="BC43" s="527"/>
      <c r="BD43" s="671"/>
      <c r="BE43" s="671"/>
      <c r="BF43" s="671"/>
      <c r="BG43" s="527"/>
      <c r="BH43" s="527"/>
      <c r="BI43" s="527"/>
      <c r="BJ43" s="527"/>
    </row>
    <row r="44" spans="1:74" s="449" customFormat="1" ht="12" customHeight="1" x14ac:dyDescent="0.2">
      <c r="A44" s="448"/>
      <c r="B44" s="832" t="s">
        <v>1237</v>
      </c>
      <c r="C44" s="800"/>
      <c r="D44" s="800"/>
      <c r="E44" s="800"/>
      <c r="F44" s="800"/>
      <c r="G44" s="800"/>
      <c r="H44" s="800"/>
      <c r="I44" s="800"/>
      <c r="J44" s="800"/>
      <c r="K44" s="800"/>
      <c r="L44" s="800"/>
      <c r="M44" s="800"/>
      <c r="N44" s="800"/>
      <c r="O44" s="800"/>
      <c r="P44" s="800"/>
      <c r="Q44" s="800"/>
      <c r="AY44" s="527"/>
      <c r="AZ44" s="527"/>
      <c r="BA44" s="527"/>
      <c r="BB44" s="527"/>
      <c r="BC44" s="527"/>
      <c r="BD44" s="671"/>
      <c r="BE44" s="671"/>
      <c r="BF44" s="671"/>
      <c r="BG44" s="527"/>
      <c r="BH44" s="527"/>
      <c r="BI44" s="527"/>
      <c r="BJ44" s="527"/>
    </row>
    <row r="45" spans="1:74" s="449" customFormat="1" ht="12" customHeight="1" x14ac:dyDescent="0.2">
      <c r="A45" s="448"/>
      <c r="B45" s="803" t="s">
        <v>1041</v>
      </c>
      <c r="C45" s="804"/>
      <c r="D45" s="804"/>
      <c r="E45" s="804"/>
      <c r="F45" s="804"/>
      <c r="G45" s="804"/>
      <c r="H45" s="804"/>
      <c r="I45" s="804"/>
      <c r="J45" s="804"/>
      <c r="K45" s="804"/>
      <c r="L45" s="804"/>
      <c r="M45" s="804"/>
      <c r="N45" s="804"/>
      <c r="O45" s="804"/>
      <c r="P45" s="804"/>
      <c r="Q45" s="800"/>
      <c r="AY45" s="527"/>
      <c r="AZ45" s="527"/>
      <c r="BA45" s="527"/>
      <c r="BB45" s="527"/>
      <c r="BC45" s="527"/>
      <c r="BD45" s="671"/>
      <c r="BE45" s="671"/>
      <c r="BF45" s="671"/>
      <c r="BG45" s="527"/>
      <c r="BH45" s="527"/>
      <c r="BI45" s="527"/>
      <c r="BJ45" s="527"/>
    </row>
    <row r="46" spans="1:74" s="449" customFormat="1" ht="12" customHeight="1" x14ac:dyDescent="0.2">
      <c r="A46" s="448"/>
      <c r="B46" s="833" t="s">
        <v>1076</v>
      </c>
      <c r="C46" s="833"/>
      <c r="D46" s="833"/>
      <c r="E46" s="833"/>
      <c r="F46" s="833"/>
      <c r="G46" s="833"/>
      <c r="H46" s="833"/>
      <c r="I46" s="833"/>
      <c r="J46" s="833"/>
      <c r="K46" s="833"/>
      <c r="L46" s="833"/>
      <c r="M46" s="833"/>
      <c r="N46" s="833"/>
      <c r="O46" s="833"/>
      <c r="P46" s="833"/>
      <c r="Q46" s="800"/>
      <c r="AY46" s="527"/>
      <c r="AZ46" s="527"/>
      <c r="BA46" s="527"/>
      <c r="BB46" s="527"/>
      <c r="BC46" s="527"/>
      <c r="BD46" s="671"/>
      <c r="BE46" s="671"/>
      <c r="BF46" s="671"/>
      <c r="BG46" s="527"/>
      <c r="BH46" s="527"/>
      <c r="BI46" s="527"/>
      <c r="BJ46" s="527"/>
    </row>
    <row r="47" spans="1:74" s="449" customFormat="1" ht="22.35" customHeight="1" x14ac:dyDescent="0.2">
      <c r="A47" s="448"/>
      <c r="B47" s="803" t="s">
        <v>1077</v>
      </c>
      <c r="C47" s="804"/>
      <c r="D47" s="804"/>
      <c r="E47" s="804"/>
      <c r="F47" s="804"/>
      <c r="G47" s="804"/>
      <c r="H47" s="804"/>
      <c r="I47" s="804"/>
      <c r="J47" s="804"/>
      <c r="K47" s="804"/>
      <c r="L47" s="804"/>
      <c r="M47" s="804"/>
      <c r="N47" s="804"/>
      <c r="O47" s="804"/>
      <c r="P47" s="804"/>
      <c r="Q47" s="800"/>
      <c r="AY47" s="527"/>
      <c r="AZ47" s="527"/>
      <c r="BA47" s="527"/>
      <c r="BB47" s="527"/>
      <c r="BC47" s="527"/>
      <c r="BD47" s="671"/>
      <c r="BE47" s="671"/>
      <c r="BF47" s="671"/>
      <c r="BG47" s="527"/>
      <c r="BH47" s="527"/>
      <c r="BI47" s="527"/>
      <c r="BJ47" s="527"/>
    </row>
    <row r="48" spans="1:74" s="449" customFormat="1" ht="12" customHeight="1" x14ac:dyDescent="0.2">
      <c r="A48" s="448"/>
      <c r="B48" s="798" t="s">
        <v>1045</v>
      </c>
      <c r="C48" s="799"/>
      <c r="D48" s="799"/>
      <c r="E48" s="799"/>
      <c r="F48" s="799"/>
      <c r="G48" s="799"/>
      <c r="H48" s="799"/>
      <c r="I48" s="799"/>
      <c r="J48" s="799"/>
      <c r="K48" s="799"/>
      <c r="L48" s="799"/>
      <c r="M48" s="799"/>
      <c r="N48" s="799"/>
      <c r="O48" s="799"/>
      <c r="P48" s="799"/>
      <c r="Q48" s="800"/>
      <c r="AY48" s="527"/>
      <c r="AZ48" s="527"/>
      <c r="BA48" s="527"/>
      <c r="BB48" s="527"/>
      <c r="BC48" s="527"/>
      <c r="BD48" s="671"/>
      <c r="BE48" s="671"/>
      <c r="BF48" s="671"/>
      <c r="BG48" s="527"/>
      <c r="BH48" s="527"/>
      <c r="BI48" s="527"/>
      <c r="BJ48" s="527"/>
    </row>
    <row r="49" spans="1:74" s="450" customFormat="1" ht="12" customHeight="1" x14ac:dyDescent="0.2">
      <c r="A49" s="436"/>
      <c r="B49" s="812" t="s">
        <v>1147</v>
      </c>
      <c r="C49" s="800"/>
      <c r="D49" s="800"/>
      <c r="E49" s="800"/>
      <c r="F49" s="800"/>
      <c r="G49" s="800"/>
      <c r="H49" s="800"/>
      <c r="I49" s="800"/>
      <c r="J49" s="800"/>
      <c r="K49" s="800"/>
      <c r="L49" s="800"/>
      <c r="M49" s="800"/>
      <c r="N49" s="800"/>
      <c r="O49" s="800"/>
      <c r="P49" s="800"/>
      <c r="Q49" s="800"/>
      <c r="AY49" s="528"/>
      <c r="AZ49" s="528"/>
      <c r="BA49" s="528"/>
      <c r="BB49" s="528"/>
      <c r="BC49" s="528"/>
      <c r="BD49" s="672"/>
      <c r="BE49" s="672"/>
      <c r="BF49" s="672"/>
      <c r="BG49" s="528"/>
      <c r="BH49" s="528"/>
      <c r="BI49" s="528"/>
      <c r="BJ49" s="528"/>
    </row>
    <row r="50" spans="1:74" x14ac:dyDescent="0.2">
      <c r="BK50" s="396"/>
      <c r="BL50" s="396"/>
      <c r="BM50" s="396"/>
      <c r="BN50" s="396"/>
      <c r="BO50" s="396"/>
      <c r="BP50" s="396"/>
      <c r="BQ50" s="396"/>
      <c r="BR50" s="396"/>
      <c r="BS50" s="396"/>
      <c r="BT50" s="396"/>
      <c r="BU50" s="396"/>
      <c r="BV50" s="396"/>
    </row>
    <row r="51" spans="1:74" x14ac:dyDescent="0.2">
      <c r="BK51" s="396"/>
      <c r="BL51" s="396"/>
      <c r="BM51" s="396"/>
      <c r="BN51" s="396"/>
      <c r="BO51" s="396"/>
      <c r="BP51" s="396"/>
      <c r="BQ51" s="396"/>
      <c r="BR51" s="396"/>
      <c r="BS51" s="396"/>
      <c r="BT51" s="396"/>
      <c r="BU51" s="396"/>
      <c r="BV51" s="396"/>
    </row>
    <row r="52" spans="1:74" x14ac:dyDescent="0.2">
      <c r="BK52" s="396"/>
      <c r="BL52" s="396"/>
      <c r="BM52" s="396"/>
      <c r="BN52" s="396"/>
      <c r="BO52" s="396"/>
      <c r="BP52" s="396"/>
      <c r="BQ52" s="396"/>
      <c r="BR52" s="396"/>
      <c r="BS52" s="396"/>
      <c r="BT52" s="396"/>
      <c r="BU52" s="396"/>
      <c r="BV52" s="396"/>
    </row>
    <row r="53" spans="1:74" x14ac:dyDescent="0.2">
      <c r="BK53" s="396"/>
      <c r="BL53" s="396"/>
      <c r="BM53" s="396"/>
      <c r="BN53" s="396"/>
      <c r="BO53" s="396"/>
      <c r="BP53" s="396"/>
      <c r="BQ53" s="396"/>
      <c r="BR53" s="396"/>
      <c r="BS53" s="396"/>
      <c r="BT53" s="396"/>
      <c r="BU53" s="396"/>
      <c r="BV53" s="396"/>
    </row>
    <row r="54" spans="1:74" x14ac:dyDescent="0.2">
      <c r="BK54" s="396"/>
      <c r="BL54" s="396"/>
      <c r="BM54" s="396"/>
      <c r="BN54" s="396"/>
      <c r="BO54" s="396"/>
      <c r="BP54" s="396"/>
      <c r="BQ54" s="396"/>
      <c r="BR54" s="396"/>
      <c r="BS54" s="396"/>
      <c r="BT54" s="396"/>
      <c r="BU54" s="396"/>
      <c r="BV54" s="396"/>
    </row>
    <row r="55" spans="1:74" x14ac:dyDescent="0.2">
      <c r="BK55" s="396"/>
      <c r="BL55" s="396"/>
      <c r="BM55" s="396"/>
      <c r="BN55" s="396"/>
      <c r="BO55" s="396"/>
      <c r="BP55" s="396"/>
      <c r="BQ55" s="396"/>
      <c r="BR55" s="396"/>
      <c r="BS55" s="396"/>
      <c r="BT55" s="396"/>
      <c r="BU55" s="396"/>
      <c r="BV55" s="396"/>
    </row>
    <row r="56" spans="1:74" x14ac:dyDescent="0.2">
      <c r="BK56" s="396"/>
      <c r="BL56" s="396"/>
      <c r="BM56" s="396"/>
      <c r="BN56" s="396"/>
      <c r="BO56" s="396"/>
      <c r="BP56" s="396"/>
      <c r="BQ56" s="396"/>
      <c r="BR56" s="396"/>
      <c r="BS56" s="396"/>
      <c r="BT56" s="396"/>
      <c r="BU56" s="396"/>
      <c r="BV56" s="396"/>
    </row>
    <row r="57" spans="1:74" x14ac:dyDescent="0.2">
      <c r="BK57" s="396"/>
      <c r="BL57" s="396"/>
      <c r="BM57" s="396"/>
      <c r="BN57" s="396"/>
      <c r="BO57" s="396"/>
      <c r="BP57" s="396"/>
      <c r="BQ57" s="396"/>
      <c r="BR57" s="396"/>
      <c r="BS57" s="396"/>
      <c r="BT57" s="396"/>
      <c r="BU57" s="396"/>
      <c r="BV57" s="396"/>
    </row>
    <row r="58" spans="1:74" x14ac:dyDescent="0.2">
      <c r="BK58" s="396"/>
      <c r="BL58" s="396"/>
      <c r="BM58" s="396"/>
      <c r="BN58" s="396"/>
      <c r="BO58" s="396"/>
      <c r="BP58" s="396"/>
      <c r="BQ58" s="396"/>
      <c r="BR58" s="396"/>
      <c r="BS58" s="396"/>
      <c r="BT58" s="396"/>
      <c r="BU58" s="396"/>
      <c r="BV58" s="396"/>
    </row>
    <row r="59" spans="1:74" x14ac:dyDescent="0.2">
      <c r="BK59" s="396"/>
      <c r="BL59" s="396"/>
      <c r="BM59" s="396"/>
      <c r="BN59" s="396"/>
      <c r="BO59" s="396"/>
      <c r="BP59" s="396"/>
      <c r="BQ59" s="396"/>
      <c r="BR59" s="396"/>
      <c r="BS59" s="396"/>
      <c r="BT59" s="396"/>
      <c r="BU59" s="396"/>
      <c r="BV59" s="396"/>
    </row>
    <row r="60" spans="1:74" x14ac:dyDescent="0.2">
      <c r="BK60" s="396"/>
      <c r="BL60" s="396"/>
      <c r="BM60" s="396"/>
      <c r="BN60" s="396"/>
      <c r="BO60" s="396"/>
      <c r="BP60" s="396"/>
      <c r="BQ60" s="396"/>
      <c r="BR60" s="396"/>
      <c r="BS60" s="396"/>
      <c r="BT60" s="396"/>
      <c r="BU60" s="396"/>
      <c r="BV60" s="396"/>
    </row>
    <row r="61" spans="1:74" x14ac:dyDescent="0.2">
      <c r="BK61" s="396"/>
      <c r="BL61" s="396"/>
      <c r="BM61" s="396"/>
      <c r="BN61" s="396"/>
      <c r="BO61" s="396"/>
      <c r="BP61" s="396"/>
      <c r="BQ61" s="396"/>
      <c r="BR61" s="396"/>
      <c r="BS61" s="396"/>
      <c r="BT61" s="396"/>
      <c r="BU61" s="396"/>
      <c r="BV61" s="396"/>
    </row>
    <row r="62" spans="1:74" x14ac:dyDescent="0.2">
      <c r="BK62" s="396"/>
      <c r="BL62" s="396"/>
      <c r="BM62" s="396"/>
      <c r="BN62" s="396"/>
      <c r="BO62" s="396"/>
      <c r="BP62" s="396"/>
      <c r="BQ62" s="396"/>
      <c r="BR62" s="396"/>
      <c r="BS62" s="396"/>
      <c r="BT62" s="396"/>
      <c r="BU62" s="396"/>
      <c r="BV62" s="396"/>
    </row>
    <row r="63" spans="1:74" x14ac:dyDescent="0.2">
      <c r="BK63" s="396"/>
      <c r="BL63" s="396"/>
      <c r="BM63" s="396"/>
      <c r="BN63" s="396"/>
      <c r="BO63" s="396"/>
      <c r="BP63" s="396"/>
      <c r="BQ63" s="396"/>
      <c r="BR63" s="396"/>
      <c r="BS63" s="396"/>
      <c r="BT63" s="396"/>
      <c r="BU63" s="396"/>
      <c r="BV63" s="396"/>
    </row>
    <row r="64" spans="1:74" x14ac:dyDescent="0.2">
      <c r="BK64" s="396"/>
      <c r="BL64" s="396"/>
      <c r="BM64" s="396"/>
      <c r="BN64" s="396"/>
      <c r="BO64" s="396"/>
      <c r="BP64" s="396"/>
      <c r="BQ64" s="396"/>
      <c r="BR64" s="396"/>
      <c r="BS64" s="396"/>
      <c r="BT64" s="396"/>
      <c r="BU64" s="396"/>
      <c r="BV64" s="396"/>
    </row>
    <row r="65" spans="63:74" x14ac:dyDescent="0.2">
      <c r="BK65" s="396"/>
      <c r="BL65" s="396"/>
      <c r="BM65" s="396"/>
      <c r="BN65" s="396"/>
      <c r="BO65" s="396"/>
      <c r="BP65" s="396"/>
      <c r="BQ65" s="396"/>
      <c r="BR65" s="396"/>
      <c r="BS65" s="396"/>
      <c r="BT65" s="396"/>
      <c r="BU65" s="396"/>
      <c r="BV65" s="396"/>
    </row>
    <row r="66" spans="63:74" x14ac:dyDescent="0.2">
      <c r="BK66" s="396"/>
      <c r="BL66" s="396"/>
      <c r="BM66" s="396"/>
      <c r="BN66" s="396"/>
      <c r="BO66" s="396"/>
      <c r="BP66" s="396"/>
      <c r="BQ66" s="396"/>
      <c r="BR66" s="396"/>
      <c r="BS66" s="396"/>
      <c r="BT66" s="396"/>
      <c r="BU66" s="396"/>
      <c r="BV66" s="396"/>
    </row>
    <row r="67" spans="63:74" x14ac:dyDescent="0.2">
      <c r="BK67" s="396"/>
      <c r="BL67" s="396"/>
      <c r="BM67" s="396"/>
      <c r="BN67" s="396"/>
      <c r="BO67" s="396"/>
      <c r="BP67" s="396"/>
      <c r="BQ67" s="396"/>
      <c r="BR67" s="396"/>
      <c r="BS67" s="396"/>
      <c r="BT67" s="396"/>
      <c r="BU67" s="396"/>
      <c r="BV67" s="396"/>
    </row>
    <row r="68" spans="63:74" x14ac:dyDescent="0.2">
      <c r="BK68" s="396"/>
      <c r="BL68" s="396"/>
      <c r="BM68" s="396"/>
      <c r="BN68" s="396"/>
      <c r="BO68" s="396"/>
      <c r="BP68" s="396"/>
      <c r="BQ68" s="396"/>
      <c r="BR68" s="396"/>
      <c r="BS68" s="396"/>
      <c r="BT68" s="396"/>
      <c r="BU68" s="396"/>
      <c r="BV68" s="396"/>
    </row>
    <row r="69" spans="63:74" x14ac:dyDescent="0.2">
      <c r="BK69" s="396"/>
      <c r="BL69" s="396"/>
      <c r="BM69" s="396"/>
      <c r="BN69" s="396"/>
      <c r="BO69" s="396"/>
      <c r="BP69" s="396"/>
      <c r="BQ69" s="396"/>
      <c r="BR69" s="396"/>
      <c r="BS69" s="396"/>
      <c r="BT69" s="396"/>
      <c r="BU69" s="396"/>
      <c r="BV69" s="396"/>
    </row>
    <row r="70" spans="63:74" x14ac:dyDescent="0.2">
      <c r="BK70" s="396"/>
      <c r="BL70" s="396"/>
      <c r="BM70" s="396"/>
      <c r="BN70" s="396"/>
      <c r="BO70" s="396"/>
      <c r="BP70" s="396"/>
      <c r="BQ70" s="396"/>
      <c r="BR70" s="396"/>
      <c r="BS70" s="396"/>
      <c r="BT70" s="396"/>
      <c r="BU70" s="396"/>
      <c r="BV70" s="396"/>
    </row>
    <row r="71" spans="63:74" x14ac:dyDescent="0.2">
      <c r="BK71" s="396"/>
      <c r="BL71" s="396"/>
      <c r="BM71" s="396"/>
      <c r="BN71" s="396"/>
      <c r="BO71" s="396"/>
      <c r="BP71" s="396"/>
      <c r="BQ71" s="396"/>
      <c r="BR71" s="396"/>
      <c r="BS71" s="396"/>
      <c r="BT71" s="396"/>
      <c r="BU71" s="396"/>
      <c r="BV71" s="396"/>
    </row>
    <row r="72" spans="63:74" x14ac:dyDescent="0.2">
      <c r="BK72" s="396"/>
      <c r="BL72" s="396"/>
      <c r="BM72" s="396"/>
      <c r="BN72" s="396"/>
      <c r="BO72" s="396"/>
      <c r="BP72" s="396"/>
      <c r="BQ72" s="396"/>
      <c r="BR72" s="396"/>
      <c r="BS72" s="396"/>
      <c r="BT72" s="396"/>
      <c r="BU72" s="396"/>
      <c r="BV72" s="396"/>
    </row>
    <row r="73" spans="63:74" x14ac:dyDescent="0.2">
      <c r="BK73" s="396"/>
      <c r="BL73" s="396"/>
      <c r="BM73" s="396"/>
      <c r="BN73" s="396"/>
      <c r="BO73" s="396"/>
      <c r="BP73" s="396"/>
      <c r="BQ73" s="396"/>
      <c r="BR73" s="396"/>
      <c r="BS73" s="396"/>
      <c r="BT73" s="396"/>
      <c r="BU73" s="396"/>
      <c r="BV73" s="396"/>
    </row>
    <row r="74" spans="63:74" x14ac:dyDescent="0.2">
      <c r="BK74" s="396"/>
      <c r="BL74" s="396"/>
      <c r="BM74" s="396"/>
      <c r="BN74" s="396"/>
      <c r="BO74" s="396"/>
      <c r="BP74" s="396"/>
      <c r="BQ74" s="396"/>
      <c r="BR74" s="396"/>
      <c r="BS74" s="396"/>
      <c r="BT74" s="396"/>
      <c r="BU74" s="396"/>
      <c r="BV74" s="396"/>
    </row>
    <row r="75" spans="63:74" x14ac:dyDescent="0.2">
      <c r="BK75" s="396"/>
      <c r="BL75" s="396"/>
      <c r="BM75" s="396"/>
      <c r="BN75" s="396"/>
      <c r="BO75" s="396"/>
      <c r="BP75" s="396"/>
      <c r="BQ75" s="396"/>
      <c r="BR75" s="396"/>
      <c r="BS75" s="396"/>
      <c r="BT75" s="396"/>
      <c r="BU75" s="396"/>
      <c r="BV75" s="396"/>
    </row>
    <row r="76" spans="63:74" x14ac:dyDescent="0.2">
      <c r="BK76" s="396"/>
      <c r="BL76" s="396"/>
      <c r="BM76" s="396"/>
      <c r="BN76" s="396"/>
      <c r="BO76" s="396"/>
      <c r="BP76" s="396"/>
      <c r="BQ76" s="396"/>
      <c r="BR76" s="396"/>
      <c r="BS76" s="396"/>
      <c r="BT76" s="396"/>
      <c r="BU76" s="396"/>
      <c r="BV76" s="396"/>
    </row>
    <row r="77" spans="63:74" x14ac:dyDescent="0.2">
      <c r="BK77" s="396"/>
      <c r="BL77" s="396"/>
      <c r="BM77" s="396"/>
      <c r="BN77" s="396"/>
      <c r="BO77" s="396"/>
      <c r="BP77" s="396"/>
      <c r="BQ77" s="396"/>
      <c r="BR77" s="396"/>
      <c r="BS77" s="396"/>
      <c r="BT77" s="396"/>
      <c r="BU77" s="396"/>
      <c r="BV77" s="396"/>
    </row>
    <row r="78" spans="63:74" x14ac:dyDescent="0.2">
      <c r="BK78" s="396"/>
      <c r="BL78" s="396"/>
      <c r="BM78" s="396"/>
      <c r="BN78" s="396"/>
      <c r="BO78" s="396"/>
      <c r="BP78" s="396"/>
      <c r="BQ78" s="396"/>
      <c r="BR78" s="396"/>
      <c r="BS78" s="396"/>
      <c r="BT78" s="396"/>
      <c r="BU78" s="396"/>
      <c r="BV78" s="396"/>
    </row>
    <row r="79" spans="63:74" x14ac:dyDescent="0.2">
      <c r="BK79" s="396"/>
      <c r="BL79" s="396"/>
      <c r="BM79" s="396"/>
      <c r="BN79" s="396"/>
      <c r="BO79" s="396"/>
      <c r="BP79" s="396"/>
      <c r="BQ79" s="396"/>
      <c r="BR79" s="396"/>
      <c r="BS79" s="396"/>
      <c r="BT79" s="396"/>
      <c r="BU79" s="396"/>
      <c r="BV79" s="396"/>
    </row>
    <row r="80" spans="63:74" x14ac:dyDescent="0.2">
      <c r="BK80" s="396"/>
      <c r="BL80" s="396"/>
      <c r="BM80" s="396"/>
      <c r="BN80" s="396"/>
      <c r="BO80" s="396"/>
      <c r="BP80" s="396"/>
      <c r="BQ80" s="396"/>
      <c r="BR80" s="396"/>
      <c r="BS80" s="396"/>
      <c r="BT80" s="396"/>
      <c r="BU80" s="396"/>
      <c r="BV80" s="396"/>
    </row>
    <row r="81" spans="63:74" x14ac:dyDescent="0.2">
      <c r="BK81" s="396"/>
      <c r="BL81" s="396"/>
      <c r="BM81" s="396"/>
      <c r="BN81" s="396"/>
      <c r="BO81" s="396"/>
      <c r="BP81" s="396"/>
      <c r="BQ81" s="396"/>
      <c r="BR81" s="396"/>
      <c r="BS81" s="396"/>
      <c r="BT81" s="396"/>
      <c r="BU81" s="396"/>
      <c r="BV81" s="396"/>
    </row>
    <row r="82" spans="63:74" x14ac:dyDescent="0.2">
      <c r="BK82" s="396"/>
      <c r="BL82" s="396"/>
      <c r="BM82" s="396"/>
      <c r="BN82" s="396"/>
      <c r="BO82" s="396"/>
      <c r="BP82" s="396"/>
      <c r="BQ82" s="396"/>
      <c r="BR82" s="396"/>
      <c r="BS82" s="396"/>
      <c r="BT82" s="396"/>
      <c r="BU82" s="396"/>
      <c r="BV82" s="396"/>
    </row>
    <row r="83" spans="63:74" x14ac:dyDescent="0.2">
      <c r="BK83" s="396"/>
      <c r="BL83" s="396"/>
      <c r="BM83" s="396"/>
      <c r="BN83" s="396"/>
      <c r="BO83" s="396"/>
      <c r="BP83" s="396"/>
      <c r="BQ83" s="396"/>
      <c r="BR83" s="396"/>
      <c r="BS83" s="396"/>
      <c r="BT83" s="396"/>
      <c r="BU83" s="396"/>
      <c r="BV83" s="396"/>
    </row>
    <row r="84" spans="63:74" x14ac:dyDescent="0.2">
      <c r="BK84" s="396"/>
      <c r="BL84" s="396"/>
      <c r="BM84" s="396"/>
      <c r="BN84" s="396"/>
      <c r="BO84" s="396"/>
      <c r="BP84" s="396"/>
      <c r="BQ84" s="396"/>
      <c r="BR84" s="396"/>
      <c r="BS84" s="396"/>
      <c r="BT84" s="396"/>
      <c r="BU84" s="396"/>
      <c r="BV84" s="396"/>
    </row>
    <row r="85" spans="63:74" x14ac:dyDescent="0.2">
      <c r="BK85" s="396"/>
      <c r="BL85" s="396"/>
      <c r="BM85" s="396"/>
      <c r="BN85" s="396"/>
      <c r="BO85" s="396"/>
      <c r="BP85" s="396"/>
      <c r="BQ85" s="396"/>
      <c r="BR85" s="396"/>
      <c r="BS85" s="396"/>
      <c r="BT85" s="396"/>
      <c r="BU85" s="396"/>
      <c r="BV85" s="396"/>
    </row>
    <row r="86" spans="63:74" x14ac:dyDescent="0.2">
      <c r="BK86" s="396"/>
      <c r="BL86" s="396"/>
      <c r="BM86" s="396"/>
      <c r="BN86" s="396"/>
      <c r="BO86" s="396"/>
      <c r="BP86" s="396"/>
      <c r="BQ86" s="396"/>
      <c r="BR86" s="396"/>
      <c r="BS86" s="396"/>
      <c r="BT86" s="396"/>
      <c r="BU86" s="396"/>
      <c r="BV86" s="396"/>
    </row>
    <row r="87" spans="63:74" x14ac:dyDescent="0.2">
      <c r="BK87" s="396"/>
      <c r="BL87" s="396"/>
      <c r="BM87" s="396"/>
      <c r="BN87" s="396"/>
      <c r="BO87" s="396"/>
      <c r="BP87" s="396"/>
      <c r="BQ87" s="396"/>
      <c r="BR87" s="396"/>
      <c r="BS87" s="396"/>
      <c r="BT87" s="396"/>
      <c r="BU87" s="396"/>
      <c r="BV87" s="396"/>
    </row>
    <row r="88" spans="63:74" x14ac:dyDescent="0.2">
      <c r="BK88" s="396"/>
      <c r="BL88" s="396"/>
      <c r="BM88" s="396"/>
      <c r="BN88" s="396"/>
      <c r="BO88" s="396"/>
      <c r="BP88" s="396"/>
      <c r="BQ88" s="396"/>
      <c r="BR88" s="396"/>
      <c r="BS88" s="396"/>
      <c r="BT88" s="396"/>
      <c r="BU88" s="396"/>
      <c r="BV88" s="396"/>
    </row>
    <row r="89" spans="63:74" x14ac:dyDescent="0.2">
      <c r="BK89" s="396"/>
      <c r="BL89" s="396"/>
      <c r="BM89" s="396"/>
      <c r="BN89" s="396"/>
      <c r="BO89" s="396"/>
      <c r="BP89" s="396"/>
      <c r="BQ89" s="396"/>
      <c r="BR89" s="396"/>
      <c r="BS89" s="396"/>
      <c r="BT89" s="396"/>
      <c r="BU89" s="396"/>
      <c r="BV89" s="396"/>
    </row>
    <row r="90" spans="63:74" x14ac:dyDescent="0.2">
      <c r="BK90" s="396"/>
      <c r="BL90" s="396"/>
      <c r="BM90" s="396"/>
      <c r="BN90" s="396"/>
      <c r="BO90" s="396"/>
      <c r="BP90" s="396"/>
      <c r="BQ90" s="396"/>
      <c r="BR90" s="396"/>
      <c r="BS90" s="396"/>
      <c r="BT90" s="396"/>
      <c r="BU90" s="396"/>
      <c r="BV90" s="396"/>
    </row>
    <row r="91" spans="63:74" x14ac:dyDescent="0.2">
      <c r="BK91" s="396"/>
      <c r="BL91" s="396"/>
      <c r="BM91" s="396"/>
      <c r="BN91" s="396"/>
      <c r="BO91" s="396"/>
      <c r="BP91" s="396"/>
      <c r="BQ91" s="396"/>
      <c r="BR91" s="396"/>
      <c r="BS91" s="396"/>
      <c r="BT91" s="396"/>
      <c r="BU91" s="396"/>
      <c r="BV91" s="396"/>
    </row>
    <row r="92" spans="63:74" x14ac:dyDescent="0.2">
      <c r="BK92" s="396"/>
      <c r="BL92" s="396"/>
      <c r="BM92" s="396"/>
      <c r="BN92" s="396"/>
      <c r="BO92" s="396"/>
      <c r="BP92" s="396"/>
      <c r="BQ92" s="396"/>
      <c r="BR92" s="396"/>
      <c r="BS92" s="396"/>
      <c r="BT92" s="396"/>
      <c r="BU92" s="396"/>
      <c r="BV92" s="396"/>
    </row>
    <row r="93" spans="63:74" x14ac:dyDescent="0.2">
      <c r="BK93" s="396"/>
      <c r="BL93" s="396"/>
      <c r="BM93" s="396"/>
      <c r="BN93" s="396"/>
      <c r="BO93" s="396"/>
      <c r="BP93" s="396"/>
      <c r="BQ93" s="396"/>
      <c r="BR93" s="396"/>
      <c r="BS93" s="396"/>
      <c r="BT93" s="396"/>
      <c r="BU93" s="396"/>
      <c r="BV93" s="396"/>
    </row>
    <row r="94" spans="63:74" x14ac:dyDescent="0.2">
      <c r="BK94" s="396"/>
      <c r="BL94" s="396"/>
      <c r="BM94" s="396"/>
      <c r="BN94" s="396"/>
      <c r="BO94" s="396"/>
      <c r="BP94" s="396"/>
      <c r="BQ94" s="396"/>
      <c r="BR94" s="396"/>
      <c r="BS94" s="396"/>
      <c r="BT94" s="396"/>
      <c r="BU94" s="396"/>
      <c r="BV94" s="396"/>
    </row>
    <row r="95" spans="63:74" x14ac:dyDescent="0.2">
      <c r="BK95" s="396"/>
      <c r="BL95" s="396"/>
      <c r="BM95" s="396"/>
      <c r="BN95" s="396"/>
      <c r="BO95" s="396"/>
      <c r="BP95" s="396"/>
      <c r="BQ95" s="396"/>
      <c r="BR95" s="396"/>
      <c r="BS95" s="396"/>
      <c r="BT95" s="396"/>
      <c r="BU95" s="396"/>
      <c r="BV95" s="396"/>
    </row>
    <row r="96" spans="63:74" x14ac:dyDescent="0.2">
      <c r="BK96" s="396"/>
      <c r="BL96" s="396"/>
      <c r="BM96" s="396"/>
      <c r="BN96" s="396"/>
      <c r="BO96" s="396"/>
      <c r="BP96" s="396"/>
      <c r="BQ96" s="396"/>
      <c r="BR96" s="396"/>
      <c r="BS96" s="396"/>
      <c r="BT96" s="396"/>
      <c r="BU96" s="396"/>
      <c r="BV96" s="396"/>
    </row>
    <row r="97" spans="63:74" x14ac:dyDescent="0.2">
      <c r="BK97" s="396"/>
      <c r="BL97" s="396"/>
      <c r="BM97" s="396"/>
      <c r="BN97" s="396"/>
      <c r="BO97" s="396"/>
      <c r="BP97" s="396"/>
      <c r="BQ97" s="396"/>
      <c r="BR97" s="396"/>
      <c r="BS97" s="396"/>
      <c r="BT97" s="396"/>
      <c r="BU97" s="396"/>
      <c r="BV97" s="396"/>
    </row>
    <row r="98" spans="63:74" x14ac:dyDescent="0.2">
      <c r="BK98" s="396"/>
      <c r="BL98" s="396"/>
      <c r="BM98" s="396"/>
      <c r="BN98" s="396"/>
      <c r="BO98" s="396"/>
      <c r="BP98" s="396"/>
      <c r="BQ98" s="396"/>
      <c r="BR98" s="396"/>
      <c r="BS98" s="396"/>
      <c r="BT98" s="396"/>
      <c r="BU98" s="396"/>
      <c r="BV98" s="396"/>
    </row>
    <row r="99" spans="63:74" x14ac:dyDescent="0.2">
      <c r="BK99" s="396"/>
      <c r="BL99" s="396"/>
      <c r="BM99" s="396"/>
      <c r="BN99" s="396"/>
      <c r="BO99" s="396"/>
      <c r="BP99" s="396"/>
      <c r="BQ99" s="396"/>
      <c r="BR99" s="396"/>
      <c r="BS99" s="396"/>
      <c r="BT99" s="396"/>
      <c r="BU99" s="396"/>
      <c r="BV99" s="396"/>
    </row>
    <row r="100" spans="63:74" x14ac:dyDescent="0.2">
      <c r="BK100" s="396"/>
      <c r="BL100" s="396"/>
      <c r="BM100" s="396"/>
      <c r="BN100" s="396"/>
      <c r="BO100" s="396"/>
      <c r="BP100" s="396"/>
      <c r="BQ100" s="396"/>
      <c r="BR100" s="396"/>
      <c r="BS100" s="396"/>
      <c r="BT100" s="396"/>
      <c r="BU100" s="396"/>
      <c r="BV100" s="396"/>
    </row>
    <row r="101" spans="63:74" x14ac:dyDescent="0.2">
      <c r="BK101" s="396"/>
      <c r="BL101" s="396"/>
      <c r="BM101" s="396"/>
      <c r="BN101" s="396"/>
      <c r="BO101" s="396"/>
      <c r="BP101" s="396"/>
      <c r="BQ101" s="396"/>
      <c r="BR101" s="396"/>
      <c r="BS101" s="396"/>
      <c r="BT101" s="396"/>
      <c r="BU101" s="396"/>
      <c r="BV101" s="396"/>
    </row>
    <row r="102" spans="63:74" x14ac:dyDescent="0.2">
      <c r="BK102" s="396"/>
      <c r="BL102" s="396"/>
      <c r="BM102" s="396"/>
      <c r="BN102" s="396"/>
      <c r="BO102" s="396"/>
      <c r="BP102" s="396"/>
      <c r="BQ102" s="396"/>
      <c r="BR102" s="396"/>
      <c r="BS102" s="396"/>
      <c r="BT102" s="396"/>
      <c r="BU102" s="396"/>
      <c r="BV102" s="396"/>
    </row>
    <row r="103" spans="63:74" x14ac:dyDescent="0.2">
      <c r="BK103" s="396"/>
      <c r="BL103" s="396"/>
      <c r="BM103" s="396"/>
      <c r="BN103" s="396"/>
      <c r="BO103" s="396"/>
      <c r="BP103" s="396"/>
      <c r="BQ103" s="396"/>
      <c r="BR103" s="396"/>
      <c r="BS103" s="396"/>
      <c r="BT103" s="396"/>
      <c r="BU103" s="396"/>
      <c r="BV103" s="396"/>
    </row>
    <row r="104" spans="63:74" x14ac:dyDescent="0.2">
      <c r="BK104" s="396"/>
      <c r="BL104" s="396"/>
      <c r="BM104" s="396"/>
      <c r="BN104" s="396"/>
      <c r="BO104" s="396"/>
      <c r="BP104" s="396"/>
      <c r="BQ104" s="396"/>
      <c r="BR104" s="396"/>
      <c r="BS104" s="396"/>
      <c r="BT104" s="396"/>
      <c r="BU104" s="396"/>
      <c r="BV104" s="396"/>
    </row>
    <row r="105" spans="63:74" x14ac:dyDescent="0.2">
      <c r="BK105" s="396"/>
      <c r="BL105" s="396"/>
      <c r="BM105" s="396"/>
      <c r="BN105" s="396"/>
      <c r="BO105" s="396"/>
      <c r="BP105" s="396"/>
      <c r="BQ105" s="396"/>
      <c r="BR105" s="396"/>
      <c r="BS105" s="396"/>
      <c r="BT105" s="396"/>
      <c r="BU105" s="396"/>
      <c r="BV105" s="396"/>
    </row>
    <row r="106" spans="63:74" x14ac:dyDescent="0.2">
      <c r="BK106" s="396"/>
      <c r="BL106" s="396"/>
      <c r="BM106" s="396"/>
      <c r="BN106" s="396"/>
      <c r="BO106" s="396"/>
      <c r="BP106" s="396"/>
      <c r="BQ106" s="396"/>
      <c r="BR106" s="396"/>
      <c r="BS106" s="396"/>
      <c r="BT106" s="396"/>
      <c r="BU106" s="396"/>
      <c r="BV106" s="396"/>
    </row>
    <row r="107" spans="63:74" x14ac:dyDescent="0.2">
      <c r="BK107" s="396"/>
      <c r="BL107" s="396"/>
      <c r="BM107" s="396"/>
      <c r="BN107" s="396"/>
      <c r="BO107" s="396"/>
      <c r="BP107" s="396"/>
      <c r="BQ107" s="396"/>
      <c r="BR107" s="396"/>
      <c r="BS107" s="396"/>
      <c r="BT107" s="396"/>
      <c r="BU107" s="396"/>
      <c r="BV107" s="396"/>
    </row>
    <row r="108" spans="63:74" x14ac:dyDescent="0.2">
      <c r="BK108" s="396"/>
      <c r="BL108" s="396"/>
      <c r="BM108" s="396"/>
      <c r="BN108" s="396"/>
      <c r="BO108" s="396"/>
      <c r="BP108" s="396"/>
      <c r="BQ108" s="396"/>
      <c r="BR108" s="396"/>
      <c r="BS108" s="396"/>
      <c r="BT108" s="396"/>
      <c r="BU108" s="396"/>
      <c r="BV108" s="396"/>
    </row>
    <row r="109" spans="63:74" x14ac:dyDescent="0.2">
      <c r="BK109" s="396"/>
      <c r="BL109" s="396"/>
      <c r="BM109" s="396"/>
      <c r="BN109" s="396"/>
      <c r="BO109" s="396"/>
      <c r="BP109" s="396"/>
      <c r="BQ109" s="396"/>
      <c r="BR109" s="396"/>
      <c r="BS109" s="396"/>
      <c r="BT109" s="396"/>
      <c r="BU109" s="396"/>
      <c r="BV109" s="396"/>
    </row>
    <row r="110" spans="63:74" x14ac:dyDescent="0.2">
      <c r="BK110" s="396"/>
      <c r="BL110" s="396"/>
      <c r="BM110" s="396"/>
      <c r="BN110" s="396"/>
      <c r="BO110" s="396"/>
      <c r="BP110" s="396"/>
      <c r="BQ110" s="396"/>
      <c r="BR110" s="396"/>
      <c r="BS110" s="396"/>
      <c r="BT110" s="396"/>
      <c r="BU110" s="396"/>
      <c r="BV110" s="396"/>
    </row>
    <row r="111" spans="63:74" x14ac:dyDescent="0.2">
      <c r="BK111" s="396"/>
      <c r="BL111" s="396"/>
      <c r="BM111" s="396"/>
      <c r="BN111" s="396"/>
      <c r="BO111" s="396"/>
      <c r="BP111" s="396"/>
      <c r="BQ111" s="396"/>
      <c r="BR111" s="396"/>
      <c r="BS111" s="396"/>
      <c r="BT111" s="396"/>
      <c r="BU111" s="396"/>
      <c r="BV111" s="396"/>
    </row>
    <row r="112" spans="63:74" x14ac:dyDescent="0.2">
      <c r="BK112" s="396"/>
      <c r="BL112" s="396"/>
      <c r="BM112" s="396"/>
      <c r="BN112" s="396"/>
      <c r="BO112" s="396"/>
      <c r="BP112" s="396"/>
      <c r="BQ112" s="396"/>
      <c r="BR112" s="396"/>
      <c r="BS112" s="396"/>
      <c r="BT112" s="396"/>
      <c r="BU112" s="396"/>
      <c r="BV112" s="396"/>
    </row>
    <row r="113" spans="63:74" x14ac:dyDescent="0.2">
      <c r="BK113" s="396"/>
      <c r="BL113" s="396"/>
      <c r="BM113" s="396"/>
      <c r="BN113" s="396"/>
      <c r="BO113" s="396"/>
      <c r="BP113" s="396"/>
      <c r="BQ113" s="396"/>
      <c r="BR113" s="396"/>
      <c r="BS113" s="396"/>
      <c r="BT113" s="396"/>
      <c r="BU113" s="396"/>
      <c r="BV113" s="396"/>
    </row>
    <row r="114" spans="63:74" x14ac:dyDescent="0.2">
      <c r="BK114" s="396"/>
      <c r="BL114" s="396"/>
      <c r="BM114" s="396"/>
      <c r="BN114" s="396"/>
      <c r="BO114" s="396"/>
      <c r="BP114" s="396"/>
      <c r="BQ114" s="396"/>
      <c r="BR114" s="396"/>
      <c r="BS114" s="396"/>
      <c r="BT114" s="396"/>
      <c r="BU114" s="396"/>
      <c r="BV114" s="396"/>
    </row>
    <row r="115" spans="63:74" x14ac:dyDescent="0.2">
      <c r="BK115" s="396"/>
      <c r="BL115" s="396"/>
      <c r="BM115" s="396"/>
      <c r="BN115" s="396"/>
      <c r="BO115" s="396"/>
      <c r="BP115" s="396"/>
      <c r="BQ115" s="396"/>
      <c r="BR115" s="396"/>
      <c r="BS115" s="396"/>
      <c r="BT115" s="396"/>
      <c r="BU115" s="396"/>
      <c r="BV115" s="396"/>
    </row>
    <row r="116" spans="63:74" x14ac:dyDescent="0.2">
      <c r="BK116" s="396"/>
      <c r="BL116" s="396"/>
      <c r="BM116" s="396"/>
      <c r="BN116" s="396"/>
      <c r="BO116" s="396"/>
      <c r="BP116" s="396"/>
      <c r="BQ116" s="396"/>
      <c r="BR116" s="396"/>
      <c r="BS116" s="396"/>
      <c r="BT116" s="396"/>
      <c r="BU116" s="396"/>
      <c r="BV116" s="396"/>
    </row>
    <row r="117" spans="63:74" x14ac:dyDescent="0.2">
      <c r="BK117" s="396"/>
      <c r="BL117" s="396"/>
      <c r="BM117" s="396"/>
      <c r="BN117" s="396"/>
      <c r="BO117" s="396"/>
      <c r="BP117" s="396"/>
      <c r="BQ117" s="396"/>
      <c r="BR117" s="396"/>
      <c r="BS117" s="396"/>
      <c r="BT117" s="396"/>
      <c r="BU117" s="396"/>
      <c r="BV117" s="396"/>
    </row>
    <row r="118" spans="63:74" x14ac:dyDescent="0.2">
      <c r="BK118" s="396"/>
      <c r="BL118" s="396"/>
      <c r="BM118" s="396"/>
      <c r="BN118" s="396"/>
      <c r="BO118" s="396"/>
      <c r="BP118" s="396"/>
      <c r="BQ118" s="396"/>
      <c r="BR118" s="396"/>
      <c r="BS118" s="396"/>
      <c r="BT118" s="396"/>
      <c r="BU118" s="396"/>
      <c r="BV118" s="396"/>
    </row>
    <row r="119" spans="63:74" x14ac:dyDescent="0.2">
      <c r="BK119" s="396"/>
      <c r="BL119" s="396"/>
      <c r="BM119" s="396"/>
      <c r="BN119" s="396"/>
      <c r="BO119" s="396"/>
      <c r="BP119" s="396"/>
      <c r="BQ119" s="396"/>
      <c r="BR119" s="396"/>
      <c r="BS119" s="396"/>
      <c r="BT119" s="396"/>
      <c r="BU119" s="396"/>
      <c r="BV119" s="396"/>
    </row>
    <row r="120" spans="63:74" x14ac:dyDescent="0.2">
      <c r="BK120" s="396"/>
      <c r="BL120" s="396"/>
      <c r="BM120" s="396"/>
      <c r="BN120" s="396"/>
      <c r="BO120" s="396"/>
      <c r="BP120" s="396"/>
      <c r="BQ120" s="396"/>
      <c r="BR120" s="396"/>
      <c r="BS120" s="396"/>
      <c r="BT120" s="396"/>
      <c r="BU120" s="396"/>
      <c r="BV120" s="396"/>
    </row>
    <row r="121" spans="63:74" x14ac:dyDescent="0.2">
      <c r="BK121" s="396"/>
      <c r="BL121" s="396"/>
      <c r="BM121" s="396"/>
      <c r="BN121" s="396"/>
      <c r="BO121" s="396"/>
      <c r="BP121" s="396"/>
      <c r="BQ121" s="396"/>
      <c r="BR121" s="396"/>
      <c r="BS121" s="396"/>
      <c r="BT121" s="396"/>
      <c r="BU121" s="396"/>
      <c r="BV121" s="396"/>
    </row>
    <row r="122" spans="63:74" x14ac:dyDescent="0.2">
      <c r="BK122" s="396"/>
      <c r="BL122" s="396"/>
      <c r="BM122" s="396"/>
      <c r="BN122" s="396"/>
      <c r="BO122" s="396"/>
      <c r="BP122" s="396"/>
      <c r="BQ122" s="396"/>
      <c r="BR122" s="396"/>
      <c r="BS122" s="396"/>
      <c r="BT122" s="396"/>
      <c r="BU122" s="396"/>
      <c r="BV122" s="396"/>
    </row>
    <row r="123" spans="63:74" x14ac:dyDescent="0.2">
      <c r="BK123" s="396"/>
      <c r="BL123" s="396"/>
      <c r="BM123" s="396"/>
      <c r="BN123" s="396"/>
      <c r="BO123" s="396"/>
      <c r="BP123" s="396"/>
      <c r="BQ123" s="396"/>
      <c r="BR123" s="396"/>
      <c r="BS123" s="396"/>
      <c r="BT123" s="396"/>
      <c r="BU123" s="396"/>
      <c r="BV123" s="396"/>
    </row>
    <row r="124" spans="63:74" x14ac:dyDescent="0.2">
      <c r="BK124" s="396"/>
      <c r="BL124" s="396"/>
      <c r="BM124" s="396"/>
      <c r="BN124" s="396"/>
      <c r="BO124" s="396"/>
      <c r="BP124" s="396"/>
      <c r="BQ124" s="396"/>
      <c r="BR124" s="396"/>
      <c r="BS124" s="396"/>
      <c r="BT124" s="396"/>
      <c r="BU124" s="396"/>
      <c r="BV124" s="396"/>
    </row>
    <row r="125" spans="63:74" x14ac:dyDescent="0.2">
      <c r="BK125" s="396"/>
      <c r="BL125" s="396"/>
      <c r="BM125" s="396"/>
      <c r="BN125" s="396"/>
      <c r="BO125" s="396"/>
      <c r="BP125" s="396"/>
      <c r="BQ125" s="396"/>
      <c r="BR125" s="396"/>
      <c r="BS125" s="396"/>
      <c r="BT125" s="396"/>
      <c r="BU125" s="396"/>
      <c r="BV125" s="396"/>
    </row>
    <row r="126" spans="63:74" x14ac:dyDescent="0.2">
      <c r="BK126" s="396"/>
      <c r="BL126" s="396"/>
      <c r="BM126" s="396"/>
      <c r="BN126" s="396"/>
      <c r="BO126" s="396"/>
      <c r="BP126" s="396"/>
      <c r="BQ126" s="396"/>
      <c r="BR126" s="396"/>
      <c r="BS126" s="396"/>
      <c r="BT126" s="396"/>
      <c r="BU126" s="396"/>
      <c r="BV126" s="396"/>
    </row>
    <row r="127" spans="63:74" x14ac:dyDescent="0.2">
      <c r="BK127" s="396"/>
      <c r="BL127" s="396"/>
      <c r="BM127" s="396"/>
      <c r="BN127" s="396"/>
      <c r="BO127" s="396"/>
      <c r="BP127" s="396"/>
      <c r="BQ127" s="396"/>
      <c r="BR127" s="396"/>
      <c r="BS127" s="396"/>
      <c r="BT127" s="396"/>
      <c r="BU127" s="396"/>
      <c r="BV127" s="396"/>
    </row>
    <row r="128" spans="63:74" x14ac:dyDescent="0.2">
      <c r="BK128" s="396"/>
      <c r="BL128" s="396"/>
      <c r="BM128" s="396"/>
      <c r="BN128" s="396"/>
      <c r="BO128" s="396"/>
      <c r="BP128" s="396"/>
      <c r="BQ128" s="396"/>
      <c r="BR128" s="396"/>
      <c r="BS128" s="396"/>
      <c r="BT128" s="396"/>
      <c r="BU128" s="396"/>
      <c r="BV128" s="396"/>
    </row>
    <row r="129" spans="63:74" x14ac:dyDescent="0.2">
      <c r="BK129" s="396"/>
      <c r="BL129" s="396"/>
      <c r="BM129" s="396"/>
      <c r="BN129" s="396"/>
      <c r="BO129" s="396"/>
      <c r="BP129" s="396"/>
      <c r="BQ129" s="396"/>
      <c r="BR129" s="396"/>
      <c r="BS129" s="396"/>
      <c r="BT129" s="396"/>
      <c r="BU129" s="396"/>
      <c r="BV129" s="396"/>
    </row>
    <row r="130" spans="63:74" x14ac:dyDescent="0.2">
      <c r="BK130" s="396"/>
      <c r="BL130" s="396"/>
      <c r="BM130" s="396"/>
      <c r="BN130" s="396"/>
      <c r="BO130" s="396"/>
      <c r="BP130" s="396"/>
      <c r="BQ130" s="396"/>
      <c r="BR130" s="396"/>
      <c r="BS130" s="396"/>
      <c r="BT130" s="396"/>
      <c r="BU130" s="396"/>
      <c r="BV130" s="396"/>
    </row>
    <row r="131" spans="63:74" x14ac:dyDescent="0.2">
      <c r="BK131" s="396"/>
      <c r="BL131" s="396"/>
      <c r="BM131" s="396"/>
      <c r="BN131" s="396"/>
      <c r="BO131" s="396"/>
      <c r="BP131" s="396"/>
      <c r="BQ131" s="396"/>
      <c r="BR131" s="396"/>
      <c r="BS131" s="396"/>
      <c r="BT131" s="396"/>
      <c r="BU131" s="396"/>
      <c r="BV131" s="396"/>
    </row>
    <row r="132" spans="63:74" x14ac:dyDescent="0.2">
      <c r="BK132" s="396"/>
      <c r="BL132" s="396"/>
      <c r="BM132" s="396"/>
      <c r="BN132" s="396"/>
      <c r="BO132" s="396"/>
      <c r="BP132" s="396"/>
      <c r="BQ132" s="396"/>
      <c r="BR132" s="396"/>
      <c r="BS132" s="396"/>
      <c r="BT132" s="396"/>
      <c r="BU132" s="396"/>
      <c r="BV132" s="396"/>
    </row>
    <row r="133" spans="63:74" x14ac:dyDescent="0.2">
      <c r="BK133" s="396"/>
      <c r="BL133" s="396"/>
      <c r="BM133" s="396"/>
      <c r="BN133" s="396"/>
      <c r="BO133" s="396"/>
      <c r="BP133" s="396"/>
      <c r="BQ133" s="396"/>
      <c r="BR133" s="396"/>
      <c r="BS133" s="396"/>
      <c r="BT133" s="396"/>
      <c r="BU133" s="396"/>
      <c r="BV133" s="396"/>
    </row>
    <row r="134" spans="63:74" x14ac:dyDescent="0.2">
      <c r="BK134" s="396"/>
      <c r="BL134" s="396"/>
      <c r="BM134" s="396"/>
      <c r="BN134" s="396"/>
      <c r="BO134" s="396"/>
      <c r="BP134" s="396"/>
      <c r="BQ134" s="396"/>
      <c r="BR134" s="396"/>
      <c r="BS134" s="396"/>
      <c r="BT134" s="396"/>
      <c r="BU134" s="396"/>
      <c r="BV134" s="396"/>
    </row>
    <row r="135" spans="63:74" x14ac:dyDescent="0.2">
      <c r="BK135" s="396"/>
      <c r="BL135" s="396"/>
      <c r="BM135" s="396"/>
      <c r="BN135" s="396"/>
      <c r="BO135" s="396"/>
      <c r="BP135" s="396"/>
      <c r="BQ135" s="396"/>
      <c r="BR135" s="396"/>
      <c r="BS135" s="396"/>
      <c r="BT135" s="396"/>
      <c r="BU135" s="396"/>
      <c r="BV135" s="396"/>
    </row>
    <row r="136" spans="63:74" x14ac:dyDescent="0.2">
      <c r="BK136" s="396"/>
      <c r="BL136" s="396"/>
      <c r="BM136" s="396"/>
      <c r="BN136" s="396"/>
      <c r="BO136" s="396"/>
      <c r="BP136" s="396"/>
      <c r="BQ136" s="396"/>
      <c r="BR136" s="396"/>
      <c r="BS136" s="396"/>
      <c r="BT136" s="396"/>
      <c r="BU136" s="396"/>
      <c r="BV136" s="396"/>
    </row>
    <row r="137" spans="63:74" x14ac:dyDescent="0.2">
      <c r="BK137" s="396"/>
      <c r="BL137" s="396"/>
      <c r="BM137" s="396"/>
      <c r="BN137" s="396"/>
      <c r="BO137" s="396"/>
      <c r="BP137" s="396"/>
      <c r="BQ137" s="396"/>
      <c r="BR137" s="396"/>
      <c r="BS137" s="396"/>
      <c r="BT137" s="396"/>
      <c r="BU137" s="396"/>
      <c r="BV137" s="396"/>
    </row>
    <row r="138" spans="63:74" x14ac:dyDescent="0.2">
      <c r="BK138" s="396"/>
      <c r="BL138" s="396"/>
      <c r="BM138" s="396"/>
      <c r="BN138" s="396"/>
      <c r="BO138" s="396"/>
      <c r="BP138" s="396"/>
      <c r="BQ138" s="396"/>
      <c r="BR138" s="396"/>
      <c r="BS138" s="396"/>
      <c r="BT138" s="396"/>
      <c r="BU138" s="396"/>
      <c r="BV138" s="396"/>
    </row>
    <row r="139" spans="63:74" x14ac:dyDescent="0.2">
      <c r="BK139" s="396"/>
      <c r="BL139" s="396"/>
      <c r="BM139" s="396"/>
      <c r="BN139" s="396"/>
      <c r="BO139" s="396"/>
      <c r="BP139" s="396"/>
      <c r="BQ139" s="396"/>
      <c r="BR139" s="396"/>
      <c r="BS139" s="396"/>
      <c r="BT139" s="396"/>
      <c r="BU139" s="396"/>
      <c r="BV139" s="396"/>
    </row>
    <row r="140" spans="63:74" x14ac:dyDescent="0.2">
      <c r="BK140" s="396"/>
      <c r="BL140" s="396"/>
      <c r="BM140" s="396"/>
      <c r="BN140" s="396"/>
      <c r="BO140" s="396"/>
      <c r="BP140" s="396"/>
      <c r="BQ140" s="396"/>
      <c r="BR140" s="396"/>
      <c r="BS140" s="396"/>
      <c r="BT140" s="396"/>
      <c r="BU140" s="396"/>
      <c r="BV140" s="396"/>
    </row>
    <row r="141" spans="63:74" x14ac:dyDescent="0.2">
      <c r="BK141" s="396"/>
      <c r="BL141" s="396"/>
      <c r="BM141" s="396"/>
      <c r="BN141" s="396"/>
      <c r="BO141" s="396"/>
      <c r="BP141" s="396"/>
      <c r="BQ141" s="396"/>
      <c r="BR141" s="396"/>
      <c r="BS141" s="396"/>
      <c r="BT141" s="396"/>
      <c r="BU141" s="396"/>
      <c r="BV141" s="396"/>
    </row>
    <row r="142" spans="63:74" x14ac:dyDescent="0.2">
      <c r="BK142" s="396"/>
      <c r="BL142" s="396"/>
      <c r="BM142" s="396"/>
      <c r="BN142" s="396"/>
      <c r="BO142" s="396"/>
      <c r="BP142" s="396"/>
      <c r="BQ142" s="396"/>
      <c r="BR142" s="396"/>
      <c r="BS142" s="396"/>
      <c r="BT142" s="396"/>
      <c r="BU142" s="396"/>
      <c r="BV142" s="396"/>
    </row>
    <row r="143" spans="63:74" x14ac:dyDescent="0.2">
      <c r="BK143" s="396"/>
      <c r="BL143" s="396"/>
      <c r="BM143" s="396"/>
      <c r="BN143" s="396"/>
      <c r="BO143" s="396"/>
      <c r="BP143" s="396"/>
      <c r="BQ143" s="396"/>
      <c r="BR143" s="396"/>
      <c r="BS143" s="396"/>
      <c r="BT143" s="396"/>
      <c r="BU143" s="396"/>
      <c r="BV143" s="396"/>
    </row>
    <row r="144" spans="63:74" x14ac:dyDescent="0.2">
      <c r="BK144" s="396"/>
      <c r="BL144" s="396"/>
      <c r="BM144" s="396"/>
      <c r="BN144" s="396"/>
      <c r="BO144" s="396"/>
      <c r="BP144" s="396"/>
      <c r="BQ144" s="396"/>
      <c r="BR144" s="396"/>
      <c r="BS144" s="396"/>
      <c r="BT144" s="396"/>
      <c r="BU144" s="396"/>
      <c r="BV144" s="396"/>
    </row>
    <row r="145" spans="63:74" x14ac:dyDescent="0.2">
      <c r="BK145" s="396"/>
      <c r="BL145" s="396"/>
      <c r="BM145" s="396"/>
      <c r="BN145" s="396"/>
      <c r="BO145" s="396"/>
      <c r="BP145" s="396"/>
      <c r="BQ145" s="396"/>
      <c r="BR145" s="396"/>
      <c r="BS145" s="396"/>
      <c r="BT145" s="396"/>
      <c r="BU145" s="396"/>
      <c r="BV145" s="396"/>
    </row>
    <row r="177" spans="2:74" ht="9" customHeight="1" x14ac:dyDescent="0.2"/>
    <row r="178" spans="2:74" ht="9" customHeight="1" x14ac:dyDescent="0.2">
      <c r="B178" s="80"/>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394"/>
      <c r="AZ178" s="394"/>
      <c r="BA178" s="394"/>
      <c r="BB178" s="394"/>
      <c r="BC178" s="394"/>
      <c r="BD178" s="82"/>
      <c r="BE178" s="82"/>
      <c r="BF178" s="82"/>
      <c r="BG178" s="394"/>
      <c r="BH178" s="394"/>
      <c r="BI178" s="394"/>
      <c r="BJ178" s="394"/>
      <c r="BK178" s="81"/>
      <c r="BL178" s="81"/>
      <c r="BM178" s="81"/>
      <c r="BN178" s="81"/>
      <c r="BO178" s="81"/>
      <c r="BP178" s="81"/>
      <c r="BQ178" s="81"/>
      <c r="BR178" s="81"/>
      <c r="BS178" s="81"/>
      <c r="BT178" s="81"/>
      <c r="BU178" s="81"/>
      <c r="BV178" s="81"/>
    </row>
    <row r="179" spans="2:74" ht="9" customHeight="1" x14ac:dyDescent="0.2">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394"/>
      <c r="AZ179" s="394"/>
      <c r="BA179" s="394"/>
      <c r="BB179" s="394"/>
      <c r="BC179" s="394"/>
      <c r="BD179" s="82"/>
      <c r="BE179" s="82"/>
      <c r="BF179" s="82"/>
      <c r="BG179" s="394"/>
      <c r="BH179" s="394"/>
      <c r="BI179" s="394"/>
      <c r="BJ179" s="394"/>
      <c r="BK179" s="81"/>
      <c r="BL179" s="81"/>
      <c r="BM179" s="81"/>
      <c r="BN179" s="81"/>
      <c r="BO179" s="81"/>
      <c r="BP179" s="81"/>
      <c r="BQ179" s="81"/>
      <c r="BR179" s="81"/>
      <c r="BS179" s="81"/>
      <c r="BT179" s="81"/>
      <c r="BU179" s="81"/>
      <c r="BV179" s="81"/>
    </row>
    <row r="180" spans="2:74" ht="9" customHeight="1" x14ac:dyDescent="0.2">
      <c r="B180" s="80"/>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394"/>
      <c r="AZ180" s="394"/>
      <c r="BA180" s="394"/>
      <c r="BB180" s="394"/>
      <c r="BC180" s="394"/>
      <c r="BD180" s="82"/>
      <c r="BE180" s="82"/>
      <c r="BF180" s="82"/>
      <c r="BG180" s="394"/>
      <c r="BH180" s="394"/>
      <c r="BI180" s="394"/>
      <c r="BJ180" s="394"/>
      <c r="BK180" s="81"/>
      <c r="BL180" s="81"/>
      <c r="BM180" s="81"/>
      <c r="BN180" s="81"/>
      <c r="BO180" s="81"/>
      <c r="BP180" s="81"/>
      <c r="BQ180" s="81"/>
      <c r="BR180" s="81"/>
      <c r="BS180" s="81"/>
      <c r="BT180" s="81"/>
      <c r="BU180" s="81"/>
      <c r="BV180" s="81"/>
    </row>
    <row r="181" spans="2:74" ht="9" customHeight="1" x14ac:dyDescent="0.2">
      <c r="B181" s="80"/>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394"/>
      <c r="AZ181" s="394"/>
      <c r="BA181" s="394"/>
      <c r="BB181" s="394"/>
      <c r="BC181" s="394"/>
      <c r="BD181" s="82"/>
      <c r="BE181" s="82"/>
      <c r="BF181" s="82"/>
      <c r="BG181" s="394"/>
      <c r="BH181" s="394"/>
      <c r="BI181" s="394"/>
      <c r="BJ181" s="394"/>
      <c r="BK181" s="81"/>
      <c r="BL181" s="81"/>
      <c r="BM181" s="81"/>
      <c r="BN181" s="81"/>
      <c r="BO181" s="81"/>
      <c r="BP181" s="81"/>
      <c r="BQ181" s="81"/>
      <c r="BR181" s="81"/>
      <c r="BS181" s="81"/>
      <c r="BT181" s="81"/>
      <c r="BU181" s="81"/>
      <c r="BV181" s="81"/>
    </row>
    <row r="182" spans="2:74" ht="9" customHeight="1" x14ac:dyDescent="0.2">
      <c r="B182" s="80"/>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394"/>
      <c r="AZ182" s="394"/>
      <c r="BA182" s="394"/>
      <c r="BB182" s="394"/>
      <c r="BC182" s="394"/>
      <c r="BD182" s="82"/>
      <c r="BE182" s="82"/>
      <c r="BF182" s="82"/>
      <c r="BG182" s="394"/>
      <c r="BH182" s="394"/>
      <c r="BI182" s="394"/>
      <c r="BJ182" s="394"/>
      <c r="BK182" s="81"/>
      <c r="BL182" s="81"/>
      <c r="BM182" s="81"/>
      <c r="BN182" s="81"/>
      <c r="BO182" s="81"/>
      <c r="BP182" s="81"/>
      <c r="BQ182" s="81"/>
      <c r="BR182" s="81"/>
      <c r="BS182" s="81"/>
      <c r="BT182" s="81"/>
      <c r="BU182" s="81"/>
      <c r="BV182" s="81"/>
    </row>
    <row r="183" spans="2:74" x14ac:dyDescent="0.2">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529"/>
      <c r="AZ183" s="529"/>
      <c r="BA183" s="529"/>
      <c r="BB183" s="529"/>
      <c r="BC183" s="529"/>
      <c r="BD183" s="673"/>
      <c r="BE183" s="673"/>
      <c r="BF183" s="673"/>
      <c r="BG183" s="529"/>
      <c r="BH183" s="529"/>
      <c r="BI183" s="529"/>
      <c r="BJ183" s="529"/>
      <c r="BK183" s="83"/>
      <c r="BL183" s="83"/>
      <c r="BM183" s="83"/>
      <c r="BN183" s="83"/>
      <c r="BO183" s="83"/>
      <c r="BP183" s="83"/>
      <c r="BQ183" s="83"/>
      <c r="BR183" s="83"/>
      <c r="BS183" s="83"/>
      <c r="BT183" s="83"/>
      <c r="BU183" s="83"/>
      <c r="BV183" s="83"/>
    </row>
    <row r="184" spans="2:74" ht="9" customHeight="1" x14ac:dyDescent="0.2">
      <c r="B184" s="80"/>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394"/>
      <c r="AZ184" s="394"/>
      <c r="BA184" s="394"/>
      <c r="BB184" s="394"/>
      <c r="BC184" s="394"/>
      <c r="BD184" s="82"/>
      <c r="BE184" s="82"/>
      <c r="BF184" s="82"/>
      <c r="BG184" s="394"/>
      <c r="BH184" s="394"/>
      <c r="BI184" s="394"/>
      <c r="BJ184" s="394"/>
      <c r="BK184" s="81"/>
      <c r="BL184" s="81"/>
      <c r="BM184" s="81"/>
      <c r="BN184" s="81"/>
      <c r="BO184" s="81"/>
      <c r="BP184" s="81"/>
      <c r="BQ184" s="81"/>
      <c r="BR184" s="81"/>
      <c r="BS184" s="81"/>
      <c r="BT184" s="81"/>
      <c r="BU184" s="81"/>
      <c r="BV184" s="81"/>
    </row>
    <row r="185" spans="2:74" ht="9" customHeight="1" x14ac:dyDescent="0.2">
      <c r="B185" s="80"/>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394"/>
      <c r="AZ185" s="394"/>
      <c r="BA185" s="394"/>
      <c r="BB185" s="394"/>
      <c r="BC185" s="394"/>
      <c r="BD185" s="82"/>
      <c r="BE185" s="82"/>
      <c r="BF185" s="82"/>
      <c r="BG185" s="394"/>
      <c r="BH185" s="394"/>
      <c r="BI185" s="394"/>
      <c r="BJ185" s="394"/>
      <c r="BK185" s="81"/>
      <c r="BL185" s="81"/>
      <c r="BM185" s="81"/>
      <c r="BN185" s="81"/>
      <c r="BO185" s="81"/>
      <c r="BP185" s="81"/>
      <c r="BQ185" s="81"/>
      <c r="BR185" s="81"/>
      <c r="BS185" s="81"/>
      <c r="BT185" s="81"/>
      <c r="BU185" s="81"/>
      <c r="BV185" s="81"/>
    </row>
    <row r="186" spans="2:74" ht="9" customHeight="1" x14ac:dyDescent="0.2">
      <c r="B186" s="80"/>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394"/>
      <c r="AZ186" s="394"/>
      <c r="BA186" s="394"/>
      <c r="BB186" s="394"/>
      <c r="BC186" s="394"/>
      <c r="BD186" s="82"/>
      <c r="BE186" s="82"/>
      <c r="BF186" s="82"/>
      <c r="BG186" s="394"/>
      <c r="BH186" s="394"/>
      <c r="BI186" s="394"/>
      <c r="BJ186" s="394"/>
      <c r="BK186" s="81"/>
      <c r="BL186" s="81"/>
      <c r="BM186" s="81"/>
      <c r="BN186" s="81"/>
      <c r="BO186" s="81"/>
      <c r="BP186" s="81"/>
      <c r="BQ186" s="81"/>
      <c r="BR186" s="81"/>
      <c r="BS186" s="81"/>
      <c r="BT186" s="81"/>
      <c r="BU186" s="81"/>
      <c r="BV186" s="81"/>
    </row>
    <row r="187" spans="2:74" ht="9" customHeight="1" x14ac:dyDescent="0.2">
      <c r="B187" s="80"/>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394"/>
      <c r="AZ187" s="394"/>
      <c r="BA187" s="394"/>
      <c r="BB187" s="394"/>
      <c r="BC187" s="394"/>
      <c r="BD187" s="82"/>
      <c r="BE187" s="82"/>
      <c r="BF187" s="82"/>
      <c r="BG187" s="394"/>
      <c r="BH187" s="394"/>
      <c r="BI187" s="394"/>
      <c r="BJ187" s="394"/>
      <c r="BK187" s="81"/>
      <c r="BL187" s="81"/>
      <c r="BM187" s="81"/>
      <c r="BN187" s="81"/>
      <c r="BO187" s="81"/>
      <c r="BP187" s="81"/>
      <c r="BQ187" s="81"/>
      <c r="BR187" s="81"/>
      <c r="BS187" s="81"/>
      <c r="BT187" s="81"/>
      <c r="BU187" s="81"/>
      <c r="BV187" s="81"/>
    </row>
    <row r="188" spans="2:74" ht="9" customHeight="1" x14ac:dyDescent="0.2"/>
    <row r="189" spans="2:74" ht="9" customHeight="1" x14ac:dyDescent="0.2"/>
    <row r="190" spans="2:74" ht="9" customHeight="1" x14ac:dyDescent="0.2"/>
    <row r="191" spans="2:74" ht="9" customHeight="1" x14ac:dyDescent="0.2"/>
    <row r="192" spans="2:74" ht="9" customHeight="1" x14ac:dyDescent="0.2"/>
    <row r="193" ht="9" customHeight="1" x14ac:dyDescent="0.2"/>
    <row r="194" ht="9" customHeight="1" x14ac:dyDescent="0.2"/>
    <row r="195" ht="9" customHeight="1" x14ac:dyDescent="0.2"/>
    <row r="196" ht="9" customHeight="1" x14ac:dyDescent="0.2"/>
    <row r="197" ht="9" customHeight="1" x14ac:dyDescent="0.2"/>
    <row r="198" ht="9" customHeight="1" x14ac:dyDescent="0.2"/>
    <row r="199" ht="9" customHeight="1" x14ac:dyDescent="0.2"/>
    <row r="200" ht="9" customHeight="1" x14ac:dyDescent="0.2"/>
    <row r="201" ht="9" customHeight="1" x14ac:dyDescent="0.2"/>
    <row r="202" ht="9" customHeight="1" x14ac:dyDescent="0.2"/>
    <row r="203" ht="9" customHeight="1" x14ac:dyDescent="0.2"/>
    <row r="204" ht="9" customHeight="1" x14ac:dyDescent="0.2"/>
    <row r="205" ht="9" customHeight="1" x14ac:dyDescent="0.2"/>
    <row r="206" ht="9" customHeight="1" x14ac:dyDescent="0.2"/>
    <row r="207" ht="9" customHeight="1" x14ac:dyDescent="0.2"/>
    <row r="208" ht="9" customHeight="1" x14ac:dyDescent="0.2"/>
    <row r="209" ht="9" customHeight="1" x14ac:dyDescent="0.2"/>
    <row r="210" ht="9" customHeight="1" x14ac:dyDescent="0.2"/>
    <row r="211" ht="9" customHeight="1" x14ac:dyDescent="0.2"/>
    <row r="212" ht="9" customHeight="1" x14ac:dyDescent="0.2"/>
    <row r="213" ht="9" customHeight="1" x14ac:dyDescent="0.2"/>
    <row r="214" ht="9" customHeight="1" x14ac:dyDescent="0.2"/>
    <row r="215" ht="9" customHeight="1" x14ac:dyDescent="0.2"/>
    <row r="216" ht="9" customHeight="1" x14ac:dyDescent="0.2"/>
    <row r="217" ht="9" customHeight="1" x14ac:dyDescent="0.2"/>
    <row r="218" ht="9" customHeight="1" x14ac:dyDescent="0.2"/>
    <row r="219" ht="9" customHeight="1" x14ac:dyDescent="0.2"/>
    <row r="220" ht="9" customHeight="1" x14ac:dyDescent="0.2"/>
    <row r="221" ht="9" customHeight="1" x14ac:dyDescent="0.2"/>
    <row r="222" ht="9" customHeight="1" x14ac:dyDescent="0.2"/>
    <row r="223" ht="9" customHeight="1" x14ac:dyDescent="0.2"/>
    <row r="224" ht="9" customHeight="1" x14ac:dyDescent="0.2"/>
    <row r="225" ht="9" customHeight="1" x14ac:dyDescent="0.2"/>
    <row r="226" ht="9" customHeight="1" x14ac:dyDescent="0.2"/>
    <row r="227" ht="9" customHeight="1" x14ac:dyDescent="0.2"/>
    <row r="228" ht="9" customHeight="1" x14ac:dyDescent="0.2"/>
    <row r="229" ht="9" customHeight="1" x14ac:dyDescent="0.2"/>
    <row r="230" ht="9" customHeight="1" x14ac:dyDescent="0.2"/>
    <row r="231" ht="9" customHeight="1" x14ac:dyDescent="0.2"/>
    <row r="232" ht="9" customHeight="1" x14ac:dyDescent="0.2"/>
    <row r="233" ht="9" customHeight="1" x14ac:dyDescent="0.2"/>
    <row r="234" ht="9" customHeight="1" x14ac:dyDescent="0.2"/>
    <row r="235" ht="9" customHeight="1" x14ac:dyDescent="0.2"/>
    <row r="236" ht="9" customHeight="1" x14ac:dyDescent="0.2"/>
    <row r="237" ht="9" customHeight="1" x14ac:dyDescent="0.2"/>
    <row r="238" ht="9" customHeight="1" x14ac:dyDescent="0.2"/>
    <row r="239" ht="9" customHeight="1" x14ac:dyDescent="0.2"/>
    <row r="240" ht="9" customHeight="1" x14ac:dyDescent="0.2"/>
    <row r="241" ht="9" customHeight="1" x14ac:dyDescent="0.2"/>
    <row r="242" ht="9" customHeight="1" x14ac:dyDescent="0.2"/>
    <row r="243" ht="9" customHeight="1" x14ac:dyDescent="0.2"/>
    <row r="244" ht="9" customHeight="1" x14ac:dyDescent="0.2"/>
    <row r="245" ht="9" customHeight="1" x14ac:dyDescent="0.2"/>
    <row r="246" ht="9" customHeight="1" x14ac:dyDescent="0.2"/>
    <row r="247" ht="9" customHeight="1" x14ac:dyDescent="0.2"/>
    <row r="248" ht="9" customHeight="1" x14ac:dyDescent="0.2"/>
    <row r="249" ht="9" customHeight="1" x14ac:dyDescent="0.2"/>
    <row r="250" ht="9" customHeight="1" x14ac:dyDescent="0.2"/>
    <row r="251" ht="9" customHeight="1" x14ac:dyDescent="0.2"/>
    <row r="252" ht="9" customHeight="1" x14ac:dyDescent="0.2"/>
    <row r="253" ht="9" customHeight="1" x14ac:dyDescent="0.2"/>
    <row r="254" ht="9" customHeight="1" x14ac:dyDescent="0.2"/>
    <row r="255" ht="9" customHeight="1" x14ac:dyDescent="0.2"/>
    <row r="256" ht="9" customHeight="1" x14ac:dyDescent="0.2"/>
    <row r="257" ht="9" customHeight="1" x14ac:dyDescent="0.2"/>
    <row r="258" ht="9" customHeight="1" x14ac:dyDescent="0.2"/>
    <row r="259" ht="9" customHeight="1" x14ac:dyDescent="0.2"/>
    <row r="260" ht="9" customHeight="1" x14ac:dyDescent="0.2"/>
    <row r="261" ht="9" customHeight="1" x14ac:dyDescent="0.2"/>
    <row r="262" ht="9" customHeight="1" x14ac:dyDescent="0.2"/>
    <row r="263" ht="9" customHeight="1" x14ac:dyDescent="0.2"/>
    <row r="264" ht="9" customHeight="1" x14ac:dyDescent="0.2"/>
    <row r="265" ht="9" customHeight="1" x14ac:dyDescent="0.2"/>
    <row r="266" ht="9" customHeight="1" x14ac:dyDescent="0.2"/>
    <row r="267" ht="9" customHeight="1" x14ac:dyDescent="0.2"/>
    <row r="268" ht="9" customHeight="1" x14ac:dyDescent="0.2"/>
    <row r="269" ht="9" customHeight="1" x14ac:dyDescent="0.2"/>
    <row r="270" ht="9" customHeight="1" x14ac:dyDescent="0.2"/>
    <row r="271" ht="9" customHeight="1" x14ac:dyDescent="0.2"/>
    <row r="272" ht="9" customHeight="1" x14ac:dyDescent="0.2"/>
    <row r="273" ht="9" customHeight="1" x14ac:dyDescent="0.2"/>
    <row r="274" ht="9" customHeight="1" x14ac:dyDescent="0.2"/>
    <row r="275" ht="9" customHeight="1" x14ac:dyDescent="0.2"/>
    <row r="276" ht="9" customHeight="1" x14ac:dyDescent="0.2"/>
    <row r="277" ht="9" customHeight="1" x14ac:dyDescent="0.2"/>
    <row r="278" ht="9" customHeight="1" x14ac:dyDescent="0.2"/>
    <row r="279" ht="9" customHeight="1" x14ac:dyDescent="0.2"/>
    <row r="280" ht="9" customHeight="1" x14ac:dyDescent="0.2"/>
    <row r="281" ht="9" customHeight="1" x14ac:dyDescent="0.2"/>
    <row r="282" ht="9" customHeight="1" x14ac:dyDescent="0.2"/>
    <row r="283" ht="9" customHeight="1" x14ac:dyDescent="0.2"/>
    <row r="284" ht="9" customHeight="1" x14ac:dyDescent="0.2"/>
    <row r="285" ht="9" customHeight="1" x14ac:dyDescent="0.2"/>
    <row r="286" ht="9" customHeight="1" x14ac:dyDescent="0.2"/>
    <row r="287" ht="9" customHeight="1" x14ac:dyDescent="0.2"/>
    <row r="288" ht="9" customHeight="1" x14ac:dyDescent="0.2"/>
    <row r="289" ht="9" customHeight="1" x14ac:dyDescent="0.2"/>
    <row r="290" ht="9" customHeight="1" x14ac:dyDescent="0.2"/>
    <row r="291" ht="9" customHeight="1" x14ac:dyDescent="0.2"/>
    <row r="292" ht="9" customHeight="1" x14ac:dyDescent="0.2"/>
    <row r="293" ht="9" customHeight="1" x14ac:dyDescent="0.2"/>
    <row r="294" ht="9" customHeight="1" x14ac:dyDescent="0.2"/>
    <row r="295" ht="9" customHeight="1" x14ac:dyDescent="0.2"/>
    <row r="296" ht="9" customHeight="1" x14ac:dyDescent="0.2"/>
    <row r="297" ht="9" customHeight="1" x14ac:dyDescent="0.2"/>
    <row r="298" ht="9" customHeight="1" x14ac:dyDescent="0.2"/>
    <row r="299" ht="9" customHeight="1" x14ac:dyDescent="0.2"/>
    <row r="300" ht="9" customHeight="1" x14ac:dyDescent="0.2"/>
    <row r="301" ht="9" customHeight="1" x14ac:dyDescent="0.2"/>
    <row r="302" ht="9" customHeight="1" x14ac:dyDescent="0.2"/>
    <row r="303" ht="9" customHeight="1" x14ac:dyDescent="0.2"/>
    <row r="304" ht="9" customHeight="1" x14ac:dyDescent="0.2"/>
    <row r="305" ht="9" customHeight="1" x14ac:dyDescent="0.2"/>
    <row r="306" ht="9" customHeight="1" x14ac:dyDescent="0.2"/>
    <row r="307" ht="9" customHeight="1" x14ac:dyDescent="0.2"/>
    <row r="308" ht="9" customHeight="1" x14ac:dyDescent="0.2"/>
    <row r="309" ht="9" customHeight="1" x14ac:dyDescent="0.2"/>
    <row r="310" ht="9" customHeight="1" x14ac:dyDescent="0.2"/>
    <row r="311" ht="9" customHeight="1" x14ac:dyDescent="0.2"/>
    <row r="312" ht="9" customHeight="1" x14ac:dyDescent="0.2"/>
    <row r="313" ht="9" customHeight="1" x14ac:dyDescent="0.2"/>
    <row r="314" ht="9" customHeight="1" x14ac:dyDescent="0.2"/>
    <row r="315" ht="9" customHeight="1" x14ac:dyDescent="0.2"/>
    <row r="316" ht="9" customHeight="1" x14ac:dyDescent="0.2"/>
    <row r="317" ht="9" customHeight="1" x14ac:dyDescent="0.2"/>
    <row r="318" ht="9" customHeight="1" x14ac:dyDescent="0.2"/>
    <row r="319" ht="9" customHeight="1" x14ac:dyDescent="0.2"/>
    <row r="320" ht="9" customHeight="1" x14ac:dyDescent="0.2"/>
    <row r="321" ht="9" customHeight="1" x14ac:dyDescent="0.2"/>
    <row r="322" ht="9" customHeight="1" x14ac:dyDescent="0.2"/>
    <row r="323" ht="9" customHeight="1" x14ac:dyDescent="0.2"/>
    <row r="324" ht="9" customHeight="1" x14ac:dyDescent="0.2"/>
    <row r="325" ht="9" customHeight="1" x14ac:dyDescent="0.2"/>
    <row r="326" ht="9" customHeight="1" x14ac:dyDescent="0.2"/>
    <row r="327" ht="9" customHeight="1" x14ac:dyDescent="0.2"/>
    <row r="329" ht="9" customHeight="1" x14ac:dyDescent="0.2"/>
    <row r="330" ht="9" customHeight="1" x14ac:dyDescent="0.2"/>
    <row r="331" ht="9" customHeight="1" x14ac:dyDescent="0.2"/>
    <row r="332" ht="9" customHeight="1" x14ac:dyDescent="0.2"/>
    <row r="333" ht="9" customHeight="1" x14ac:dyDescent="0.2"/>
    <row r="334" ht="9" customHeight="1" x14ac:dyDescent="0.2"/>
    <row r="335" ht="9" customHeight="1" x14ac:dyDescent="0.2"/>
    <row r="336" ht="9" customHeight="1" x14ac:dyDescent="0.2"/>
    <row r="337" ht="9" customHeight="1" x14ac:dyDescent="0.2"/>
    <row r="339" ht="9" customHeight="1" x14ac:dyDescent="0.2"/>
    <row r="340" ht="9" customHeight="1" x14ac:dyDescent="0.2"/>
    <row r="341" ht="9" customHeight="1" x14ac:dyDescent="0.2"/>
    <row r="342" ht="9" customHeight="1" x14ac:dyDescent="0.2"/>
    <row r="343" ht="9" customHeight="1" x14ac:dyDescent="0.2"/>
  </sheetData>
  <mergeCells count="18">
    <mergeCell ref="A1:A2"/>
    <mergeCell ref="AM3:AX3"/>
    <mergeCell ref="B48:Q48"/>
    <mergeCell ref="B49:Q49"/>
    <mergeCell ref="B44:Q44"/>
    <mergeCell ref="B45:Q45"/>
    <mergeCell ref="B46:Q46"/>
    <mergeCell ref="B47:Q47"/>
    <mergeCell ref="B40:Q40"/>
    <mergeCell ref="B41:Q41"/>
    <mergeCell ref="B43:Q43"/>
    <mergeCell ref="B42:Q42"/>
    <mergeCell ref="AY3:BJ3"/>
    <mergeCell ref="BK3:BV3"/>
    <mergeCell ref="B1:AL1"/>
    <mergeCell ref="C3:N3"/>
    <mergeCell ref="O3:Z3"/>
    <mergeCell ref="AA3:AL3"/>
  </mergeCells>
  <phoneticPr fontId="6" type="noConversion"/>
  <conditionalFormatting sqref="C46:P46">
    <cfRule type="cellIs" dxfId="1" priority="1" stopIfTrue="1" operator="notEqual">
      <formula>0</formula>
    </cfRule>
  </conditionalFormatting>
  <hyperlinks>
    <hyperlink ref="A1:A2" location="Contents!A1" display="Table of Contents"/>
  </hyperlinks>
  <pageMargins left="0.25" right="0.25" top="0.25" bottom="0.25" header="0.5" footer="0.5"/>
  <pageSetup scale="8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3">
    <pageSetUpPr fitToPage="1"/>
  </sheetPr>
  <dimension ref="A1:BV143"/>
  <sheetViews>
    <sheetView showGridLines="0" zoomScaleNormal="100" workbookViewId="0">
      <pane xSplit="2" ySplit="4" topLeftCell="AJ5" activePane="bottomRight" state="frozen"/>
      <selection activeCell="BF63" sqref="BF63"/>
      <selection pane="topRight" activeCell="BF63" sqref="BF63"/>
      <selection pane="bottomLeft" activeCell="BF63" sqref="BF63"/>
      <selection pane="bottomRight" activeCell="AT45" sqref="AT45"/>
    </sheetView>
  </sheetViews>
  <sheetFormatPr defaultColWidth="9.5703125" defaultRowHeight="11.25" x14ac:dyDescent="0.2"/>
  <cols>
    <col min="1" max="1" width="12.5703125" style="6" customWidth="1"/>
    <col min="2" max="2" width="20" style="6" customWidth="1"/>
    <col min="3" max="50" width="6.5703125" style="6" customWidth="1"/>
    <col min="51" max="55" width="6.5703125" style="392" customWidth="1"/>
    <col min="56" max="59" width="6.5703125" style="674" customWidth="1"/>
    <col min="60" max="62" width="6.5703125" style="392" customWidth="1"/>
    <col min="63" max="74" width="6.5703125" style="6" customWidth="1"/>
    <col min="75" max="16384" width="9.5703125" style="6"/>
  </cols>
  <sheetData>
    <row r="1" spans="1:74" ht="13.35" customHeight="1" x14ac:dyDescent="0.2">
      <c r="A1" s="791" t="s">
        <v>995</v>
      </c>
      <c r="B1" s="835" t="s">
        <v>139</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c r="AM1" s="85"/>
    </row>
    <row r="2" spans="1:74" s="72" customFormat="1" ht="12.75"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304"/>
      <c r="AY2" s="396"/>
      <c r="AZ2" s="396"/>
      <c r="BA2" s="396"/>
      <c r="BB2" s="396"/>
      <c r="BC2" s="396"/>
      <c r="BD2" s="669"/>
      <c r="BE2" s="669"/>
      <c r="BF2" s="669"/>
      <c r="BG2" s="669"/>
      <c r="BH2" s="396"/>
      <c r="BI2" s="396"/>
      <c r="BJ2" s="396"/>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84"/>
      <c r="B5" s="86" t="s">
        <v>98</v>
      </c>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425"/>
      <c r="AZ5" s="425"/>
      <c r="BA5" s="425"/>
      <c r="BB5" s="425"/>
      <c r="BC5" s="425"/>
      <c r="BD5" s="87"/>
      <c r="BE5" s="87"/>
      <c r="BF5" s="87"/>
      <c r="BG5" s="87"/>
      <c r="BH5" s="87"/>
      <c r="BI5" s="87"/>
      <c r="BJ5" s="425"/>
      <c r="BK5" s="425"/>
      <c r="BL5" s="425"/>
      <c r="BM5" s="425"/>
      <c r="BN5" s="425"/>
      <c r="BO5" s="425"/>
      <c r="BP5" s="425"/>
      <c r="BQ5" s="425"/>
      <c r="BR5" s="425"/>
      <c r="BS5" s="425"/>
      <c r="BT5" s="425"/>
      <c r="BU5" s="425"/>
      <c r="BV5" s="425"/>
    </row>
    <row r="6" spans="1:74" ht="11.1" customHeight="1" x14ac:dyDescent="0.2">
      <c r="A6" s="84" t="s">
        <v>931</v>
      </c>
      <c r="B6" s="188" t="s">
        <v>8</v>
      </c>
      <c r="C6" s="214">
        <v>4.8685289999999997</v>
      </c>
      <c r="D6" s="214">
        <v>6.1969669999999999</v>
      </c>
      <c r="E6" s="214">
        <v>5.0647989999999998</v>
      </c>
      <c r="F6" s="214">
        <v>4.8117140000000003</v>
      </c>
      <c r="G6" s="214">
        <v>4.7321730000000004</v>
      </c>
      <c r="H6" s="214">
        <v>4.7394040000000004</v>
      </c>
      <c r="I6" s="214">
        <v>4.1826169999999996</v>
      </c>
      <c r="J6" s="214">
        <v>4.0410959999999996</v>
      </c>
      <c r="K6" s="214">
        <v>4.0534920000000003</v>
      </c>
      <c r="L6" s="214">
        <v>3.9057729999999999</v>
      </c>
      <c r="M6" s="214">
        <v>4.2580260000000001</v>
      </c>
      <c r="N6" s="214">
        <v>3.5969060000000002</v>
      </c>
      <c r="O6" s="214">
        <v>3.104778</v>
      </c>
      <c r="P6" s="214">
        <v>2.979301</v>
      </c>
      <c r="Q6" s="214">
        <v>2.9357470000000001</v>
      </c>
      <c r="R6" s="214">
        <v>2.7065700000000001</v>
      </c>
      <c r="S6" s="214">
        <v>2.9544130000000002</v>
      </c>
      <c r="T6" s="214">
        <v>2.8870079999999998</v>
      </c>
      <c r="U6" s="214">
        <v>2.9440430000000002</v>
      </c>
      <c r="V6" s="214">
        <v>2.8766379999999998</v>
      </c>
      <c r="W6" s="214">
        <v>2.7584200000000001</v>
      </c>
      <c r="X6" s="214">
        <v>2.4276170000000001</v>
      </c>
      <c r="Y6" s="214">
        <v>2.1704409999999998</v>
      </c>
      <c r="Z6" s="214">
        <v>2.0003730000000002</v>
      </c>
      <c r="AA6" s="214">
        <v>2.3674710000000001</v>
      </c>
      <c r="AB6" s="214">
        <v>2.0625930000000001</v>
      </c>
      <c r="AC6" s="214">
        <v>1.7929729999999999</v>
      </c>
      <c r="AD6" s="214">
        <v>1.9879290000000001</v>
      </c>
      <c r="AE6" s="214">
        <v>1.9931140000000001</v>
      </c>
      <c r="AF6" s="214">
        <v>2.6827190000000001</v>
      </c>
      <c r="AG6" s="214">
        <v>2.9264139999999998</v>
      </c>
      <c r="AH6" s="214">
        <v>2.9264139999999998</v>
      </c>
      <c r="AI6" s="214">
        <v>3.1027040000000001</v>
      </c>
      <c r="AJ6" s="214">
        <v>3.0871490000000001</v>
      </c>
      <c r="AK6" s="214">
        <v>2.6422759999999998</v>
      </c>
      <c r="AL6" s="214">
        <v>3.7238669999999998</v>
      </c>
      <c r="AM6" s="214">
        <v>3.4262480000000002</v>
      </c>
      <c r="AN6" s="214">
        <v>2.9575239999999998</v>
      </c>
      <c r="AO6" s="214">
        <v>2.9865599999999999</v>
      </c>
      <c r="AP6" s="214">
        <v>3.2178110000000002</v>
      </c>
      <c r="AQ6" s="214">
        <v>3.2665500000000001</v>
      </c>
      <c r="AR6" s="214">
        <v>3.0850749999999998</v>
      </c>
      <c r="AS6" s="214">
        <v>3.094408</v>
      </c>
      <c r="AT6" s="214">
        <v>3.0072999999999999</v>
      </c>
      <c r="AU6" s="214">
        <v>3.086112</v>
      </c>
      <c r="AV6" s="214">
        <v>2.9855230000000001</v>
      </c>
      <c r="AW6" s="214">
        <v>3.125518</v>
      </c>
      <c r="AX6" s="214">
        <v>2.9253770000000001</v>
      </c>
      <c r="AY6" s="214">
        <v>3.82653</v>
      </c>
      <c r="AZ6" s="214">
        <v>2.7687900000000001</v>
      </c>
      <c r="BA6" s="214">
        <v>2.7926410000000002</v>
      </c>
      <c r="BB6" s="214">
        <v>2.8994520000000001</v>
      </c>
      <c r="BC6" s="214">
        <v>2.906711</v>
      </c>
      <c r="BD6" s="355">
        <v>3.014402</v>
      </c>
      <c r="BE6" s="355">
        <v>3.107002</v>
      </c>
      <c r="BF6" s="355">
        <v>3.1249889999999998</v>
      </c>
      <c r="BG6" s="355">
        <v>3.1369959999999999</v>
      </c>
      <c r="BH6" s="355">
        <v>3.1437889999999999</v>
      </c>
      <c r="BI6" s="355">
        <v>3.1947700000000001</v>
      </c>
      <c r="BJ6" s="355">
        <v>3.3436629999999998</v>
      </c>
      <c r="BK6" s="355">
        <v>3.37852</v>
      </c>
      <c r="BL6" s="355">
        <v>3.361891</v>
      </c>
      <c r="BM6" s="355">
        <v>3.2164920000000001</v>
      </c>
      <c r="BN6" s="355">
        <v>3.061633</v>
      </c>
      <c r="BO6" s="355">
        <v>3.0660949999999998</v>
      </c>
      <c r="BP6" s="355">
        <v>3.0750570000000002</v>
      </c>
      <c r="BQ6" s="355">
        <v>3.0770520000000001</v>
      </c>
      <c r="BR6" s="355">
        <v>3.1139839999999999</v>
      </c>
      <c r="BS6" s="355">
        <v>3.1418159999999999</v>
      </c>
      <c r="BT6" s="355">
        <v>3.1638609999999998</v>
      </c>
      <c r="BU6" s="355">
        <v>3.2290009999999998</v>
      </c>
      <c r="BV6" s="355">
        <v>3.390771</v>
      </c>
    </row>
    <row r="7" spans="1:74" ht="11.1" customHeight="1" x14ac:dyDescent="0.2">
      <c r="A7" s="84"/>
      <c r="B7" s="88" t="s">
        <v>1243</v>
      </c>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0"/>
      <c r="AW7" s="230"/>
      <c r="AX7" s="230"/>
      <c r="AY7" s="230"/>
      <c r="AZ7" s="230"/>
      <c r="BA7" s="230"/>
      <c r="BB7" s="230"/>
      <c r="BC7" s="230"/>
      <c r="BD7" s="389"/>
      <c r="BE7" s="389"/>
      <c r="BF7" s="389"/>
      <c r="BG7" s="389"/>
      <c r="BH7" s="389"/>
      <c r="BI7" s="389"/>
      <c r="BJ7" s="389"/>
      <c r="BK7" s="389"/>
      <c r="BL7" s="389"/>
      <c r="BM7" s="389"/>
      <c r="BN7" s="389"/>
      <c r="BO7" s="389"/>
      <c r="BP7" s="389"/>
      <c r="BQ7" s="389"/>
      <c r="BR7" s="389"/>
      <c r="BS7" s="389"/>
      <c r="BT7" s="389"/>
      <c r="BU7" s="389"/>
      <c r="BV7" s="389"/>
    </row>
    <row r="8" spans="1:74" ht="11.1" customHeight="1" x14ac:dyDescent="0.2">
      <c r="A8" s="84" t="s">
        <v>843</v>
      </c>
      <c r="B8" s="189" t="s">
        <v>568</v>
      </c>
      <c r="C8" s="214">
        <v>12.923414859999999</v>
      </c>
      <c r="D8" s="214">
        <v>13.64401977</v>
      </c>
      <c r="E8" s="214">
        <v>14.60888638</v>
      </c>
      <c r="F8" s="214">
        <v>15.81803406</v>
      </c>
      <c r="G8" s="214">
        <v>15.75982043</v>
      </c>
      <c r="H8" s="214">
        <v>17.173172269999998</v>
      </c>
      <c r="I8" s="214">
        <v>18.104269769999998</v>
      </c>
      <c r="J8" s="214">
        <v>18.423041489999999</v>
      </c>
      <c r="K8" s="214">
        <v>17.66093588</v>
      </c>
      <c r="L8" s="214">
        <v>15.081614289999999</v>
      </c>
      <c r="M8" s="214">
        <v>14.36786326</v>
      </c>
      <c r="N8" s="214">
        <v>14.254923939999999</v>
      </c>
      <c r="O8" s="214">
        <v>13.870037099999999</v>
      </c>
      <c r="P8" s="214">
        <v>13.07656023</v>
      </c>
      <c r="Q8" s="214">
        <v>12.309064490000001</v>
      </c>
      <c r="R8" s="214">
        <v>12.92086806</v>
      </c>
      <c r="S8" s="214">
        <v>13.62631682</v>
      </c>
      <c r="T8" s="214">
        <v>14.300172720000001</v>
      </c>
      <c r="U8" s="214">
        <v>15.58843909</v>
      </c>
      <c r="V8" s="214">
        <v>16.416357470000001</v>
      </c>
      <c r="W8" s="214">
        <v>16.562189020000002</v>
      </c>
      <c r="X8" s="214">
        <v>13.06487057</v>
      </c>
      <c r="Y8" s="214">
        <v>12.15008471</v>
      </c>
      <c r="Z8" s="214">
        <v>12.70116273</v>
      </c>
      <c r="AA8" s="214">
        <v>11.708624</v>
      </c>
      <c r="AB8" s="214">
        <v>11.729877500000001</v>
      </c>
      <c r="AC8" s="214">
        <v>11.76674545</v>
      </c>
      <c r="AD8" s="214">
        <v>12.329547290000001</v>
      </c>
      <c r="AE8" s="214">
        <v>13.295381949999999</v>
      </c>
      <c r="AF8" s="214">
        <v>15.17777083</v>
      </c>
      <c r="AG8" s="214">
        <v>17.1552975</v>
      </c>
      <c r="AH8" s="214">
        <v>18.303054169999999</v>
      </c>
      <c r="AI8" s="214">
        <v>17.767601859999999</v>
      </c>
      <c r="AJ8" s="214">
        <v>15.055857250000001</v>
      </c>
      <c r="AK8" s="214">
        <v>13.45701291</v>
      </c>
      <c r="AL8" s="214">
        <v>12.83138136</v>
      </c>
      <c r="AM8" s="214">
        <v>12.75744753</v>
      </c>
      <c r="AN8" s="214">
        <v>13.096268090000001</v>
      </c>
      <c r="AO8" s="214">
        <v>12.72623171</v>
      </c>
      <c r="AP8" s="214">
        <v>13.31799079</v>
      </c>
      <c r="AQ8" s="214">
        <v>14.50171437</v>
      </c>
      <c r="AR8" s="214">
        <v>15.31509089</v>
      </c>
      <c r="AS8" s="214">
        <v>17.863816889999999</v>
      </c>
      <c r="AT8" s="214">
        <v>18.56993533</v>
      </c>
      <c r="AU8" s="214">
        <v>17.931255889999999</v>
      </c>
      <c r="AV8" s="214">
        <v>15.16919532</v>
      </c>
      <c r="AW8" s="214">
        <v>13.380581250000001</v>
      </c>
      <c r="AX8" s="214">
        <v>13.38406339</v>
      </c>
      <c r="AY8" s="214">
        <v>13.68537912</v>
      </c>
      <c r="AZ8" s="214">
        <v>15.42411426</v>
      </c>
      <c r="BA8" s="214">
        <v>14.861228519999999</v>
      </c>
      <c r="BB8" s="214">
        <v>14.292210000000001</v>
      </c>
      <c r="BC8" s="214">
        <v>14.23766</v>
      </c>
      <c r="BD8" s="355">
        <v>15.11275</v>
      </c>
      <c r="BE8" s="355">
        <v>16.821280000000002</v>
      </c>
      <c r="BF8" s="355">
        <v>17.573889999999999</v>
      </c>
      <c r="BG8" s="355">
        <v>17.011769999999999</v>
      </c>
      <c r="BH8" s="355">
        <v>14.24854</v>
      </c>
      <c r="BI8" s="355">
        <v>13.652509999999999</v>
      </c>
      <c r="BJ8" s="355">
        <v>13.310029999999999</v>
      </c>
      <c r="BK8" s="355">
        <v>13.06705</v>
      </c>
      <c r="BL8" s="355">
        <v>12.96377</v>
      </c>
      <c r="BM8" s="355">
        <v>13.14429</v>
      </c>
      <c r="BN8" s="355">
        <v>13.61514</v>
      </c>
      <c r="BO8" s="355">
        <v>13.998200000000001</v>
      </c>
      <c r="BP8" s="355">
        <v>15.09281</v>
      </c>
      <c r="BQ8" s="355">
        <v>16.881740000000001</v>
      </c>
      <c r="BR8" s="355">
        <v>17.637139999999999</v>
      </c>
      <c r="BS8" s="355">
        <v>17.080850000000002</v>
      </c>
      <c r="BT8" s="355">
        <v>14.319559999999999</v>
      </c>
      <c r="BU8" s="355">
        <v>13.726380000000001</v>
      </c>
      <c r="BV8" s="355">
        <v>13.38978</v>
      </c>
    </row>
    <row r="9" spans="1:74" ht="11.1" customHeight="1" x14ac:dyDescent="0.2">
      <c r="A9" s="84" t="s">
        <v>844</v>
      </c>
      <c r="B9" s="187" t="s">
        <v>601</v>
      </c>
      <c r="C9" s="214">
        <v>10.574839730000001</v>
      </c>
      <c r="D9" s="214">
        <v>10.6807315</v>
      </c>
      <c r="E9" s="214">
        <v>10.901374580000001</v>
      </c>
      <c r="F9" s="214">
        <v>11.60394997</v>
      </c>
      <c r="G9" s="214">
        <v>13.67637055</v>
      </c>
      <c r="H9" s="214">
        <v>16.61699445</v>
      </c>
      <c r="I9" s="214">
        <v>17.587452649999999</v>
      </c>
      <c r="J9" s="214">
        <v>17.728700060000001</v>
      </c>
      <c r="K9" s="214">
        <v>16.865408590000001</v>
      </c>
      <c r="L9" s="214">
        <v>14.589098399999999</v>
      </c>
      <c r="M9" s="214">
        <v>11.299258740000001</v>
      </c>
      <c r="N9" s="214">
        <v>10.068911200000001</v>
      </c>
      <c r="O9" s="214">
        <v>9.8264624769999998</v>
      </c>
      <c r="P9" s="214">
        <v>9.4147427829999994</v>
      </c>
      <c r="Q9" s="214">
        <v>9.0145408289999995</v>
      </c>
      <c r="R9" s="214">
        <v>9.5197722589999998</v>
      </c>
      <c r="S9" s="214">
        <v>12.082926820000001</v>
      </c>
      <c r="T9" s="214">
        <v>14.92378514</v>
      </c>
      <c r="U9" s="214">
        <v>15.822646900000001</v>
      </c>
      <c r="V9" s="214">
        <v>16.380994340000001</v>
      </c>
      <c r="W9" s="214">
        <v>16.485419929999999</v>
      </c>
      <c r="X9" s="214">
        <v>12.80794646</v>
      </c>
      <c r="Y9" s="214">
        <v>11.033962130000001</v>
      </c>
      <c r="Z9" s="214">
        <v>10.11163275</v>
      </c>
      <c r="AA9" s="214">
        <v>8.8670843660000003</v>
      </c>
      <c r="AB9" s="214">
        <v>8.5612802709999993</v>
      </c>
      <c r="AC9" s="214">
        <v>9.2256568829999992</v>
      </c>
      <c r="AD9" s="214">
        <v>9.6319773709999996</v>
      </c>
      <c r="AE9" s="214">
        <v>10.66210826</v>
      </c>
      <c r="AF9" s="214">
        <v>13.821244569999999</v>
      </c>
      <c r="AG9" s="214">
        <v>15.505149810000001</v>
      </c>
      <c r="AH9" s="214">
        <v>16.804352219999998</v>
      </c>
      <c r="AI9" s="214">
        <v>16.240305230000001</v>
      </c>
      <c r="AJ9" s="214">
        <v>13.420055270000001</v>
      </c>
      <c r="AK9" s="214">
        <v>10.47767633</v>
      </c>
      <c r="AL9" s="214">
        <v>9.2778904789999999</v>
      </c>
      <c r="AM9" s="214">
        <v>9.503834178</v>
      </c>
      <c r="AN9" s="214">
        <v>10.204386639999999</v>
      </c>
      <c r="AO9" s="214">
        <v>10.135898859999999</v>
      </c>
      <c r="AP9" s="214">
        <v>10.51353999</v>
      </c>
      <c r="AQ9" s="214">
        <v>12.963677130000001</v>
      </c>
      <c r="AR9" s="214">
        <v>14.95744088</v>
      </c>
      <c r="AS9" s="214">
        <v>17.351810650000001</v>
      </c>
      <c r="AT9" s="214">
        <v>17.57808473</v>
      </c>
      <c r="AU9" s="214">
        <v>16.44172481</v>
      </c>
      <c r="AV9" s="214">
        <v>15.82786203</v>
      </c>
      <c r="AW9" s="214">
        <v>11.82278052</v>
      </c>
      <c r="AX9" s="214">
        <v>10.190502629999999</v>
      </c>
      <c r="AY9" s="214">
        <v>9.4713853960000005</v>
      </c>
      <c r="AZ9" s="214">
        <v>10.486558049999999</v>
      </c>
      <c r="BA9" s="214">
        <v>10.76236323</v>
      </c>
      <c r="BB9" s="214">
        <v>10.123430000000001</v>
      </c>
      <c r="BC9" s="214">
        <v>12.171580000000001</v>
      </c>
      <c r="BD9" s="355">
        <v>14.792120000000001</v>
      </c>
      <c r="BE9" s="355">
        <v>16.043500000000002</v>
      </c>
      <c r="BF9" s="355">
        <v>16.56504</v>
      </c>
      <c r="BG9" s="355">
        <v>16.066279999999999</v>
      </c>
      <c r="BH9" s="355">
        <v>13.642329999999999</v>
      </c>
      <c r="BI9" s="355">
        <v>11.093109999999999</v>
      </c>
      <c r="BJ9" s="355">
        <v>9.9115669999999998</v>
      </c>
      <c r="BK9" s="355">
        <v>9.8278300000000005</v>
      </c>
      <c r="BL9" s="355">
        <v>9.9365729999999992</v>
      </c>
      <c r="BM9" s="355">
        <v>10.166230000000001</v>
      </c>
      <c r="BN9" s="355">
        <v>10.41367</v>
      </c>
      <c r="BO9" s="355">
        <v>12.497730000000001</v>
      </c>
      <c r="BP9" s="355">
        <v>15.22997</v>
      </c>
      <c r="BQ9" s="355">
        <v>16.4724</v>
      </c>
      <c r="BR9" s="355">
        <v>16.922899999999998</v>
      </c>
      <c r="BS9" s="355">
        <v>16.387830000000001</v>
      </c>
      <c r="BT9" s="355">
        <v>13.920019999999999</v>
      </c>
      <c r="BU9" s="355">
        <v>11.338139999999999</v>
      </c>
      <c r="BV9" s="355">
        <v>10.14157</v>
      </c>
    </row>
    <row r="10" spans="1:74" ht="11.1" customHeight="1" x14ac:dyDescent="0.2">
      <c r="A10" s="84" t="s">
        <v>845</v>
      </c>
      <c r="B10" s="189" t="s">
        <v>569</v>
      </c>
      <c r="C10" s="214">
        <v>7.8555182300000004</v>
      </c>
      <c r="D10" s="214">
        <v>8.4899906190000003</v>
      </c>
      <c r="E10" s="214">
        <v>10.094554430000001</v>
      </c>
      <c r="F10" s="214">
        <v>11.409022159999999</v>
      </c>
      <c r="G10" s="214">
        <v>13.49581886</v>
      </c>
      <c r="H10" s="214">
        <v>16.888047190000002</v>
      </c>
      <c r="I10" s="214">
        <v>17.915117169999998</v>
      </c>
      <c r="J10" s="214">
        <v>18.035297190000001</v>
      </c>
      <c r="K10" s="214">
        <v>15.34818469</v>
      </c>
      <c r="L10" s="214">
        <v>10.75305651</v>
      </c>
      <c r="M10" s="214">
        <v>8.5296573200000001</v>
      </c>
      <c r="N10" s="214">
        <v>8.7174623810000007</v>
      </c>
      <c r="O10" s="214">
        <v>7.9822421569999999</v>
      </c>
      <c r="P10" s="214">
        <v>7.4729086169999999</v>
      </c>
      <c r="Q10" s="214">
        <v>8.0226488190000005</v>
      </c>
      <c r="R10" s="214">
        <v>8.7767485660000002</v>
      </c>
      <c r="S10" s="214">
        <v>11.66390135</v>
      </c>
      <c r="T10" s="214">
        <v>15.12616381</v>
      </c>
      <c r="U10" s="214">
        <v>16.75580815</v>
      </c>
      <c r="V10" s="214">
        <v>17.453047309999999</v>
      </c>
      <c r="W10" s="214">
        <v>16.34074378</v>
      </c>
      <c r="X10" s="214">
        <v>10.507817709999999</v>
      </c>
      <c r="Y10" s="214">
        <v>7.9577433879999999</v>
      </c>
      <c r="Z10" s="214">
        <v>7.0234415410000004</v>
      </c>
      <c r="AA10" s="214">
        <v>6.4869911729999998</v>
      </c>
      <c r="AB10" s="214">
        <v>6.7421645180000001</v>
      </c>
      <c r="AC10" s="214">
        <v>7.3958096830000004</v>
      </c>
      <c r="AD10" s="214">
        <v>7.72908917</v>
      </c>
      <c r="AE10" s="214">
        <v>10.27584343</v>
      </c>
      <c r="AF10" s="214">
        <v>14.093005590000001</v>
      </c>
      <c r="AG10" s="214">
        <v>17.420020480000002</v>
      </c>
      <c r="AH10" s="214">
        <v>18.76507548</v>
      </c>
      <c r="AI10" s="214">
        <v>17.27954566</v>
      </c>
      <c r="AJ10" s="214">
        <v>12.30727167</v>
      </c>
      <c r="AK10" s="214">
        <v>8.7366715320000008</v>
      </c>
      <c r="AL10" s="214">
        <v>7.1330706619999997</v>
      </c>
      <c r="AM10" s="214">
        <v>7.5182367360000004</v>
      </c>
      <c r="AN10" s="214">
        <v>8.1365742500000007</v>
      </c>
      <c r="AO10" s="214">
        <v>7.7529821820000002</v>
      </c>
      <c r="AP10" s="214">
        <v>9.9261555159999997</v>
      </c>
      <c r="AQ10" s="214">
        <v>11.20222961</v>
      </c>
      <c r="AR10" s="214">
        <v>16.572816499999998</v>
      </c>
      <c r="AS10" s="214">
        <v>18.311201350000001</v>
      </c>
      <c r="AT10" s="214">
        <v>18.627196189999999</v>
      </c>
      <c r="AU10" s="214">
        <v>16.632342229999999</v>
      </c>
      <c r="AV10" s="214">
        <v>11.05536783</v>
      </c>
      <c r="AW10" s="214">
        <v>7.8502549520000002</v>
      </c>
      <c r="AX10" s="214">
        <v>6.9952878309999997</v>
      </c>
      <c r="AY10" s="214">
        <v>6.8857421710000004</v>
      </c>
      <c r="AZ10" s="214">
        <v>7.4433612819999997</v>
      </c>
      <c r="BA10" s="214">
        <v>7.3890186179999997</v>
      </c>
      <c r="BB10" s="214">
        <v>8.2327689999999993</v>
      </c>
      <c r="BC10" s="214">
        <v>11.33103</v>
      </c>
      <c r="BD10" s="355">
        <v>14.30152</v>
      </c>
      <c r="BE10" s="355">
        <v>16.43291</v>
      </c>
      <c r="BF10" s="355">
        <v>17.368220000000001</v>
      </c>
      <c r="BG10" s="355">
        <v>15.40461</v>
      </c>
      <c r="BH10" s="355">
        <v>10.85425</v>
      </c>
      <c r="BI10" s="355">
        <v>8.8361420000000006</v>
      </c>
      <c r="BJ10" s="355">
        <v>8.1439540000000008</v>
      </c>
      <c r="BK10" s="355">
        <v>7.8601190000000001</v>
      </c>
      <c r="BL10" s="355">
        <v>7.9014290000000003</v>
      </c>
      <c r="BM10" s="355">
        <v>8.2740819999999999</v>
      </c>
      <c r="BN10" s="355">
        <v>9.2230720000000002</v>
      </c>
      <c r="BO10" s="355">
        <v>11.64368</v>
      </c>
      <c r="BP10" s="355">
        <v>14.703939999999999</v>
      </c>
      <c r="BQ10" s="355">
        <v>16.757239999999999</v>
      </c>
      <c r="BR10" s="355">
        <v>17.607119999999998</v>
      </c>
      <c r="BS10" s="355">
        <v>15.591329999999999</v>
      </c>
      <c r="BT10" s="355">
        <v>11.000999999999999</v>
      </c>
      <c r="BU10" s="355">
        <v>8.9543420000000005</v>
      </c>
      <c r="BV10" s="355">
        <v>8.2505380000000006</v>
      </c>
    </row>
    <row r="11" spans="1:74" ht="11.1" customHeight="1" x14ac:dyDescent="0.2">
      <c r="A11" s="84" t="s">
        <v>846</v>
      </c>
      <c r="B11" s="189" t="s">
        <v>570</v>
      </c>
      <c r="C11" s="214">
        <v>8.3517011330000006</v>
      </c>
      <c r="D11" s="214">
        <v>9.0069893360000002</v>
      </c>
      <c r="E11" s="214">
        <v>10.07619611</v>
      </c>
      <c r="F11" s="214">
        <v>10.380117459999999</v>
      </c>
      <c r="G11" s="214">
        <v>12.054375690000001</v>
      </c>
      <c r="H11" s="214">
        <v>16.817137110000001</v>
      </c>
      <c r="I11" s="214">
        <v>18.819783699999999</v>
      </c>
      <c r="J11" s="214">
        <v>18.581026269999999</v>
      </c>
      <c r="K11" s="214">
        <v>17.32148119</v>
      </c>
      <c r="L11" s="214">
        <v>13.09759212</v>
      </c>
      <c r="M11" s="214">
        <v>9.8949939069999999</v>
      </c>
      <c r="N11" s="214">
        <v>9.3070836749999994</v>
      </c>
      <c r="O11" s="214">
        <v>8.6467281590000002</v>
      </c>
      <c r="P11" s="214">
        <v>8.3804935470000004</v>
      </c>
      <c r="Q11" s="214">
        <v>8.9724813989999994</v>
      </c>
      <c r="R11" s="214">
        <v>10.24758196</v>
      </c>
      <c r="S11" s="214">
        <v>12.23411589</v>
      </c>
      <c r="T11" s="214">
        <v>15.545360329999999</v>
      </c>
      <c r="U11" s="214">
        <v>17.332887880000001</v>
      </c>
      <c r="V11" s="214">
        <v>18.17080357</v>
      </c>
      <c r="W11" s="214">
        <v>17.398472850000001</v>
      </c>
      <c r="X11" s="214">
        <v>13.35881292</v>
      </c>
      <c r="Y11" s="214">
        <v>9.3752592450000005</v>
      </c>
      <c r="Z11" s="214">
        <v>7.6954790470000001</v>
      </c>
      <c r="AA11" s="214">
        <v>7.1305066080000001</v>
      </c>
      <c r="AB11" s="214">
        <v>7.2592476829999999</v>
      </c>
      <c r="AC11" s="214">
        <v>8.0908645400000001</v>
      </c>
      <c r="AD11" s="214">
        <v>8.5991090959999994</v>
      </c>
      <c r="AE11" s="214">
        <v>11.269141830000001</v>
      </c>
      <c r="AF11" s="214">
        <v>15.033651109999999</v>
      </c>
      <c r="AG11" s="214">
        <v>17.76009831</v>
      </c>
      <c r="AH11" s="214">
        <v>18.503395749999999</v>
      </c>
      <c r="AI11" s="214">
        <v>17.17343631</v>
      </c>
      <c r="AJ11" s="214">
        <v>13.75496422</v>
      </c>
      <c r="AK11" s="214">
        <v>10.339063980000001</v>
      </c>
      <c r="AL11" s="214">
        <v>7.8103793259999996</v>
      </c>
      <c r="AM11" s="214">
        <v>8.0007712879999993</v>
      </c>
      <c r="AN11" s="214">
        <v>8.566247036</v>
      </c>
      <c r="AO11" s="214">
        <v>8.5965256720000003</v>
      </c>
      <c r="AP11" s="214">
        <v>9.8865641160000006</v>
      </c>
      <c r="AQ11" s="214">
        <v>12.41215787</v>
      </c>
      <c r="AR11" s="214">
        <v>16.244233900000001</v>
      </c>
      <c r="AS11" s="214">
        <v>18.945639549999999</v>
      </c>
      <c r="AT11" s="214">
        <v>19.327744509999999</v>
      </c>
      <c r="AU11" s="214">
        <v>18.15675585</v>
      </c>
      <c r="AV11" s="214">
        <v>12.90284123</v>
      </c>
      <c r="AW11" s="214">
        <v>9.7520249870000004</v>
      </c>
      <c r="AX11" s="214">
        <v>8.6784910380000007</v>
      </c>
      <c r="AY11" s="214">
        <v>7.8266054340000002</v>
      </c>
      <c r="AZ11" s="214">
        <v>8.3402095920000008</v>
      </c>
      <c r="BA11" s="214">
        <v>8.5156081379999993</v>
      </c>
      <c r="BB11" s="214">
        <v>8.9257819999999999</v>
      </c>
      <c r="BC11" s="214">
        <v>10.988960000000001</v>
      </c>
      <c r="BD11" s="355">
        <v>15.157389999999999</v>
      </c>
      <c r="BE11" s="355">
        <v>17.445270000000001</v>
      </c>
      <c r="BF11" s="355">
        <v>18.478339999999999</v>
      </c>
      <c r="BG11" s="355">
        <v>16.988530000000001</v>
      </c>
      <c r="BH11" s="355">
        <v>13.31015</v>
      </c>
      <c r="BI11" s="355">
        <v>10.41919</v>
      </c>
      <c r="BJ11" s="355">
        <v>8.9838660000000008</v>
      </c>
      <c r="BK11" s="355">
        <v>8.9602609999999991</v>
      </c>
      <c r="BL11" s="355">
        <v>8.9978770000000008</v>
      </c>
      <c r="BM11" s="355">
        <v>10.023910000000001</v>
      </c>
      <c r="BN11" s="355">
        <v>10.60413</v>
      </c>
      <c r="BO11" s="355">
        <v>12.0824</v>
      </c>
      <c r="BP11" s="355">
        <v>15.82653</v>
      </c>
      <c r="BQ11" s="355">
        <v>17.80875</v>
      </c>
      <c r="BR11" s="355">
        <v>18.615659999999998</v>
      </c>
      <c r="BS11" s="355">
        <v>16.976900000000001</v>
      </c>
      <c r="BT11" s="355">
        <v>13.224880000000001</v>
      </c>
      <c r="BU11" s="355">
        <v>10.30852</v>
      </c>
      <c r="BV11" s="355">
        <v>8.8458319999999997</v>
      </c>
    </row>
    <row r="12" spans="1:74" ht="11.1" customHeight="1" x14ac:dyDescent="0.2">
      <c r="A12" s="84" t="s">
        <v>847</v>
      </c>
      <c r="B12" s="189" t="s">
        <v>571</v>
      </c>
      <c r="C12" s="214">
        <v>10.710169199999999</v>
      </c>
      <c r="D12" s="214">
        <v>11.45613543</v>
      </c>
      <c r="E12" s="214">
        <v>11.893053460000001</v>
      </c>
      <c r="F12" s="214">
        <v>13.85948541</v>
      </c>
      <c r="G12" s="214">
        <v>17.16040404</v>
      </c>
      <c r="H12" s="214">
        <v>21.524238740000001</v>
      </c>
      <c r="I12" s="214">
        <v>23.007979779999999</v>
      </c>
      <c r="J12" s="214">
        <v>23.211568719999999</v>
      </c>
      <c r="K12" s="214">
        <v>22.177877160000001</v>
      </c>
      <c r="L12" s="214">
        <v>18.542923729999998</v>
      </c>
      <c r="M12" s="214">
        <v>12.08030911</v>
      </c>
      <c r="N12" s="214">
        <v>11.827721950000001</v>
      </c>
      <c r="O12" s="214">
        <v>11.06072243</v>
      </c>
      <c r="P12" s="214">
        <v>10.06553094</v>
      </c>
      <c r="Q12" s="214">
        <v>10.941178799999999</v>
      </c>
      <c r="R12" s="214">
        <v>13.538362319999999</v>
      </c>
      <c r="S12" s="214">
        <v>17.955809840000001</v>
      </c>
      <c r="T12" s="214">
        <v>21.277145520000001</v>
      </c>
      <c r="U12" s="214">
        <v>22.20406444</v>
      </c>
      <c r="V12" s="214">
        <v>22.19001664</v>
      </c>
      <c r="W12" s="214">
        <v>22.206677039999999</v>
      </c>
      <c r="X12" s="214">
        <v>16.636158460000001</v>
      </c>
      <c r="Y12" s="214">
        <v>13.28825683</v>
      </c>
      <c r="Z12" s="214">
        <v>13.103699199999999</v>
      </c>
      <c r="AA12" s="214">
        <v>9.7492953989999993</v>
      </c>
      <c r="AB12" s="214">
        <v>9.6250944199999999</v>
      </c>
      <c r="AC12" s="214">
        <v>11.604399770000001</v>
      </c>
      <c r="AD12" s="214">
        <v>12.89445652</v>
      </c>
      <c r="AE12" s="214">
        <v>15.719633139999999</v>
      </c>
      <c r="AF12" s="214">
        <v>19.811118839999999</v>
      </c>
      <c r="AG12" s="214">
        <v>22.783749610000001</v>
      </c>
      <c r="AH12" s="214">
        <v>23.291919409999998</v>
      </c>
      <c r="AI12" s="214">
        <v>23.36534683</v>
      </c>
      <c r="AJ12" s="214">
        <v>19.872119990000002</v>
      </c>
      <c r="AK12" s="214">
        <v>13.735956910000001</v>
      </c>
      <c r="AL12" s="214">
        <v>11.066006679999999</v>
      </c>
      <c r="AM12" s="214">
        <v>11.75699008</v>
      </c>
      <c r="AN12" s="214">
        <v>13.17434036</v>
      </c>
      <c r="AO12" s="214">
        <v>12.166876439999999</v>
      </c>
      <c r="AP12" s="214">
        <v>16.390500729999999</v>
      </c>
      <c r="AQ12" s="214">
        <v>21.762904639999999</v>
      </c>
      <c r="AR12" s="214">
        <v>24.44774061</v>
      </c>
      <c r="AS12" s="214">
        <v>26.78733446</v>
      </c>
      <c r="AT12" s="214">
        <v>27.982519870000001</v>
      </c>
      <c r="AU12" s="214">
        <v>25.911360420000001</v>
      </c>
      <c r="AV12" s="214">
        <v>21.22409158</v>
      </c>
      <c r="AW12" s="214">
        <v>13.334404770000001</v>
      </c>
      <c r="AX12" s="214">
        <v>11.46343038</v>
      </c>
      <c r="AY12" s="214">
        <v>10.487482160000001</v>
      </c>
      <c r="AZ12" s="214">
        <v>12.49873796</v>
      </c>
      <c r="BA12" s="214">
        <v>10.948660889999999</v>
      </c>
      <c r="BB12" s="214">
        <v>12.772790000000001</v>
      </c>
      <c r="BC12" s="214">
        <v>16.74879</v>
      </c>
      <c r="BD12" s="355">
        <v>20.11825</v>
      </c>
      <c r="BE12" s="355">
        <v>21.981619999999999</v>
      </c>
      <c r="BF12" s="355">
        <v>22.619409999999998</v>
      </c>
      <c r="BG12" s="355">
        <v>21.921220000000002</v>
      </c>
      <c r="BH12" s="355">
        <v>17.43826</v>
      </c>
      <c r="BI12" s="355">
        <v>12.82418</v>
      </c>
      <c r="BJ12" s="355">
        <v>11.49269</v>
      </c>
      <c r="BK12" s="355">
        <v>10.98109</v>
      </c>
      <c r="BL12" s="355">
        <v>11.12912</v>
      </c>
      <c r="BM12" s="355">
        <v>11.581300000000001</v>
      </c>
      <c r="BN12" s="355">
        <v>13.6152</v>
      </c>
      <c r="BO12" s="355">
        <v>17.136489999999998</v>
      </c>
      <c r="BP12" s="355">
        <v>20.57666</v>
      </c>
      <c r="BQ12" s="355">
        <v>22.390720000000002</v>
      </c>
      <c r="BR12" s="355">
        <v>22.945730000000001</v>
      </c>
      <c r="BS12" s="355">
        <v>22.19943</v>
      </c>
      <c r="BT12" s="355">
        <v>17.673919999999999</v>
      </c>
      <c r="BU12" s="355">
        <v>13.03004</v>
      </c>
      <c r="BV12" s="355">
        <v>11.683820000000001</v>
      </c>
    </row>
    <row r="13" spans="1:74" ht="11.1" customHeight="1" x14ac:dyDescent="0.2">
      <c r="A13" s="84" t="s">
        <v>848</v>
      </c>
      <c r="B13" s="189" t="s">
        <v>572</v>
      </c>
      <c r="C13" s="214">
        <v>9.4148505930000006</v>
      </c>
      <c r="D13" s="214">
        <v>9.5994130260000006</v>
      </c>
      <c r="E13" s="214">
        <v>10.139971559999999</v>
      </c>
      <c r="F13" s="214">
        <v>11.997652520000001</v>
      </c>
      <c r="G13" s="214">
        <v>15.49647976</v>
      </c>
      <c r="H13" s="214">
        <v>18.785800869999999</v>
      </c>
      <c r="I13" s="214">
        <v>19.947901829999999</v>
      </c>
      <c r="J13" s="214">
        <v>19.58365663</v>
      </c>
      <c r="K13" s="214">
        <v>19.76095956</v>
      </c>
      <c r="L13" s="214">
        <v>16.640249659999998</v>
      </c>
      <c r="M13" s="214">
        <v>10.951276679999999</v>
      </c>
      <c r="N13" s="214">
        <v>10.15525742</v>
      </c>
      <c r="O13" s="214">
        <v>9.6316900650000008</v>
      </c>
      <c r="P13" s="214">
        <v>9.304732156</v>
      </c>
      <c r="Q13" s="214">
        <v>8.8479670400000003</v>
      </c>
      <c r="R13" s="214">
        <v>12.17211782</v>
      </c>
      <c r="S13" s="214">
        <v>15.635193360000001</v>
      </c>
      <c r="T13" s="214">
        <v>17.94585717</v>
      </c>
      <c r="U13" s="214">
        <v>19.250223210000001</v>
      </c>
      <c r="V13" s="214">
        <v>19.913726950000001</v>
      </c>
      <c r="W13" s="214">
        <v>18.54938898</v>
      </c>
      <c r="X13" s="214">
        <v>15.72804709</v>
      </c>
      <c r="Y13" s="214">
        <v>12.543288069999999</v>
      </c>
      <c r="Z13" s="214">
        <v>10.26030299</v>
      </c>
      <c r="AA13" s="214">
        <v>8.5627624739999995</v>
      </c>
      <c r="AB13" s="214">
        <v>8.2173825679999997</v>
      </c>
      <c r="AC13" s="214">
        <v>9.0994360190000005</v>
      </c>
      <c r="AD13" s="214">
        <v>10.890760950000001</v>
      </c>
      <c r="AE13" s="214">
        <v>14.242392450000001</v>
      </c>
      <c r="AF13" s="214">
        <v>16.906637669999999</v>
      </c>
      <c r="AG13" s="214">
        <v>19.045566470000001</v>
      </c>
      <c r="AH13" s="214">
        <v>20.378110240000002</v>
      </c>
      <c r="AI13" s="214">
        <v>19.24616704</v>
      </c>
      <c r="AJ13" s="214">
        <v>18.793617780000002</v>
      </c>
      <c r="AK13" s="214">
        <v>13.16704693</v>
      </c>
      <c r="AL13" s="214">
        <v>9.6352772780000002</v>
      </c>
      <c r="AM13" s="214">
        <v>9.9193173419999994</v>
      </c>
      <c r="AN13" s="214">
        <v>11.025266739999999</v>
      </c>
      <c r="AO13" s="214">
        <v>10.98985388</v>
      </c>
      <c r="AP13" s="214">
        <v>13.31684051</v>
      </c>
      <c r="AQ13" s="214">
        <v>16.837128020000002</v>
      </c>
      <c r="AR13" s="214">
        <v>19.639706090000001</v>
      </c>
      <c r="AS13" s="214">
        <v>20.919019580000001</v>
      </c>
      <c r="AT13" s="214">
        <v>21.569082330000001</v>
      </c>
      <c r="AU13" s="214">
        <v>20.11256976</v>
      </c>
      <c r="AV13" s="214">
        <v>17.11860167</v>
      </c>
      <c r="AW13" s="214">
        <v>11.754185440000001</v>
      </c>
      <c r="AX13" s="214">
        <v>10.115792600000001</v>
      </c>
      <c r="AY13" s="214">
        <v>9.195287317</v>
      </c>
      <c r="AZ13" s="214">
        <v>10.05666409</v>
      </c>
      <c r="BA13" s="214">
        <v>10.510178079999999</v>
      </c>
      <c r="BB13" s="214">
        <v>11.61467</v>
      </c>
      <c r="BC13" s="214">
        <v>14.78947</v>
      </c>
      <c r="BD13" s="355">
        <v>17.6129</v>
      </c>
      <c r="BE13" s="355">
        <v>19.338339999999999</v>
      </c>
      <c r="BF13" s="355">
        <v>20.019380000000002</v>
      </c>
      <c r="BG13" s="355">
        <v>19.703289999999999</v>
      </c>
      <c r="BH13" s="355">
        <v>16.706890000000001</v>
      </c>
      <c r="BI13" s="355">
        <v>12.818580000000001</v>
      </c>
      <c r="BJ13" s="355">
        <v>10.99254</v>
      </c>
      <c r="BK13" s="355">
        <v>9.9500379999999993</v>
      </c>
      <c r="BL13" s="355">
        <v>9.8839330000000007</v>
      </c>
      <c r="BM13" s="355">
        <v>10.087289999999999</v>
      </c>
      <c r="BN13" s="355">
        <v>12.112209999999999</v>
      </c>
      <c r="BO13" s="355">
        <v>15.54142</v>
      </c>
      <c r="BP13" s="355">
        <v>18.552990000000001</v>
      </c>
      <c r="BQ13" s="355">
        <v>20.337599999999998</v>
      </c>
      <c r="BR13" s="355">
        <v>20.96931</v>
      </c>
      <c r="BS13" s="355">
        <v>20.602630000000001</v>
      </c>
      <c r="BT13" s="355">
        <v>17.528980000000001</v>
      </c>
      <c r="BU13" s="355">
        <v>13.51482</v>
      </c>
      <c r="BV13" s="355">
        <v>11.57893</v>
      </c>
    </row>
    <row r="14" spans="1:74" ht="11.1" customHeight="1" x14ac:dyDescent="0.2">
      <c r="A14" s="84" t="s">
        <v>849</v>
      </c>
      <c r="B14" s="189" t="s">
        <v>573</v>
      </c>
      <c r="C14" s="214">
        <v>8.1852867160000002</v>
      </c>
      <c r="D14" s="214">
        <v>8.445957838</v>
      </c>
      <c r="E14" s="214">
        <v>9.5590286209999995</v>
      </c>
      <c r="F14" s="214">
        <v>12.046389270000001</v>
      </c>
      <c r="G14" s="214">
        <v>15.610562979999999</v>
      </c>
      <c r="H14" s="214">
        <v>18.483671040000001</v>
      </c>
      <c r="I14" s="214">
        <v>20.117212559999999</v>
      </c>
      <c r="J14" s="214">
        <v>20.85806474</v>
      </c>
      <c r="K14" s="214">
        <v>20.40137751</v>
      </c>
      <c r="L14" s="214">
        <v>19.341458169999999</v>
      </c>
      <c r="M14" s="214">
        <v>12.426907460000001</v>
      </c>
      <c r="N14" s="214">
        <v>9.7746588580000004</v>
      </c>
      <c r="O14" s="214">
        <v>8.7722184339999991</v>
      </c>
      <c r="P14" s="214">
        <v>8.4625641130000009</v>
      </c>
      <c r="Q14" s="214">
        <v>8.1434145059999992</v>
      </c>
      <c r="R14" s="214">
        <v>11.659972359999999</v>
      </c>
      <c r="S14" s="214">
        <v>15.28050395</v>
      </c>
      <c r="T14" s="214">
        <v>16.68098161</v>
      </c>
      <c r="U14" s="214">
        <v>18.44767719</v>
      </c>
      <c r="V14" s="214">
        <v>21.115535659999999</v>
      </c>
      <c r="W14" s="214">
        <v>20.580575140000001</v>
      </c>
      <c r="X14" s="214">
        <v>19.175401300000001</v>
      </c>
      <c r="Y14" s="214">
        <v>14.83665031</v>
      </c>
      <c r="Z14" s="214">
        <v>9.1463417489999994</v>
      </c>
      <c r="AA14" s="214">
        <v>7.9144350320000001</v>
      </c>
      <c r="AB14" s="214">
        <v>7.8857891919999998</v>
      </c>
      <c r="AC14" s="214">
        <v>9.9451496010000007</v>
      </c>
      <c r="AD14" s="214">
        <v>11.49187229</v>
      </c>
      <c r="AE14" s="214">
        <v>15.872343040000001</v>
      </c>
      <c r="AF14" s="214">
        <v>16.686427170000002</v>
      </c>
      <c r="AG14" s="214">
        <v>19.516806809999999</v>
      </c>
      <c r="AH14" s="214">
        <v>22.5935123</v>
      </c>
      <c r="AI14" s="214">
        <v>21.023715559999999</v>
      </c>
      <c r="AJ14" s="214">
        <v>20.349070220000002</v>
      </c>
      <c r="AK14" s="214">
        <v>18.130812290000001</v>
      </c>
      <c r="AL14" s="214">
        <v>10.26963344</v>
      </c>
      <c r="AM14" s="214">
        <v>9.3929104579999994</v>
      </c>
      <c r="AN14" s="214">
        <v>10.647442870000001</v>
      </c>
      <c r="AO14" s="214">
        <v>12.106930200000001</v>
      </c>
      <c r="AP14" s="214">
        <v>14.96611197</v>
      </c>
      <c r="AQ14" s="214">
        <v>16.708946749999999</v>
      </c>
      <c r="AR14" s="214">
        <v>18.713964579999999</v>
      </c>
      <c r="AS14" s="214">
        <v>21.09391901</v>
      </c>
      <c r="AT14" s="214">
        <v>23.439034670000002</v>
      </c>
      <c r="AU14" s="214">
        <v>21.825803149999999</v>
      </c>
      <c r="AV14" s="214">
        <v>20.698207960000001</v>
      </c>
      <c r="AW14" s="214">
        <v>13.534551710000001</v>
      </c>
      <c r="AX14" s="214">
        <v>11.07504048</v>
      </c>
      <c r="AY14" s="214">
        <v>8.6288768339999997</v>
      </c>
      <c r="AZ14" s="214">
        <v>9.3238868089999993</v>
      </c>
      <c r="BA14" s="214">
        <v>10.95492892</v>
      </c>
      <c r="BB14" s="214">
        <v>11.243779999999999</v>
      </c>
      <c r="BC14" s="214">
        <v>14.68707</v>
      </c>
      <c r="BD14" s="355">
        <v>16.602499999999999</v>
      </c>
      <c r="BE14" s="355">
        <v>18.501519999999999</v>
      </c>
      <c r="BF14" s="355">
        <v>20.83813</v>
      </c>
      <c r="BG14" s="355">
        <v>20.036619999999999</v>
      </c>
      <c r="BH14" s="355">
        <v>18.478079999999999</v>
      </c>
      <c r="BI14" s="355">
        <v>13.02702</v>
      </c>
      <c r="BJ14" s="355">
        <v>9.2529920000000008</v>
      </c>
      <c r="BK14" s="355">
        <v>8.2334119999999995</v>
      </c>
      <c r="BL14" s="355">
        <v>8.2567029999999999</v>
      </c>
      <c r="BM14" s="355">
        <v>8.9154020000000003</v>
      </c>
      <c r="BN14" s="355">
        <v>11.441750000000001</v>
      </c>
      <c r="BO14" s="355">
        <v>15.21543</v>
      </c>
      <c r="BP14" s="355">
        <v>17.335570000000001</v>
      </c>
      <c r="BQ14" s="355">
        <v>19.170259999999999</v>
      </c>
      <c r="BR14" s="355">
        <v>21.352</v>
      </c>
      <c r="BS14" s="355">
        <v>20.47363</v>
      </c>
      <c r="BT14" s="355">
        <v>18.832239999999999</v>
      </c>
      <c r="BU14" s="355">
        <v>13.2959</v>
      </c>
      <c r="BV14" s="355">
        <v>9.4547329999999992</v>
      </c>
    </row>
    <row r="15" spans="1:74" ht="11.1" customHeight="1" x14ac:dyDescent="0.2">
      <c r="A15" s="84" t="s">
        <v>850</v>
      </c>
      <c r="B15" s="189" t="s">
        <v>574</v>
      </c>
      <c r="C15" s="214">
        <v>8.6632421260000001</v>
      </c>
      <c r="D15" s="214">
        <v>9.0789307430000008</v>
      </c>
      <c r="E15" s="214">
        <v>9.7865920039999992</v>
      </c>
      <c r="F15" s="214">
        <v>10.37852979</v>
      </c>
      <c r="G15" s="214">
        <v>11.080837199999999</v>
      </c>
      <c r="H15" s="214">
        <v>13.439144089999999</v>
      </c>
      <c r="I15" s="214">
        <v>15.29670447</v>
      </c>
      <c r="J15" s="214">
        <v>15.810880020000001</v>
      </c>
      <c r="K15" s="214">
        <v>14.49961306</v>
      </c>
      <c r="L15" s="214">
        <v>11.9483359</v>
      </c>
      <c r="M15" s="214">
        <v>9.4852833580000002</v>
      </c>
      <c r="N15" s="214">
        <v>9.5477428779999993</v>
      </c>
      <c r="O15" s="214">
        <v>9.3807612900000006</v>
      </c>
      <c r="P15" s="214">
        <v>9.7780613840000008</v>
      </c>
      <c r="Q15" s="214">
        <v>9.9958654750000004</v>
      </c>
      <c r="R15" s="214">
        <v>10.15996172</v>
      </c>
      <c r="S15" s="214">
        <v>10.849688179999999</v>
      </c>
      <c r="T15" s="214">
        <v>12.871193440000001</v>
      </c>
      <c r="U15" s="214">
        <v>14.85919627</v>
      </c>
      <c r="V15" s="214">
        <v>14.781782489999999</v>
      </c>
      <c r="W15" s="214">
        <v>14.296368299999999</v>
      </c>
      <c r="X15" s="214">
        <v>11.548363999999999</v>
      </c>
      <c r="Y15" s="214">
        <v>8.5512359050000004</v>
      </c>
      <c r="Z15" s="214">
        <v>7.9895162260000001</v>
      </c>
      <c r="AA15" s="214">
        <v>7.9005138810000002</v>
      </c>
      <c r="AB15" s="214">
        <v>8.2926269599999998</v>
      </c>
      <c r="AC15" s="214">
        <v>8.7740203240000003</v>
      </c>
      <c r="AD15" s="214">
        <v>8.7812217070000003</v>
      </c>
      <c r="AE15" s="214">
        <v>9.3244350409999992</v>
      </c>
      <c r="AF15" s="214">
        <v>12.58263919</v>
      </c>
      <c r="AG15" s="214">
        <v>14.017180850000001</v>
      </c>
      <c r="AH15" s="214">
        <v>14.46505363</v>
      </c>
      <c r="AI15" s="214">
        <v>12.999550060000001</v>
      </c>
      <c r="AJ15" s="214">
        <v>10.52791845</v>
      </c>
      <c r="AK15" s="214">
        <v>8.9929346760000008</v>
      </c>
      <c r="AL15" s="214">
        <v>7.7865978670000002</v>
      </c>
      <c r="AM15" s="214">
        <v>7.8237630539999996</v>
      </c>
      <c r="AN15" s="214">
        <v>8.3130172939999998</v>
      </c>
      <c r="AO15" s="214">
        <v>8.8668031480000007</v>
      </c>
      <c r="AP15" s="214">
        <v>9.2221139890000003</v>
      </c>
      <c r="AQ15" s="214">
        <v>10.13924752</v>
      </c>
      <c r="AR15" s="214">
        <v>12.53865854</v>
      </c>
      <c r="AS15" s="214">
        <v>14.47453557</v>
      </c>
      <c r="AT15" s="214">
        <v>14.51643007</v>
      </c>
      <c r="AU15" s="214">
        <v>12.983546560000001</v>
      </c>
      <c r="AV15" s="214">
        <v>9.5865949029999999</v>
      </c>
      <c r="AW15" s="214">
        <v>9.0520477419999992</v>
      </c>
      <c r="AX15" s="214">
        <v>8.2779834759999993</v>
      </c>
      <c r="AY15" s="214">
        <v>8.0852624619999993</v>
      </c>
      <c r="AZ15" s="214">
        <v>8.1497533739999994</v>
      </c>
      <c r="BA15" s="214">
        <v>8.483113822</v>
      </c>
      <c r="BB15" s="214">
        <v>8.8888610000000003</v>
      </c>
      <c r="BC15" s="214">
        <v>9.9376890000000007</v>
      </c>
      <c r="BD15" s="355">
        <v>11.728770000000001</v>
      </c>
      <c r="BE15" s="355">
        <v>13.47132</v>
      </c>
      <c r="BF15" s="355">
        <v>14.130409999999999</v>
      </c>
      <c r="BG15" s="355">
        <v>13.38461</v>
      </c>
      <c r="BH15" s="355">
        <v>10.83534</v>
      </c>
      <c r="BI15" s="355">
        <v>9.0255580000000002</v>
      </c>
      <c r="BJ15" s="355">
        <v>8.8344719999999999</v>
      </c>
      <c r="BK15" s="355">
        <v>8.9009280000000004</v>
      </c>
      <c r="BL15" s="355">
        <v>9.1890459999999994</v>
      </c>
      <c r="BM15" s="355">
        <v>9.2449250000000003</v>
      </c>
      <c r="BN15" s="355">
        <v>9.6093499999999992</v>
      </c>
      <c r="BO15" s="355">
        <v>10.33676</v>
      </c>
      <c r="BP15" s="355">
        <v>12.210739999999999</v>
      </c>
      <c r="BQ15" s="355">
        <v>13.90807</v>
      </c>
      <c r="BR15" s="355">
        <v>14.47551</v>
      </c>
      <c r="BS15" s="355">
        <v>13.647539999999999</v>
      </c>
      <c r="BT15" s="355">
        <v>11.02772</v>
      </c>
      <c r="BU15" s="355">
        <v>9.1574229999999996</v>
      </c>
      <c r="BV15" s="355">
        <v>8.9134700000000002</v>
      </c>
    </row>
    <row r="16" spans="1:74" ht="11.1" customHeight="1" x14ac:dyDescent="0.2">
      <c r="A16" s="84" t="s">
        <v>851</v>
      </c>
      <c r="B16" s="189" t="s">
        <v>575</v>
      </c>
      <c r="C16" s="214">
        <v>10.69870697</v>
      </c>
      <c r="D16" s="214">
        <v>10.93486042</v>
      </c>
      <c r="E16" s="214">
        <v>11.355324</v>
      </c>
      <c r="F16" s="214">
        <v>11.23602827</v>
      </c>
      <c r="G16" s="214">
        <v>11.992615130000001</v>
      </c>
      <c r="H16" s="214">
        <v>12.06691054</v>
      </c>
      <c r="I16" s="214">
        <v>12.529813620000001</v>
      </c>
      <c r="J16" s="214">
        <v>12.2672854</v>
      </c>
      <c r="K16" s="214">
        <v>12.33634065</v>
      </c>
      <c r="L16" s="214">
        <v>11.981085370000001</v>
      </c>
      <c r="M16" s="214">
        <v>10.86062297</v>
      </c>
      <c r="N16" s="214">
        <v>11.17293052</v>
      </c>
      <c r="O16" s="214">
        <v>11.557370929999999</v>
      </c>
      <c r="P16" s="214">
        <v>11.591431679999999</v>
      </c>
      <c r="Q16" s="214">
        <v>11.52493529</v>
      </c>
      <c r="R16" s="214">
        <v>11.200807019999999</v>
      </c>
      <c r="S16" s="214">
        <v>11.7941877</v>
      </c>
      <c r="T16" s="214">
        <v>12.334703530000001</v>
      </c>
      <c r="U16" s="214">
        <v>12.341998050000001</v>
      </c>
      <c r="V16" s="214">
        <v>12.542126079999999</v>
      </c>
      <c r="W16" s="214">
        <v>12.313412039999999</v>
      </c>
      <c r="X16" s="214">
        <v>11.83594518</v>
      </c>
      <c r="Y16" s="214">
        <v>10.419996790000001</v>
      </c>
      <c r="Z16" s="214">
        <v>11.07098315</v>
      </c>
      <c r="AA16" s="214">
        <v>11.000104840000001</v>
      </c>
      <c r="AB16" s="214">
        <v>11.193141170000001</v>
      </c>
      <c r="AC16" s="214">
        <v>10.60799958</v>
      </c>
      <c r="AD16" s="214">
        <v>10.67291064</v>
      </c>
      <c r="AE16" s="214">
        <v>11.675693089999999</v>
      </c>
      <c r="AF16" s="214">
        <v>11.79514298</v>
      </c>
      <c r="AG16" s="214">
        <v>12.42727674</v>
      </c>
      <c r="AH16" s="214">
        <v>13.244650740000001</v>
      </c>
      <c r="AI16" s="214">
        <v>13.356070219999999</v>
      </c>
      <c r="AJ16" s="214">
        <v>12.73725462</v>
      </c>
      <c r="AK16" s="214">
        <v>11.964927879999999</v>
      </c>
      <c r="AL16" s="214">
        <v>12.1192777</v>
      </c>
      <c r="AM16" s="214">
        <v>12.19900453</v>
      </c>
      <c r="AN16" s="214">
        <v>11.927124470000001</v>
      </c>
      <c r="AO16" s="214">
        <v>11.78918328</v>
      </c>
      <c r="AP16" s="214">
        <v>12.036257859999999</v>
      </c>
      <c r="AQ16" s="214">
        <v>12.809287189999999</v>
      </c>
      <c r="AR16" s="214">
        <v>13.400040949999999</v>
      </c>
      <c r="AS16" s="214">
        <v>12.99150386</v>
      </c>
      <c r="AT16" s="214">
        <v>13.06913434</v>
      </c>
      <c r="AU16" s="214">
        <v>12.644041059999999</v>
      </c>
      <c r="AV16" s="214">
        <v>11.81096582</v>
      </c>
      <c r="AW16" s="214">
        <v>11.08161988</v>
      </c>
      <c r="AX16" s="214">
        <v>11.22989293</v>
      </c>
      <c r="AY16" s="214">
        <v>11.68662505</v>
      </c>
      <c r="AZ16" s="214">
        <v>11.49099225</v>
      </c>
      <c r="BA16" s="214">
        <v>11.673666669999999</v>
      </c>
      <c r="BB16" s="214">
        <v>11.60046</v>
      </c>
      <c r="BC16" s="214">
        <v>12.147489999999999</v>
      </c>
      <c r="BD16" s="355">
        <v>12.511240000000001</v>
      </c>
      <c r="BE16" s="355">
        <v>12.718109999999999</v>
      </c>
      <c r="BF16" s="355">
        <v>13.1021</v>
      </c>
      <c r="BG16" s="355">
        <v>12.83831</v>
      </c>
      <c r="BH16" s="355">
        <v>12.422700000000001</v>
      </c>
      <c r="BI16" s="355">
        <v>11.45149</v>
      </c>
      <c r="BJ16" s="355">
        <v>11.503399999999999</v>
      </c>
      <c r="BK16" s="355">
        <v>12.494400000000001</v>
      </c>
      <c r="BL16" s="355">
        <v>12.600239999999999</v>
      </c>
      <c r="BM16" s="355">
        <v>12.402570000000001</v>
      </c>
      <c r="BN16" s="355">
        <v>12.338649999999999</v>
      </c>
      <c r="BO16" s="355">
        <v>12.747920000000001</v>
      </c>
      <c r="BP16" s="355">
        <v>12.862959999999999</v>
      </c>
      <c r="BQ16" s="355">
        <v>12.854939999999999</v>
      </c>
      <c r="BR16" s="355">
        <v>13.055680000000001</v>
      </c>
      <c r="BS16" s="355">
        <v>12.863849999999999</v>
      </c>
      <c r="BT16" s="355">
        <v>12.495649999999999</v>
      </c>
      <c r="BU16" s="355">
        <v>11.550369999999999</v>
      </c>
      <c r="BV16" s="355">
        <v>11.721970000000001</v>
      </c>
    </row>
    <row r="17" spans="1:74" ht="11.1" customHeight="1" x14ac:dyDescent="0.2">
      <c r="A17" s="84" t="s">
        <v>664</v>
      </c>
      <c r="B17" s="189" t="s">
        <v>549</v>
      </c>
      <c r="C17" s="214">
        <v>9.26</v>
      </c>
      <c r="D17" s="214">
        <v>9.77</v>
      </c>
      <c r="E17" s="214">
        <v>10.7</v>
      </c>
      <c r="F17" s="214">
        <v>11.76</v>
      </c>
      <c r="G17" s="214">
        <v>13.6</v>
      </c>
      <c r="H17" s="214">
        <v>16.13</v>
      </c>
      <c r="I17" s="214">
        <v>17.23</v>
      </c>
      <c r="J17" s="214">
        <v>17.41</v>
      </c>
      <c r="K17" s="214">
        <v>16.27</v>
      </c>
      <c r="L17" s="214">
        <v>13.11</v>
      </c>
      <c r="M17" s="214">
        <v>10.19</v>
      </c>
      <c r="N17" s="214">
        <v>10.01</v>
      </c>
      <c r="O17" s="214">
        <v>9.5</v>
      </c>
      <c r="P17" s="214">
        <v>9.08</v>
      </c>
      <c r="Q17" s="214">
        <v>9.2799999999999994</v>
      </c>
      <c r="R17" s="214">
        <v>10.43</v>
      </c>
      <c r="S17" s="214">
        <v>12.73</v>
      </c>
      <c r="T17" s="214">
        <v>15.07</v>
      </c>
      <c r="U17" s="214">
        <v>16.28</v>
      </c>
      <c r="V17" s="214">
        <v>16.88</v>
      </c>
      <c r="W17" s="214">
        <v>16.399999999999999</v>
      </c>
      <c r="X17" s="214">
        <v>12.6</v>
      </c>
      <c r="Y17" s="214">
        <v>10.02</v>
      </c>
      <c r="Z17" s="214">
        <v>9.27</v>
      </c>
      <c r="AA17" s="214">
        <v>8.2799999999999994</v>
      </c>
      <c r="AB17" s="214">
        <v>8.36</v>
      </c>
      <c r="AC17" s="214">
        <v>9.19</v>
      </c>
      <c r="AD17" s="214">
        <v>9.65</v>
      </c>
      <c r="AE17" s="214">
        <v>11.62</v>
      </c>
      <c r="AF17" s="214">
        <v>14.43</v>
      </c>
      <c r="AG17" s="214">
        <v>16.55</v>
      </c>
      <c r="AH17" s="214">
        <v>17.600000000000001</v>
      </c>
      <c r="AI17" s="214">
        <v>16.78</v>
      </c>
      <c r="AJ17" s="214">
        <v>13.74</v>
      </c>
      <c r="AK17" s="214">
        <v>10.77</v>
      </c>
      <c r="AL17" s="214">
        <v>9.06</v>
      </c>
      <c r="AM17" s="214">
        <v>9.3800000000000008</v>
      </c>
      <c r="AN17" s="214">
        <v>10.07</v>
      </c>
      <c r="AO17" s="214">
        <v>9.9</v>
      </c>
      <c r="AP17" s="214">
        <v>11.38</v>
      </c>
      <c r="AQ17" s="214">
        <v>13.32</v>
      </c>
      <c r="AR17" s="214">
        <v>16.13</v>
      </c>
      <c r="AS17" s="214">
        <v>17.96</v>
      </c>
      <c r="AT17" s="214">
        <v>18.32</v>
      </c>
      <c r="AU17" s="214">
        <v>17.010000000000002</v>
      </c>
      <c r="AV17" s="214">
        <v>13.5</v>
      </c>
      <c r="AW17" s="214">
        <v>10.26</v>
      </c>
      <c r="AX17" s="214">
        <v>9.33</v>
      </c>
      <c r="AY17" s="214">
        <v>8.93</v>
      </c>
      <c r="AZ17" s="214">
        <v>9.65</v>
      </c>
      <c r="BA17" s="214">
        <v>9.7899999999999991</v>
      </c>
      <c r="BB17" s="214">
        <v>10.11421</v>
      </c>
      <c r="BC17" s="214">
        <v>12.42469</v>
      </c>
      <c r="BD17" s="355">
        <v>14.77243</v>
      </c>
      <c r="BE17" s="355">
        <v>16.298780000000001</v>
      </c>
      <c r="BF17" s="355">
        <v>17.179880000000001</v>
      </c>
      <c r="BG17" s="355">
        <v>16.21414</v>
      </c>
      <c r="BH17" s="355">
        <v>13.182499999999999</v>
      </c>
      <c r="BI17" s="355">
        <v>10.728149999999999</v>
      </c>
      <c r="BJ17" s="355">
        <v>9.7553210000000004</v>
      </c>
      <c r="BK17" s="355">
        <v>9.5338709999999995</v>
      </c>
      <c r="BL17" s="355">
        <v>9.6480940000000004</v>
      </c>
      <c r="BM17" s="355">
        <v>9.946612</v>
      </c>
      <c r="BN17" s="355">
        <v>10.874320000000001</v>
      </c>
      <c r="BO17" s="355">
        <v>12.8718</v>
      </c>
      <c r="BP17" s="355">
        <v>15.22241</v>
      </c>
      <c r="BQ17" s="355">
        <v>16.651540000000001</v>
      </c>
      <c r="BR17" s="355">
        <v>17.410969999999999</v>
      </c>
      <c r="BS17" s="355">
        <v>16.425840000000001</v>
      </c>
      <c r="BT17" s="355">
        <v>13.366</v>
      </c>
      <c r="BU17" s="355">
        <v>10.88247</v>
      </c>
      <c r="BV17" s="355">
        <v>9.9099789999999999</v>
      </c>
    </row>
    <row r="18" spans="1:74" ht="11.1" customHeight="1" x14ac:dyDescent="0.2">
      <c r="A18" s="84"/>
      <c r="B18" s="88" t="s">
        <v>1244</v>
      </c>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31"/>
      <c r="AZ18" s="231"/>
      <c r="BA18" s="231"/>
      <c r="BB18" s="231"/>
      <c r="BC18" s="231"/>
      <c r="BD18" s="390"/>
      <c r="BE18" s="390"/>
      <c r="BF18" s="390"/>
      <c r="BG18" s="390"/>
      <c r="BH18" s="390"/>
      <c r="BI18" s="390"/>
      <c r="BJ18" s="390"/>
      <c r="BK18" s="390"/>
      <c r="BL18" s="390"/>
      <c r="BM18" s="390"/>
      <c r="BN18" s="390"/>
      <c r="BO18" s="390"/>
      <c r="BP18" s="390"/>
      <c r="BQ18" s="390"/>
      <c r="BR18" s="390"/>
      <c r="BS18" s="390"/>
      <c r="BT18" s="390"/>
      <c r="BU18" s="390"/>
      <c r="BV18" s="390"/>
    </row>
    <row r="19" spans="1:74" ht="11.1" customHeight="1" x14ac:dyDescent="0.2">
      <c r="A19" s="84" t="s">
        <v>852</v>
      </c>
      <c r="B19" s="189" t="s">
        <v>568</v>
      </c>
      <c r="C19" s="214">
        <v>10.949164189999999</v>
      </c>
      <c r="D19" s="214">
        <v>11.505950670000001</v>
      </c>
      <c r="E19" s="214">
        <v>12.27461894</v>
      </c>
      <c r="F19" s="214">
        <v>13.1911478</v>
      </c>
      <c r="G19" s="214">
        <v>12.65951707</v>
      </c>
      <c r="H19" s="214">
        <v>12.64354271</v>
      </c>
      <c r="I19" s="214">
        <v>11.9462043</v>
      </c>
      <c r="J19" s="214">
        <v>11.78047553</v>
      </c>
      <c r="K19" s="214">
        <v>11.84500757</v>
      </c>
      <c r="L19" s="214">
        <v>11.092745109999999</v>
      </c>
      <c r="M19" s="214">
        <v>11.33594493</v>
      </c>
      <c r="N19" s="214">
        <v>11.60554333</v>
      </c>
      <c r="O19" s="214">
        <v>11.50181765</v>
      </c>
      <c r="P19" s="214">
        <v>10.831036409999999</v>
      </c>
      <c r="Q19" s="214">
        <v>9.9426690640000004</v>
      </c>
      <c r="R19" s="214">
        <v>10.39597461</v>
      </c>
      <c r="S19" s="214">
        <v>10.15225416</v>
      </c>
      <c r="T19" s="214">
        <v>9.5310747560000006</v>
      </c>
      <c r="U19" s="214">
        <v>9.4250608230000008</v>
      </c>
      <c r="V19" s="214">
        <v>9.7144956849999993</v>
      </c>
      <c r="W19" s="214">
        <v>10.022463910000001</v>
      </c>
      <c r="X19" s="214">
        <v>8.7889949539999996</v>
      </c>
      <c r="Y19" s="214">
        <v>8.9040560370000001</v>
      </c>
      <c r="Z19" s="214">
        <v>9.5750575280000003</v>
      </c>
      <c r="AA19" s="214">
        <v>8.8406131180000003</v>
      </c>
      <c r="AB19" s="214">
        <v>8.7903303939999997</v>
      </c>
      <c r="AC19" s="214">
        <v>8.7671459489999997</v>
      </c>
      <c r="AD19" s="214">
        <v>9.3906425650000003</v>
      </c>
      <c r="AE19" s="214">
        <v>9.5186809029999999</v>
      </c>
      <c r="AF19" s="214">
        <v>10.04452708</v>
      </c>
      <c r="AG19" s="214">
        <v>10.232720179999999</v>
      </c>
      <c r="AH19" s="214">
        <v>10.676538300000001</v>
      </c>
      <c r="AI19" s="214">
        <v>10.309738919999999</v>
      </c>
      <c r="AJ19" s="214">
        <v>9.8392592560000001</v>
      </c>
      <c r="AK19" s="214">
        <v>9.4971183680000006</v>
      </c>
      <c r="AL19" s="214">
        <v>9.4670590580000002</v>
      </c>
      <c r="AM19" s="214">
        <v>9.4866893769999994</v>
      </c>
      <c r="AN19" s="214">
        <v>9.8691829729999991</v>
      </c>
      <c r="AO19" s="214">
        <v>9.3422754559999994</v>
      </c>
      <c r="AP19" s="214">
        <v>9.7258979310000004</v>
      </c>
      <c r="AQ19" s="214">
        <v>10.261776040000001</v>
      </c>
      <c r="AR19" s="214">
        <v>10.08335215</v>
      </c>
      <c r="AS19" s="214">
        <v>10.66086159</v>
      </c>
      <c r="AT19" s="214">
        <v>10.757738979999999</v>
      </c>
      <c r="AU19" s="214">
        <v>10.41393296</v>
      </c>
      <c r="AV19" s="214">
        <v>8.8290866300000008</v>
      </c>
      <c r="AW19" s="214">
        <v>9.3974525109999991</v>
      </c>
      <c r="AX19" s="214">
        <v>9.7967423379999996</v>
      </c>
      <c r="AY19" s="214">
        <v>10.21211836</v>
      </c>
      <c r="AZ19" s="214">
        <v>11.409069799999999</v>
      </c>
      <c r="BA19" s="214">
        <v>11.87620847</v>
      </c>
      <c r="BB19" s="214">
        <v>11.46724</v>
      </c>
      <c r="BC19" s="214">
        <v>11.00999</v>
      </c>
      <c r="BD19" s="355">
        <v>10.801</v>
      </c>
      <c r="BE19" s="355">
        <v>10.768980000000001</v>
      </c>
      <c r="BF19" s="355">
        <v>10.838039999999999</v>
      </c>
      <c r="BG19" s="355">
        <v>10.884690000000001</v>
      </c>
      <c r="BH19" s="355">
        <v>10.05199</v>
      </c>
      <c r="BI19" s="355">
        <v>10.176690000000001</v>
      </c>
      <c r="BJ19" s="355">
        <v>10.629960000000001</v>
      </c>
      <c r="BK19" s="355">
        <v>10.60486</v>
      </c>
      <c r="BL19" s="355">
        <v>10.341150000000001</v>
      </c>
      <c r="BM19" s="355">
        <v>10.340210000000001</v>
      </c>
      <c r="BN19" s="355">
        <v>10.53112</v>
      </c>
      <c r="BO19" s="355">
        <v>10.44815</v>
      </c>
      <c r="BP19" s="355">
        <v>10.261990000000001</v>
      </c>
      <c r="BQ19" s="355">
        <v>10.25643</v>
      </c>
      <c r="BR19" s="355">
        <v>10.352309999999999</v>
      </c>
      <c r="BS19" s="355">
        <v>10.234439999999999</v>
      </c>
      <c r="BT19" s="355">
        <v>9.7127929999999996</v>
      </c>
      <c r="BU19" s="355">
        <v>9.7765280000000008</v>
      </c>
      <c r="BV19" s="355">
        <v>10.395339999999999</v>
      </c>
    </row>
    <row r="20" spans="1:74" ht="11.1" customHeight="1" x14ac:dyDescent="0.2">
      <c r="A20" s="84" t="s">
        <v>853</v>
      </c>
      <c r="B20" s="187" t="s">
        <v>601</v>
      </c>
      <c r="C20" s="214">
        <v>8.751067784</v>
      </c>
      <c r="D20" s="214">
        <v>9.6087691559999993</v>
      </c>
      <c r="E20" s="214">
        <v>9.6702424560000004</v>
      </c>
      <c r="F20" s="214">
        <v>9.2452630730000003</v>
      </c>
      <c r="G20" s="214">
        <v>9.0700622830000004</v>
      </c>
      <c r="H20" s="214">
        <v>8.5525844830000004</v>
      </c>
      <c r="I20" s="214">
        <v>8.4337259119999999</v>
      </c>
      <c r="J20" s="214">
        <v>7.9293653810000002</v>
      </c>
      <c r="K20" s="214">
        <v>7.8099374690000003</v>
      </c>
      <c r="L20" s="214">
        <v>7.881615451</v>
      </c>
      <c r="M20" s="214">
        <v>7.9478006839999997</v>
      </c>
      <c r="N20" s="214">
        <v>8.1975510239999991</v>
      </c>
      <c r="O20" s="214">
        <v>8.0651386800000004</v>
      </c>
      <c r="P20" s="214">
        <v>7.8336708330000002</v>
      </c>
      <c r="Q20" s="214">
        <v>7.6823988740000004</v>
      </c>
      <c r="R20" s="214">
        <v>7.5661365419999997</v>
      </c>
      <c r="S20" s="214">
        <v>7.1842448570000004</v>
      </c>
      <c r="T20" s="214">
        <v>7.3847699889999996</v>
      </c>
      <c r="U20" s="214">
        <v>6.7313267349999997</v>
      </c>
      <c r="V20" s="214">
        <v>6.3852002690000003</v>
      </c>
      <c r="W20" s="214">
        <v>6.596464836</v>
      </c>
      <c r="X20" s="214">
        <v>6.7643950310000003</v>
      </c>
      <c r="Y20" s="214">
        <v>6.878983753</v>
      </c>
      <c r="Z20" s="214">
        <v>7.1663065469999996</v>
      </c>
      <c r="AA20" s="214">
        <v>6.944261204</v>
      </c>
      <c r="AB20" s="214">
        <v>6.9514940259999998</v>
      </c>
      <c r="AC20" s="214">
        <v>6.8548881750000001</v>
      </c>
      <c r="AD20" s="214">
        <v>6.5179743500000002</v>
      </c>
      <c r="AE20" s="214">
        <v>6.4409824550000003</v>
      </c>
      <c r="AF20" s="214">
        <v>6.3306232610000004</v>
      </c>
      <c r="AG20" s="214">
        <v>6.2508954010000002</v>
      </c>
      <c r="AH20" s="214">
        <v>5.9151596</v>
      </c>
      <c r="AI20" s="214">
        <v>6.0239190210000002</v>
      </c>
      <c r="AJ20" s="214">
        <v>6.2649539399999998</v>
      </c>
      <c r="AK20" s="214">
        <v>6.6972944200000004</v>
      </c>
      <c r="AL20" s="214">
        <v>7.0576170969999996</v>
      </c>
      <c r="AM20" s="214">
        <v>7.5103996769999997</v>
      </c>
      <c r="AN20" s="214">
        <v>7.8600664299999998</v>
      </c>
      <c r="AO20" s="214">
        <v>7.6390444520000003</v>
      </c>
      <c r="AP20" s="214">
        <v>7.4698040780000001</v>
      </c>
      <c r="AQ20" s="214">
        <v>7.3731109510000001</v>
      </c>
      <c r="AR20" s="214">
        <v>7.3957634509999997</v>
      </c>
      <c r="AS20" s="214">
        <v>7.2718542609999997</v>
      </c>
      <c r="AT20" s="214">
        <v>6.6238065480000001</v>
      </c>
      <c r="AU20" s="214">
        <v>6.5929908509999997</v>
      </c>
      <c r="AV20" s="214">
        <v>7.1897129509999997</v>
      </c>
      <c r="AW20" s="214">
        <v>7.2573495130000003</v>
      </c>
      <c r="AX20" s="214">
        <v>7.5157571949999999</v>
      </c>
      <c r="AY20" s="214">
        <v>7.7830420269999996</v>
      </c>
      <c r="AZ20" s="214">
        <v>8.3553017710000006</v>
      </c>
      <c r="BA20" s="214">
        <v>8.2713010499999999</v>
      </c>
      <c r="BB20" s="214">
        <v>7.8972189999999998</v>
      </c>
      <c r="BC20" s="214">
        <v>7.8180480000000001</v>
      </c>
      <c r="BD20" s="355">
        <v>7.5390730000000001</v>
      </c>
      <c r="BE20" s="355">
        <v>7.1045780000000001</v>
      </c>
      <c r="BF20" s="355">
        <v>6.9766909999999998</v>
      </c>
      <c r="BG20" s="355">
        <v>7.0821839999999998</v>
      </c>
      <c r="BH20" s="355">
        <v>7.3506130000000001</v>
      </c>
      <c r="BI20" s="355">
        <v>7.5157420000000004</v>
      </c>
      <c r="BJ20" s="355">
        <v>7.7065089999999996</v>
      </c>
      <c r="BK20" s="355">
        <v>7.6263509999999997</v>
      </c>
      <c r="BL20" s="355">
        <v>7.6627700000000001</v>
      </c>
      <c r="BM20" s="355">
        <v>7.852366</v>
      </c>
      <c r="BN20" s="355">
        <v>7.6359029999999999</v>
      </c>
      <c r="BO20" s="355">
        <v>7.5922770000000002</v>
      </c>
      <c r="BP20" s="355">
        <v>7.4215220000000004</v>
      </c>
      <c r="BQ20" s="355">
        <v>7.0381159999999996</v>
      </c>
      <c r="BR20" s="355">
        <v>6.9488529999999997</v>
      </c>
      <c r="BS20" s="355">
        <v>7.0875899999999996</v>
      </c>
      <c r="BT20" s="355">
        <v>7.379397</v>
      </c>
      <c r="BU20" s="355">
        <v>7.5627740000000001</v>
      </c>
      <c r="BV20" s="355">
        <v>7.7694939999999999</v>
      </c>
    </row>
    <row r="21" spans="1:74" ht="11.1" customHeight="1" x14ac:dyDescent="0.2">
      <c r="A21" s="84" t="s">
        <v>854</v>
      </c>
      <c r="B21" s="189" t="s">
        <v>569</v>
      </c>
      <c r="C21" s="214">
        <v>7.1695938119999996</v>
      </c>
      <c r="D21" s="214">
        <v>7.8549313859999996</v>
      </c>
      <c r="E21" s="214">
        <v>9.2280553110000003</v>
      </c>
      <c r="F21" s="214">
        <v>9.4565034620000006</v>
      </c>
      <c r="G21" s="214">
        <v>10.132855129999999</v>
      </c>
      <c r="H21" s="214">
        <v>10.96230287</v>
      </c>
      <c r="I21" s="214">
        <v>10.83204155</v>
      </c>
      <c r="J21" s="214">
        <v>10.37095931</v>
      </c>
      <c r="K21" s="214">
        <v>9.2623898659999995</v>
      </c>
      <c r="L21" s="214">
        <v>7.8945550090000003</v>
      </c>
      <c r="M21" s="214">
        <v>7.3413115360000001</v>
      </c>
      <c r="N21" s="214">
        <v>7.6496861850000002</v>
      </c>
      <c r="O21" s="214">
        <v>7.0805555580000004</v>
      </c>
      <c r="P21" s="214">
        <v>6.7563242749999999</v>
      </c>
      <c r="Q21" s="214">
        <v>6.9808186619999999</v>
      </c>
      <c r="R21" s="214">
        <v>6.8994130250000003</v>
      </c>
      <c r="S21" s="214">
        <v>7.8169754290000002</v>
      </c>
      <c r="T21" s="214">
        <v>8.7211013279999996</v>
      </c>
      <c r="U21" s="214">
        <v>8.9610514319999997</v>
      </c>
      <c r="V21" s="214">
        <v>8.9562745439999993</v>
      </c>
      <c r="W21" s="214">
        <v>8.5545919690000005</v>
      </c>
      <c r="X21" s="214">
        <v>6.8403335099999998</v>
      </c>
      <c r="Y21" s="214">
        <v>6.3313978000000004</v>
      </c>
      <c r="Z21" s="214">
        <v>5.9966791439999998</v>
      </c>
      <c r="AA21" s="214">
        <v>5.7411603409999996</v>
      </c>
      <c r="AB21" s="214">
        <v>5.8591697749999998</v>
      </c>
      <c r="AC21" s="214">
        <v>6.0864669530000004</v>
      </c>
      <c r="AD21" s="214">
        <v>6.0765025760000002</v>
      </c>
      <c r="AE21" s="214">
        <v>6.8465933679999997</v>
      </c>
      <c r="AF21" s="214">
        <v>7.858121197</v>
      </c>
      <c r="AG21" s="214">
        <v>8.8453208849999996</v>
      </c>
      <c r="AH21" s="214">
        <v>8.9495541089999993</v>
      </c>
      <c r="AI21" s="214">
        <v>8.5384257669999997</v>
      </c>
      <c r="AJ21" s="214">
        <v>7.3957845630000003</v>
      </c>
      <c r="AK21" s="214">
        <v>6.7441726089999996</v>
      </c>
      <c r="AL21" s="214">
        <v>6.1393545820000002</v>
      </c>
      <c r="AM21" s="214">
        <v>6.6240961900000004</v>
      </c>
      <c r="AN21" s="214">
        <v>6.7742887959999996</v>
      </c>
      <c r="AO21" s="214">
        <v>6.5151409009999997</v>
      </c>
      <c r="AP21" s="214">
        <v>7.4220947209999997</v>
      </c>
      <c r="AQ21" s="214">
        <v>7.8878398389999997</v>
      </c>
      <c r="AR21" s="214">
        <v>8.9753815620000008</v>
      </c>
      <c r="AS21" s="214">
        <v>9.1057939389999998</v>
      </c>
      <c r="AT21" s="214">
        <v>9.2793474870000008</v>
      </c>
      <c r="AU21" s="214">
        <v>8.5944393849999994</v>
      </c>
      <c r="AV21" s="214">
        <v>7.0229250150000002</v>
      </c>
      <c r="AW21" s="214">
        <v>6.2301487609999997</v>
      </c>
      <c r="AX21" s="214">
        <v>5.9557012350000003</v>
      </c>
      <c r="AY21" s="214">
        <v>6.0553748189999999</v>
      </c>
      <c r="AZ21" s="214">
        <v>6.3899102240000003</v>
      </c>
      <c r="BA21" s="214">
        <v>6.1681265449999998</v>
      </c>
      <c r="BB21" s="214">
        <v>6.610106</v>
      </c>
      <c r="BC21" s="214">
        <v>7.8352490000000001</v>
      </c>
      <c r="BD21" s="355">
        <v>8.5275219999999994</v>
      </c>
      <c r="BE21" s="355">
        <v>8.942755</v>
      </c>
      <c r="BF21" s="355">
        <v>9.1491500000000006</v>
      </c>
      <c r="BG21" s="355">
        <v>8.5542890000000007</v>
      </c>
      <c r="BH21" s="355">
        <v>7.383165</v>
      </c>
      <c r="BI21" s="355">
        <v>6.9458149999999996</v>
      </c>
      <c r="BJ21" s="355">
        <v>6.8799840000000003</v>
      </c>
      <c r="BK21" s="355">
        <v>6.7850479999999997</v>
      </c>
      <c r="BL21" s="355">
        <v>6.5612719999999998</v>
      </c>
      <c r="BM21" s="355">
        <v>6.8940989999999998</v>
      </c>
      <c r="BN21" s="355">
        <v>7.1740139999999997</v>
      </c>
      <c r="BO21" s="355">
        <v>7.9833360000000004</v>
      </c>
      <c r="BP21" s="355">
        <v>8.7971020000000006</v>
      </c>
      <c r="BQ21" s="355">
        <v>9.1783239999999999</v>
      </c>
      <c r="BR21" s="355">
        <v>9.3295390000000005</v>
      </c>
      <c r="BS21" s="355">
        <v>8.6995070000000005</v>
      </c>
      <c r="BT21" s="355">
        <v>7.500788</v>
      </c>
      <c r="BU21" s="355">
        <v>7.043666</v>
      </c>
      <c r="BV21" s="355">
        <v>6.969233</v>
      </c>
    </row>
    <row r="22" spans="1:74" ht="11.1" customHeight="1" x14ac:dyDescent="0.2">
      <c r="A22" s="84" t="s">
        <v>855</v>
      </c>
      <c r="B22" s="189" t="s">
        <v>570</v>
      </c>
      <c r="C22" s="214">
        <v>7.6509393189999999</v>
      </c>
      <c r="D22" s="214">
        <v>8.2886276980000009</v>
      </c>
      <c r="E22" s="214">
        <v>9.0283083079999997</v>
      </c>
      <c r="F22" s="214">
        <v>8.989410479</v>
      </c>
      <c r="G22" s="214">
        <v>8.9815124879999999</v>
      </c>
      <c r="H22" s="214">
        <v>10.27052392</v>
      </c>
      <c r="I22" s="214">
        <v>10.589279060000001</v>
      </c>
      <c r="J22" s="214">
        <v>10.124805029999999</v>
      </c>
      <c r="K22" s="214">
        <v>9.8824935350000001</v>
      </c>
      <c r="L22" s="214">
        <v>8.7892528859999999</v>
      </c>
      <c r="M22" s="214">
        <v>8.1593667510000003</v>
      </c>
      <c r="N22" s="214">
        <v>8.275460399</v>
      </c>
      <c r="O22" s="214">
        <v>7.8404527540000002</v>
      </c>
      <c r="P22" s="214">
        <v>7.3395944010000003</v>
      </c>
      <c r="Q22" s="214">
        <v>7.7901399910000002</v>
      </c>
      <c r="R22" s="214">
        <v>7.7129860649999999</v>
      </c>
      <c r="S22" s="214">
        <v>7.70497326</v>
      </c>
      <c r="T22" s="214">
        <v>8.8318221270000006</v>
      </c>
      <c r="U22" s="214">
        <v>9.0593965250000004</v>
      </c>
      <c r="V22" s="214">
        <v>9.2399489070000005</v>
      </c>
      <c r="W22" s="214">
        <v>8.7680910260000005</v>
      </c>
      <c r="X22" s="214">
        <v>7.3989191060000001</v>
      </c>
      <c r="Y22" s="214">
        <v>6.9042120660000004</v>
      </c>
      <c r="Z22" s="214">
        <v>6.2954304949999997</v>
      </c>
      <c r="AA22" s="214">
        <v>6.1203548889999997</v>
      </c>
      <c r="AB22" s="214">
        <v>6.1920242630000004</v>
      </c>
      <c r="AC22" s="214">
        <v>6.4530098540000003</v>
      </c>
      <c r="AD22" s="214">
        <v>6.2414343670000001</v>
      </c>
      <c r="AE22" s="214">
        <v>6.7589390529999998</v>
      </c>
      <c r="AF22" s="214">
        <v>7.7555308910000003</v>
      </c>
      <c r="AG22" s="214">
        <v>8.4735265339999994</v>
      </c>
      <c r="AH22" s="214">
        <v>8.6666706940000005</v>
      </c>
      <c r="AI22" s="214">
        <v>8.3105499169999995</v>
      </c>
      <c r="AJ22" s="214">
        <v>7.3580721609999999</v>
      </c>
      <c r="AK22" s="214">
        <v>6.9740762900000002</v>
      </c>
      <c r="AL22" s="214">
        <v>6.5417530709999996</v>
      </c>
      <c r="AM22" s="214">
        <v>6.9740440169999998</v>
      </c>
      <c r="AN22" s="214">
        <v>7.0903500929999996</v>
      </c>
      <c r="AO22" s="214">
        <v>6.7928448389999998</v>
      </c>
      <c r="AP22" s="214">
        <v>7.1774545920000001</v>
      </c>
      <c r="AQ22" s="214">
        <v>8.0568169510000001</v>
      </c>
      <c r="AR22" s="214">
        <v>8.8725013480000001</v>
      </c>
      <c r="AS22" s="214">
        <v>9.157180168</v>
      </c>
      <c r="AT22" s="214">
        <v>9.3701769479999992</v>
      </c>
      <c r="AU22" s="214">
        <v>8.8314178410000004</v>
      </c>
      <c r="AV22" s="214">
        <v>7.2934484240000002</v>
      </c>
      <c r="AW22" s="214">
        <v>6.8987436449999997</v>
      </c>
      <c r="AX22" s="214">
        <v>7.0530231040000002</v>
      </c>
      <c r="AY22" s="214">
        <v>6.8533344200000004</v>
      </c>
      <c r="AZ22" s="214">
        <v>7.195906334</v>
      </c>
      <c r="BA22" s="214">
        <v>6.9533372169999996</v>
      </c>
      <c r="BB22" s="214">
        <v>6.7399579999999997</v>
      </c>
      <c r="BC22" s="214">
        <v>7.5213939999999999</v>
      </c>
      <c r="BD22" s="355">
        <v>8.4078870000000006</v>
      </c>
      <c r="BE22" s="355">
        <v>8.9075760000000006</v>
      </c>
      <c r="BF22" s="355">
        <v>9.162229</v>
      </c>
      <c r="BG22" s="355">
        <v>8.6543100000000006</v>
      </c>
      <c r="BH22" s="355">
        <v>7.6295799999999998</v>
      </c>
      <c r="BI22" s="355">
        <v>7.505109</v>
      </c>
      <c r="BJ22" s="355">
        <v>7.297892</v>
      </c>
      <c r="BK22" s="355">
        <v>7.4350019999999999</v>
      </c>
      <c r="BL22" s="355">
        <v>7.6965709999999996</v>
      </c>
      <c r="BM22" s="355">
        <v>7.8316610000000004</v>
      </c>
      <c r="BN22" s="355">
        <v>7.7405900000000001</v>
      </c>
      <c r="BO22" s="355">
        <v>7.8955500000000001</v>
      </c>
      <c r="BP22" s="355">
        <v>8.7239509999999996</v>
      </c>
      <c r="BQ22" s="355">
        <v>9.1013339999999996</v>
      </c>
      <c r="BR22" s="355">
        <v>9.2710260000000009</v>
      </c>
      <c r="BS22" s="355">
        <v>8.7116050000000005</v>
      </c>
      <c r="BT22" s="355">
        <v>7.6616840000000002</v>
      </c>
      <c r="BU22" s="355">
        <v>7.5283990000000003</v>
      </c>
      <c r="BV22" s="355">
        <v>7.3173190000000004</v>
      </c>
    </row>
    <row r="23" spans="1:74" ht="11.1" customHeight="1" x14ac:dyDescent="0.2">
      <c r="A23" s="84" t="s">
        <v>856</v>
      </c>
      <c r="B23" s="189" t="s">
        <v>571</v>
      </c>
      <c r="C23" s="214">
        <v>8.9988169809999992</v>
      </c>
      <c r="D23" s="214">
        <v>9.4926122999999993</v>
      </c>
      <c r="E23" s="214">
        <v>9.4632007809999994</v>
      </c>
      <c r="F23" s="214">
        <v>10.215184499999999</v>
      </c>
      <c r="G23" s="214">
        <v>10.65156327</v>
      </c>
      <c r="H23" s="214">
        <v>11.09349248</v>
      </c>
      <c r="I23" s="214">
        <v>11.285472199999999</v>
      </c>
      <c r="J23" s="214">
        <v>10.86470194</v>
      </c>
      <c r="K23" s="214">
        <v>10.704298639999999</v>
      </c>
      <c r="L23" s="214">
        <v>10.552160629999999</v>
      </c>
      <c r="M23" s="214">
        <v>9.0413302029999993</v>
      </c>
      <c r="N23" s="214">
        <v>9.5287930329999995</v>
      </c>
      <c r="O23" s="214">
        <v>8.8782768829999998</v>
      </c>
      <c r="P23" s="214">
        <v>8.2558590689999996</v>
      </c>
      <c r="Q23" s="214">
        <v>8.3404726890000003</v>
      </c>
      <c r="R23" s="214">
        <v>8.9323417389999999</v>
      </c>
      <c r="S23" s="214">
        <v>9.2928238390000004</v>
      </c>
      <c r="T23" s="214">
        <v>9.6566422559999996</v>
      </c>
      <c r="U23" s="214">
        <v>9.5264820720000003</v>
      </c>
      <c r="V23" s="214">
        <v>9.4934046819999995</v>
      </c>
      <c r="W23" s="214">
        <v>9.6864952360000007</v>
      </c>
      <c r="X23" s="214">
        <v>8.8063945120000007</v>
      </c>
      <c r="Y23" s="214">
        <v>8.9492060319999993</v>
      </c>
      <c r="Z23" s="214">
        <v>8.9827150840000005</v>
      </c>
      <c r="AA23" s="214">
        <v>7.2846549759999997</v>
      </c>
      <c r="AB23" s="214">
        <v>7.4943051670000003</v>
      </c>
      <c r="AC23" s="214">
        <v>8.1456151939999994</v>
      </c>
      <c r="AD23" s="214">
        <v>8.0823772950000006</v>
      </c>
      <c r="AE23" s="214">
        <v>8.2990489269999994</v>
      </c>
      <c r="AF23" s="214">
        <v>8.7815680389999997</v>
      </c>
      <c r="AG23" s="214">
        <v>9.3355482520000006</v>
      </c>
      <c r="AH23" s="214">
        <v>9.2819441279999992</v>
      </c>
      <c r="AI23" s="214">
        <v>9.3320122839999993</v>
      </c>
      <c r="AJ23" s="214">
        <v>8.9728141239999992</v>
      </c>
      <c r="AK23" s="214">
        <v>8.6774064410000005</v>
      </c>
      <c r="AL23" s="214">
        <v>8.287262729</v>
      </c>
      <c r="AM23" s="214">
        <v>8.7519556929999993</v>
      </c>
      <c r="AN23" s="214">
        <v>9.4178894569999994</v>
      </c>
      <c r="AO23" s="214">
        <v>8.5937991260000004</v>
      </c>
      <c r="AP23" s="214">
        <v>9.8630687570000006</v>
      </c>
      <c r="AQ23" s="214">
        <v>9.9843098070000007</v>
      </c>
      <c r="AR23" s="214">
        <v>10.19051954</v>
      </c>
      <c r="AS23" s="214">
        <v>9.5953537180000001</v>
      </c>
      <c r="AT23" s="214">
        <v>9.7013338779999998</v>
      </c>
      <c r="AU23" s="214">
        <v>9.3828780629999997</v>
      </c>
      <c r="AV23" s="214">
        <v>9.5100704749999991</v>
      </c>
      <c r="AW23" s="214">
        <v>9.0189227590000005</v>
      </c>
      <c r="AX23" s="214">
        <v>8.6082304690000004</v>
      </c>
      <c r="AY23" s="214">
        <v>8.1477580990000007</v>
      </c>
      <c r="AZ23" s="214">
        <v>9.0262872319999996</v>
      </c>
      <c r="BA23" s="214">
        <v>8.0127734749999995</v>
      </c>
      <c r="BB23" s="214">
        <v>8.4343419999999991</v>
      </c>
      <c r="BC23" s="214">
        <v>8.9710230000000006</v>
      </c>
      <c r="BD23" s="355">
        <v>9.2565860000000004</v>
      </c>
      <c r="BE23" s="355">
        <v>9.5292010000000005</v>
      </c>
      <c r="BF23" s="355">
        <v>9.6240439999999996</v>
      </c>
      <c r="BG23" s="355">
        <v>9.5197319999999994</v>
      </c>
      <c r="BH23" s="355">
        <v>9.1376919999999995</v>
      </c>
      <c r="BI23" s="355">
        <v>8.7887050000000002</v>
      </c>
      <c r="BJ23" s="355">
        <v>8.5716210000000004</v>
      </c>
      <c r="BK23" s="355">
        <v>8.5520309999999995</v>
      </c>
      <c r="BL23" s="355">
        <v>8.5482289999999992</v>
      </c>
      <c r="BM23" s="355">
        <v>8.7197469999999999</v>
      </c>
      <c r="BN23" s="355">
        <v>9.1550639999999994</v>
      </c>
      <c r="BO23" s="355">
        <v>9.5384080000000004</v>
      </c>
      <c r="BP23" s="355">
        <v>9.9401969999999995</v>
      </c>
      <c r="BQ23" s="355">
        <v>10.002129999999999</v>
      </c>
      <c r="BR23" s="355">
        <v>9.9241499999999991</v>
      </c>
      <c r="BS23" s="355">
        <v>9.8041669999999996</v>
      </c>
      <c r="BT23" s="355">
        <v>9.3967899999999993</v>
      </c>
      <c r="BU23" s="355">
        <v>9.0247159999999997</v>
      </c>
      <c r="BV23" s="355">
        <v>8.7930679999999999</v>
      </c>
    </row>
    <row r="24" spans="1:74" ht="11.1" customHeight="1" x14ac:dyDescent="0.2">
      <c r="A24" s="84" t="s">
        <v>857</v>
      </c>
      <c r="B24" s="189" t="s">
        <v>572</v>
      </c>
      <c r="C24" s="214">
        <v>8.6249317370000007</v>
      </c>
      <c r="D24" s="214">
        <v>8.9558668659999991</v>
      </c>
      <c r="E24" s="214">
        <v>9.2059517359999994</v>
      </c>
      <c r="F24" s="214">
        <v>10.06341896</v>
      </c>
      <c r="G24" s="214">
        <v>11.1221952</v>
      </c>
      <c r="H24" s="214">
        <v>11.34138606</v>
      </c>
      <c r="I24" s="214">
        <v>11.366710279999999</v>
      </c>
      <c r="J24" s="214">
        <v>11.120245000000001</v>
      </c>
      <c r="K24" s="214">
        <v>11.02625703</v>
      </c>
      <c r="L24" s="214">
        <v>10.753220300000001</v>
      </c>
      <c r="M24" s="214">
        <v>9.4695381859999994</v>
      </c>
      <c r="N24" s="214">
        <v>9.1325593559999998</v>
      </c>
      <c r="O24" s="214">
        <v>8.8110057410000007</v>
      </c>
      <c r="P24" s="214">
        <v>8.5939818730000006</v>
      </c>
      <c r="Q24" s="214">
        <v>8.0411946870000008</v>
      </c>
      <c r="R24" s="214">
        <v>9.4319646959999996</v>
      </c>
      <c r="S24" s="214">
        <v>9.7148137769999998</v>
      </c>
      <c r="T24" s="214">
        <v>9.8251318409999993</v>
      </c>
      <c r="U24" s="214">
        <v>10.091044309999999</v>
      </c>
      <c r="V24" s="214">
        <v>10.12717076</v>
      </c>
      <c r="W24" s="214">
        <v>9.7442450800000007</v>
      </c>
      <c r="X24" s="214">
        <v>9.2987303489999995</v>
      </c>
      <c r="Y24" s="214">
        <v>9.0939189349999996</v>
      </c>
      <c r="Z24" s="214">
        <v>8.4971031979999996</v>
      </c>
      <c r="AA24" s="214">
        <v>7.521116803</v>
      </c>
      <c r="AB24" s="214">
        <v>7.3556117590000003</v>
      </c>
      <c r="AC24" s="214">
        <v>7.6664724020000001</v>
      </c>
      <c r="AD24" s="214">
        <v>8.332934281</v>
      </c>
      <c r="AE24" s="214">
        <v>8.4582760070000003</v>
      </c>
      <c r="AF24" s="214">
        <v>9.0462627050000002</v>
      </c>
      <c r="AG24" s="214">
        <v>9.4984686000000007</v>
      </c>
      <c r="AH24" s="214">
        <v>10.01457059</v>
      </c>
      <c r="AI24" s="214">
        <v>9.7297268290000005</v>
      </c>
      <c r="AJ24" s="214">
        <v>10.142868569999999</v>
      </c>
      <c r="AK24" s="214">
        <v>9.4870538829999997</v>
      </c>
      <c r="AL24" s="214">
        <v>8.4379116090000004</v>
      </c>
      <c r="AM24" s="214">
        <v>8.8172615200000006</v>
      </c>
      <c r="AN24" s="214">
        <v>9.2648860600000003</v>
      </c>
      <c r="AO24" s="214">
        <v>9.1704339840000006</v>
      </c>
      <c r="AP24" s="214">
        <v>9.9429983150000005</v>
      </c>
      <c r="AQ24" s="214">
        <v>10.3497427</v>
      </c>
      <c r="AR24" s="214">
        <v>10.634010930000001</v>
      </c>
      <c r="AS24" s="214">
        <v>10.698735080000001</v>
      </c>
      <c r="AT24" s="214">
        <v>10.87202372</v>
      </c>
      <c r="AU24" s="214">
        <v>10.715865750000001</v>
      </c>
      <c r="AV24" s="214">
        <v>10.268701549999999</v>
      </c>
      <c r="AW24" s="214">
        <v>9.4766607159999996</v>
      </c>
      <c r="AX24" s="214">
        <v>8.8532699790000002</v>
      </c>
      <c r="AY24" s="214">
        <v>8.4543552759999994</v>
      </c>
      <c r="AZ24" s="214">
        <v>8.8326674010000001</v>
      </c>
      <c r="BA24" s="214">
        <v>8.9851951640000003</v>
      </c>
      <c r="BB24" s="214">
        <v>9.226051</v>
      </c>
      <c r="BC24" s="214">
        <v>9.6243719999999993</v>
      </c>
      <c r="BD24" s="355">
        <v>9.7877600000000005</v>
      </c>
      <c r="BE24" s="355">
        <v>9.9981570000000008</v>
      </c>
      <c r="BF24" s="355">
        <v>10.25271</v>
      </c>
      <c r="BG24" s="355">
        <v>10.097910000000001</v>
      </c>
      <c r="BH24" s="355">
        <v>9.7720579999999995</v>
      </c>
      <c r="BI24" s="355">
        <v>9.3168589999999991</v>
      </c>
      <c r="BJ24" s="355">
        <v>8.6785979999999991</v>
      </c>
      <c r="BK24" s="355">
        <v>8.509665</v>
      </c>
      <c r="BL24" s="355">
        <v>8.7198820000000001</v>
      </c>
      <c r="BM24" s="355">
        <v>8.7989809999999995</v>
      </c>
      <c r="BN24" s="355">
        <v>9.4034800000000001</v>
      </c>
      <c r="BO24" s="355">
        <v>9.7306340000000002</v>
      </c>
      <c r="BP24" s="355">
        <v>9.8776150000000005</v>
      </c>
      <c r="BQ24" s="355">
        <v>10.05524</v>
      </c>
      <c r="BR24" s="355">
        <v>10.26219</v>
      </c>
      <c r="BS24" s="355">
        <v>10.080399999999999</v>
      </c>
      <c r="BT24" s="355">
        <v>9.7443399999999993</v>
      </c>
      <c r="BU24" s="355">
        <v>9.29101</v>
      </c>
      <c r="BV24" s="355">
        <v>8.6616169999999997</v>
      </c>
    </row>
    <row r="25" spans="1:74" ht="11.1" customHeight="1" x14ac:dyDescent="0.2">
      <c r="A25" s="84" t="s">
        <v>858</v>
      </c>
      <c r="B25" s="189" t="s">
        <v>573</v>
      </c>
      <c r="C25" s="214">
        <v>7.2506258939999997</v>
      </c>
      <c r="D25" s="214">
        <v>7.43548557</v>
      </c>
      <c r="E25" s="214">
        <v>8.2239082860000003</v>
      </c>
      <c r="F25" s="214">
        <v>8.9775578920000001</v>
      </c>
      <c r="G25" s="214">
        <v>9.5826644479999992</v>
      </c>
      <c r="H25" s="214">
        <v>9.625841716</v>
      </c>
      <c r="I25" s="214">
        <v>9.592447731</v>
      </c>
      <c r="J25" s="214">
        <v>9.3378171030000008</v>
      </c>
      <c r="K25" s="214">
        <v>9.1196080790000007</v>
      </c>
      <c r="L25" s="214">
        <v>9.0003360749999999</v>
      </c>
      <c r="M25" s="214">
        <v>8.3794973749999997</v>
      </c>
      <c r="N25" s="214">
        <v>7.9998062240000003</v>
      </c>
      <c r="O25" s="214">
        <v>7.541937774</v>
      </c>
      <c r="P25" s="214">
        <v>7.150929734</v>
      </c>
      <c r="Q25" s="214">
        <v>6.82411937</v>
      </c>
      <c r="R25" s="214">
        <v>7.1323432760000003</v>
      </c>
      <c r="S25" s="214">
        <v>7.3874904920000004</v>
      </c>
      <c r="T25" s="214">
        <v>7.1669190739999999</v>
      </c>
      <c r="U25" s="214">
        <v>7.9040261789999997</v>
      </c>
      <c r="V25" s="214">
        <v>8.1308273070000006</v>
      </c>
      <c r="W25" s="214">
        <v>8.1244502890000003</v>
      </c>
      <c r="X25" s="214">
        <v>8.0484033820000001</v>
      </c>
      <c r="Y25" s="214">
        <v>7.6296708850000003</v>
      </c>
      <c r="Z25" s="214">
        <v>6.7221257550000004</v>
      </c>
      <c r="AA25" s="214">
        <v>6.2655322130000002</v>
      </c>
      <c r="AB25" s="214">
        <v>6.1002953690000004</v>
      </c>
      <c r="AC25" s="214">
        <v>6.5208738650000004</v>
      </c>
      <c r="AD25" s="214">
        <v>6.4746019019999999</v>
      </c>
      <c r="AE25" s="214">
        <v>7.1896805820000003</v>
      </c>
      <c r="AF25" s="214">
        <v>7.0990808190000001</v>
      </c>
      <c r="AG25" s="214">
        <v>7.8859426050000003</v>
      </c>
      <c r="AH25" s="214">
        <v>8.5136047660000003</v>
      </c>
      <c r="AI25" s="214">
        <v>8.4032500769999992</v>
      </c>
      <c r="AJ25" s="214">
        <v>8.6980319769999994</v>
      </c>
      <c r="AK25" s="214">
        <v>8.5230435609999997</v>
      </c>
      <c r="AL25" s="214">
        <v>7.6511389909999998</v>
      </c>
      <c r="AM25" s="214">
        <v>7.4973618899999996</v>
      </c>
      <c r="AN25" s="214">
        <v>7.7657625499999998</v>
      </c>
      <c r="AO25" s="214">
        <v>7.6985807690000003</v>
      </c>
      <c r="AP25" s="214">
        <v>8.0868121199999994</v>
      </c>
      <c r="AQ25" s="214">
        <v>8.1766632520000009</v>
      </c>
      <c r="AR25" s="214">
        <v>8.3737455700000005</v>
      </c>
      <c r="AS25" s="214">
        <v>8.7681438600000003</v>
      </c>
      <c r="AT25" s="214">
        <v>8.9550261009999996</v>
      </c>
      <c r="AU25" s="214">
        <v>8.8685861369999994</v>
      </c>
      <c r="AV25" s="214">
        <v>8.7004746609999994</v>
      </c>
      <c r="AW25" s="214">
        <v>8.1032765449999999</v>
      </c>
      <c r="AX25" s="214">
        <v>7.9733728880000001</v>
      </c>
      <c r="AY25" s="214">
        <v>6.9838840089999996</v>
      </c>
      <c r="AZ25" s="214">
        <v>7.2674926620000004</v>
      </c>
      <c r="BA25" s="214">
        <v>7.6101397579999999</v>
      </c>
      <c r="BB25" s="214">
        <v>7.2784639999999996</v>
      </c>
      <c r="BC25" s="214">
        <v>7.636355</v>
      </c>
      <c r="BD25" s="355">
        <v>7.6696859999999996</v>
      </c>
      <c r="BE25" s="355">
        <v>8.1654900000000001</v>
      </c>
      <c r="BF25" s="355">
        <v>8.5041530000000005</v>
      </c>
      <c r="BG25" s="355">
        <v>8.5171060000000001</v>
      </c>
      <c r="BH25" s="355">
        <v>8.469849</v>
      </c>
      <c r="BI25" s="355">
        <v>8.0070999999999994</v>
      </c>
      <c r="BJ25" s="355">
        <v>7.3772589999999996</v>
      </c>
      <c r="BK25" s="355">
        <v>7.3687959999999997</v>
      </c>
      <c r="BL25" s="355">
        <v>7.38131</v>
      </c>
      <c r="BM25" s="355">
        <v>7.2632709999999996</v>
      </c>
      <c r="BN25" s="355">
        <v>7.5402430000000003</v>
      </c>
      <c r="BO25" s="355">
        <v>7.828462</v>
      </c>
      <c r="BP25" s="355">
        <v>8.0313649999999992</v>
      </c>
      <c r="BQ25" s="355">
        <v>8.2862729999999996</v>
      </c>
      <c r="BR25" s="355">
        <v>8.4433039999999995</v>
      </c>
      <c r="BS25" s="355">
        <v>8.2640130000000003</v>
      </c>
      <c r="BT25" s="355">
        <v>8.3185450000000003</v>
      </c>
      <c r="BU25" s="355">
        <v>7.9230840000000002</v>
      </c>
      <c r="BV25" s="355">
        <v>7.3397240000000004</v>
      </c>
    </row>
    <row r="26" spans="1:74" ht="11.1" customHeight="1" x14ac:dyDescent="0.2">
      <c r="A26" s="84" t="s">
        <v>859</v>
      </c>
      <c r="B26" s="189" t="s">
        <v>574</v>
      </c>
      <c r="C26" s="214">
        <v>7.4989121230000002</v>
      </c>
      <c r="D26" s="214">
        <v>7.7888970720000001</v>
      </c>
      <c r="E26" s="214">
        <v>8.2493405670000008</v>
      </c>
      <c r="F26" s="214">
        <v>8.5314571049999994</v>
      </c>
      <c r="G26" s="214">
        <v>8.5742210140000008</v>
      </c>
      <c r="H26" s="214">
        <v>9.2490057490000002</v>
      </c>
      <c r="I26" s="214">
        <v>9.8790782230000005</v>
      </c>
      <c r="J26" s="214">
        <v>10.016872599999999</v>
      </c>
      <c r="K26" s="214">
        <v>9.788949423</v>
      </c>
      <c r="L26" s="214">
        <v>8.9893354700000003</v>
      </c>
      <c r="M26" s="214">
        <v>8.3342724110000006</v>
      </c>
      <c r="N26" s="214">
        <v>8.3592010479999992</v>
      </c>
      <c r="O26" s="214">
        <v>8.2172755340000005</v>
      </c>
      <c r="P26" s="214">
        <v>8.3137761549999993</v>
      </c>
      <c r="Q26" s="214">
        <v>8.4481371460000005</v>
      </c>
      <c r="R26" s="214">
        <v>8.5448124360000008</v>
      </c>
      <c r="S26" s="214">
        <v>8.4006873560000006</v>
      </c>
      <c r="T26" s="214">
        <v>8.8143431379999999</v>
      </c>
      <c r="U26" s="214">
        <v>9.1660221130000004</v>
      </c>
      <c r="V26" s="214">
        <v>9.0315818879999998</v>
      </c>
      <c r="W26" s="214">
        <v>8.9792707909999994</v>
      </c>
      <c r="X26" s="214">
        <v>8.2371609629999991</v>
      </c>
      <c r="Y26" s="214">
        <v>7.1779007039999998</v>
      </c>
      <c r="Z26" s="214">
        <v>6.9595289830000002</v>
      </c>
      <c r="AA26" s="214">
        <v>6.8340652249999998</v>
      </c>
      <c r="AB26" s="214">
        <v>6.9696163069999999</v>
      </c>
      <c r="AC26" s="214">
        <v>7.1136275700000002</v>
      </c>
      <c r="AD26" s="214">
        <v>6.957125349</v>
      </c>
      <c r="AE26" s="214">
        <v>6.9477738059999998</v>
      </c>
      <c r="AF26" s="214">
        <v>7.5889759899999998</v>
      </c>
      <c r="AG26" s="214">
        <v>7.898667873</v>
      </c>
      <c r="AH26" s="214">
        <v>8.1039913430000006</v>
      </c>
      <c r="AI26" s="214">
        <v>7.8799875119999996</v>
      </c>
      <c r="AJ26" s="214">
        <v>7.4387147320000002</v>
      </c>
      <c r="AK26" s="214">
        <v>6.9537356020000001</v>
      </c>
      <c r="AL26" s="214">
        <v>6.6746681810000004</v>
      </c>
      <c r="AM26" s="214">
        <v>6.7006794200000002</v>
      </c>
      <c r="AN26" s="214">
        <v>6.9366913810000002</v>
      </c>
      <c r="AO26" s="214">
        <v>7.132838381</v>
      </c>
      <c r="AP26" s="214">
        <v>7.1814933849999996</v>
      </c>
      <c r="AQ26" s="214">
        <v>7.269843915</v>
      </c>
      <c r="AR26" s="214">
        <v>7.8782765770000003</v>
      </c>
      <c r="AS26" s="214">
        <v>8.3360743629999998</v>
      </c>
      <c r="AT26" s="214">
        <v>8.3337174360000006</v>
      </c>
      <c r="AU26" s="214">
        <v>8.1678349580000003</v>
      </c>
      <c r="AV26" s="214">
        <v>7.283197565</v>
      </c>
      <c r="AW26" s="214">
        <v>7.2535227579999999</v>
      </c>
      <c r="AX26" s="214">
        <v>7.1497476320000004</v>
      </c>
      <c r="AY26" s="214">
        <v>6.9548286890000002</v>
      </c>
      <c r="AZ26" s="214">
        <v>6.9426314659999999</v>
      </c>
      <c r="BA26" s="214">
        <v>7.1012582220000002</v>
      </c>
      <c r="BB26" s="214">
        <v>7.1690889999999996</v>
      </c>
      <c r="BC26" s="214">
        <v>7.3948049999999999</v>
      </c>
      <c r="BD26" s="355">
        <v>7.761412</v>
      </c>
      <c r="BE26" s="355">
        <v>8.1455020000000005</v>
      </c>
      <c r="BF26" s="355">
        <v>8.3954769999999996</v>
      </c>
      <c r="BG26" s="355">
        <v>8.3604690000000002</v>
      </c>
      <c r="BH26" s="355">
        <v>7.897418</v>
      </c>
      <c r="BI26" s="355">
        <v>7.3061889999999998</v>
      </c>
      <c r="BJ26" s="355">
        <v>7.1328209999999999</v>
      </c>
      <c r="BK26" s="355">
        <v>7.434374</v>
      </c>
      <c r="BL26" s="355">
        <v>7.5811149999999996</v>
      </c>
      <c r="BM26" s="355">
        <v>7.6487429999999996</v>
      </c>
      <c r="BN26" s="355">
        <v>7.6812170000000002</v>
      </c>
      <c r="BO26" s="355">
        <v>7.7520429999999996</v>
      </c>
      <c r="BP26" s="355">
        <v>8.0490279999999998</v>
      </c>
      <c r="BQ26" s="355">
        <v>8.3948199999999993</v>
      </c>
      <c r="BR26" s="355">
        <v>8.6024189999999994</v>
      </c>
      <c r="BS26" s="355">
        <v>8.5349649999999997</v>
      </c>
      <c r="BT26" s="355">
        <v>8.0472059999999992</v>
      </c>
      <c r="BU26" s="355">
        <v>7.437748</v>
      </c>
      <c r="BV26" s="355">
        <v>7.2515299999999998</v>
      </c>
    </row>
    <row r="27" spans="1:74" ht="11.1" customHeight="1" x14ac:dyDescent="0.2">
      <c r="A27" s="84" t="s">
        <v>860</v>
      </c>
      <c r="B27" s="189" t="s">
        <v>575</v>
      </c>
      <c r="C27" s="214">
        <v>9.1173174540000002</v>
      </c>
      <c r="D27" s="214">
        <v>9.2134723800000007</v>
      </c>
      <c r="E27" s="214">
        <v>9.604783973</v>
      </c>
      <c r="F27" s="214">
        <v>9.2054871899999995</v>
      </c>
      <c r="G27" s="214">
        <v>9.3338984299999996</v>
      </c>
      <c r="H27" s="214">
        <v>9.4757545329999999</v>
      </c>
      <c r="I27" s="214">
        <v>9.8153962260000007</v>
      </c>
      <c r="J27" s="214">
        <v>9.4458318680000009</v>
      </c>
      <c r="K27" s="214">
        <v>9.3488001179999998</v>
      </c>
      <c r="L27" s="214">
        <v>9.2955177259999999</v>
      </c>
      <c r="M27" s="214">
        <v>9.0319121540000005</v>
      </c>
      <c r="N27" s="214">
        <v>9.4278269300000002</v>
      </c>
      <c r="O27" s="214">
        <v>9.5069703099999998</v>
      </c>
      <c r="P27" s="214">
        <v>9.3547016349999996</v>
      </c>
      <c r="Q27" s="214">
        <v>9.4136931110000006</v>
      </c>
      <c r="R27" s="214">
        <v>8.9049448200000008</v>
      </c>
      <c r="S27" s="214">
        <v>8.3726286969999997</v>
      </c>
      <c r="T27" s="214">
        <v>9.0570926600000004</v>
      </c>
      <c r="U27" s="214">
        <v>9.0594114569999995</v>
      </c>
      <c r="V27" s="214">
        <v>9.1100497479999998</v>
      </c>
      <c r="W27" s="214">
        <v>8.8596831100000006</v>
      </c>
      <c r="X27" s="214">
        <v>8.8057937430000006</v>
      </c>
      <c r="Y27" s="214">
        <v>7.8365950949999998</v>
      </c>
      <c r="Z27" s="214">
        <v>8.4488790179999995</v>
      </c>
      <c r="AA27" s="214">
        <v>8.2278865569999997</v>
      </c>
      <c r="AB27" s="214">
        <v>8.7027574619999992</v>
      </c>
      <c r="AC27" s="214">
        <v>8.439016123</v>
      </c>
      <c r="AD27" s="214">
        <v>7.924526878</v>
      </c>
      <c r="AE27" s="214">
        <v>8.0835619590000007</v>
      </c>
      <c r="AF27" s="214">
        <v>8.5329664439999995</v>
      </c>
      <c r="AG27" s="214">
        <v>8.8334089640000002</v>
      </c>
      <c r="AH27" s="214">
        <v>9.2971815069999995</v>
      </c>
      <c r="AI27" s="214">
        <v>9.5048597770000001</v>
      </c>
      <c r="AJ27" s="214">
        <v>9.2133831019999999</v>
      </c>
      <c r="AK27" s="214">
        <v>9.2064624199999994</v>
      </c>
      <c r="AL27" s="214">
        <v>9.1760720920000001</v>
      </c>
      <c r="AM27" s="214">
        <v>9.0452405729999992</v>
      </c>
      <c r="AN27" s="214">
        <v>9.0461425280000007</v>
      </c>
      <c r="AO27" s="214">
        <v>9.2145157579999992</v>
      </c>
      <c r="AP27" s="214">
        <v>8.969631905</v>
      </c>
      <c r="AQ27" s="214">
        <v>8.8659409670000002</v>
      </c>
      <c r="AR27" s="214">
        <v>9.4248153709999993</v>
      </c>
      <c r="AS27" s="214">
        <v>9.1970242469999999</v>
      </c>
      <c r="AT27" s="214">
        <v>9.2297291389999998</v>
      </c>
      <c r="AU27" s="214">
        <v>8.8442083460000003</v>
      </c>
      <c r="AV27" s="214">
        <v>8.4541252520000008</v>
      </c>
      <c r="AW27" s="214">
        <v>8.4781335880000004</v>
      </c>
      <c r="AX27" s="214">
        <v>8.6251977780000004</v>
      </c>
      <c r="AY27" s="214">
        <v>8.8734883769999993</v>
      </c>
      <c r="AZ27" s="214">
        <v>9.0032413889999994</v>
      </c>
      <c r="BA27" s="214">
        <v>8.8367496140000004</v>
      </c>
      <c r="BB27" s="214">
        <v>8.4010339999999992</v>
      </c>
      <c r="BC27" s="214">
        <v>8.4104779999999995</v>
      </c>
      <c r="BD27" s="355">
        <v>8.6930180000000004</v>
      </c>
      <c r="BE27" s="355">
        <v>8.7739530000000006</v>
      </c>
      <c r="BF27" s="355">
        <v>8.9915129999999994</v>
      </c>
      <c r="BG27" s="355">
        <v>8.6928359999999998</v>
      </c>
      <c r="BH27" s="355">
        <v>8.5291899999999998</v>
      </c>
      <c r="BI27" s="355">
        <v>8.4031310000000001</v>
      </c>
      <c r="BJ27" s="355">
        <v>8.6516509999999993</v>
      </c>
      <c r="BK27" s="355">
        <v>8.6324020000000008</v>
      </c>
      <c r="BL27" s="355">
        <v>8.8204890000000002</v>
      </c>
      <c r="BM27" s="355">
        <v>8.9241860000000006</v>
      </c>
      <c r="BN27" s="355">
        <v>8.7054320000000001</v>
      </c>
      <c r="BO27" s="355">
        <v>8.7761069999999997</v>
      </c>
      <c r="BP27" s="355">
        <v>9.0829409999999999</v>
      </c>
      <c r="BQ27" s="355">
        <v>9.1396139999999999</v>
      </c>
      <c r="BR27" s="355">
        <v>9.2145519999999994</v>
      </c>
      <c r="BS27" s="355">
        <v>9.0128880000000002</v>
      </c>
      <c r="BT27" s="355">
        <v>8.8189879999999992</v>
      </c>
      <c r="BU27" s="355">
        <v>8.6644609999999993</v>
      </c>
      <c r="BV27" s="355">
        <v>8.8928170000000009</v>
      </c>
    </row>
    <row r="28" spans="1:74" ht="11.1" customHeight="1" x14ac:dyDescent="0.2">
      <c r="A28" s="84" t="s">
        <v>861</v>
      </c>
      <c r="B28" s="189" t="s">
        <v>549</v>
      </c>
      <c r="C28" s="214">
        <v>8.11</v>
      </c>
      <c r="D28" s="214">
        <v>8.69</v>
      </c>
      <c r="E28" s="214">
        <v>9.35</v>
      </c>
      <c r="F28" s="214">
        <v>9.49</v>
      </c>
      <c r="G28" s="214">
        <v>9.6999999999999993</v>
      </c>
      <c r="H28" s="214">
        <v>9.94</v>
      </c>
      <c r="I28" s="214">
        <v>10.06</v>
      </c>
      <c r="J28" s="214">
        <v>9.67</v>
      </c>
      <c r="K28" s="214">
        <v>9.39</v>
      </c>
      <c r="L28" s="214">
        <v>8.9700000000000006</v>
      </c>
      <c r="M28" s="214">
        <v>8.2899999999999991</v>
      </c>
      <c r="N28" s="214">
        <v>8.5299999999999994</v>
      </c>
      <c r="O28" s="214">
        <v>8.15</v>
      </c>
      <c r="P28" s="214">
        <v>7.81</v>
      </c>
      <c r="Q28" s="214">
        <v>7.85</v>
      </c>
      <c r="R28" s="214">
        <v>8.0299999999999994</v>
      </c>
      <c r="S28" s="214">
        <v>8.1300000000000008</v>
      </c>
      <c r="T28" s="214">
        <v>8.52</v>
      </c>
      <c r="U28" s="214">
        <v>8.49</v>
      </c>
      <c r="V28" s="214">
        <v>8.4600000000000009</v>
      </c>
      <c r="W28" s="214">
        <v>8.43</v>
      </c>
      <c r="X28" s="214">
        <v>7.79</v>
      </c>
      <c r="Y28" s="214">
        <v>7.39</v>
      </c>
      <c r="Z28" s="214">
        <v>7.23</v>
      </c>
      <c r="AA28" s="214">
        <v>6.75</v>
      </c>
      <c r="AB28" s="214">
        <v>6.86</v>
      </c>
      <c r="AC28" s="214">
        <v>7.08</v>
      </c>
      <c r="AD28" s="214">
        <v>6.98</v>
      </c>
      <c r="AE28" s="214">
        <v>7.32</v>
      </c>
      <c r="AF28" s="214">
        <v>7.72</v>
      </c>
      <c r="AG28" s="214">
        <v>8.14</v>
      </c>
      <c r="AH28" s="214">
        <v>8.3000000000000007</v>
      </c>
      <c r="AI28" s="214">
        <v>8.27</v>
      </c>
      <c r="AJ28" s="214">
        <v>7.96</v>
      </c>
      <c r="AK28" s="214">
        <v>7.67</v>
      </c>
      <c r="AL28" s="214">
        <v>7.27</v>
      </c>
      <c r="AM28" s="214">
        <v>7.59</v>
      </c>
      <c r="AN28" s="214">
        <v>7.9</v>
      </c>
      <c r="AO28" s="214">
        <v>7.69</v>
      </c>
      <c r="AP28" s="214">
        <v>8.08</v>
      </c>
      <c r="AQ28" s="214">
        <v>8.32</v>
      </c>
      <c r="AR28" s="214">
        <v>8.77</v>
      </c>
      <c r="AS28" s="214">
        <v>8.82</v>
      </c>
      <c r="AT28" s="214">
        <v>8.76</v>
      </c>
      <c r="AU28" s="214">
        <v>8.49</v>
      </c>
      <c r="AV28" s="214">
        <v>7.96</v>
      </c>
      <c r="AW28" s="214">
        <v>7.53</v>
      </c>
      <c r="AX28" s="214">
        <v>7.44</v>
      </c>
      <c r="AY28" s="214">
        <v>7.44</v>
      </c>
      <c r="AZ28" s="214">
        <v>7.85</v>
      </c>
      <c r="BA28" s="214">
        <v>7.76</v>
      </c>
      <c r="BB28" s="214">
        <v>7.748945</v>
      </c>
      <c r="BC28" s="214">
        <v>8.206035</v>
      </c>
      <c r="BD28" s="355">
        <v>8.4089290000000005</v>
      </c>
      <c r="BE28" s="355">
        <v>8.5434710000000003</v>
      </c>
      <c r="BF28" s="355">
        <v>8.6719790000000003</v>
      </c>
      <c r="BG28" s="355">
        <v>8.536861</v>
      </c>
      <c r="BH28" s="355">
        <v>8.1195380000000004</v>
      </c>
      <c r="BI28" s="355">
        <v>7.88551</v>
      </c>
      <c r="BJ28" s="355">
        <v>7.8021380000000002</v>
      </c>
      <c r="BK28" s="355">
        <v>7.7644409999999997</v>
      </c>
      <c r="BL28" s="355">
        <v>7.7860480000000001</v>
      </c>
      <c r="BM28" s="355">
        <v>7.9524689999999998</v>
      </c>
      <c r="BN28" s="355">
        <v>8.061261</v>
      </c>
      <c r="BO28" s="355">
        <v>8.3453350000000004</v>
      </c>
      <c r="BP28" s="355">
        <v>8.6210540000000009</v>
      </c>
      <c r="BQ28" s="355">
        <v>8.6890490000000007</v>
      </c>
      <c r="BR28" s="355">
        <v>8.7441800000000001</v>
      </c>
      <c r="BS28" s="355">
        <v>8.5931350000000002</v>
      </c>
      <c r="BT28" s="355">
        <v>8.1915449999999996</v>
      </c>
      <c r="BU28" s="355">
        <v>7.9501160000000004</v>
      </c>
      <c r="BV28" s="355">
        <v>7.8787120000000002</v>
      </c>
    </row>
    <row r="29" spans="1:74" ht="11.1" customHeight="1" x14ac:dyDescent="0.2">
      <c r="A29" s="84"/>
      <c r="B29" s="88" t="s">
        <v>1245</v>
      </c>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390"/>
      <c r="BE29" s="390"/>
      <c r="BF29" s="390"/>
      <c r="BG29" s="390"/>
      <c r="BH29" s="390"/>
      <c r="BI29" s="390"/>
      <c r="BJ29" s="390"/>
      <c r="BK29" s="390"/>
      <c r="BL29" s="390"/>
      <c r="BM29" s="390"/>
      <c r="BN29" s="390"/>
      <c r="BO29" s="390"/>
      <c r="BP29" s="390"/>
      <c r="BQ29" s="390"/>
      <c r="BR29" s="390"/>
      <c r="BS29" s="390"/>
      <c r="BT29" s="390"/>
      <c r="BU29" s="390"/>
      <c r="BV29" s="390"/>
    </row>
    <row r="30" spans="1:74" ht="11.1" customHeight="1" x14ac:dyDescent="0.2">
      <c r="A30" s="84" t="s">
        <v>862</v>
      </c>
      <c r="B30" s="189" t="s">
        <v>568</v>
      </c>
      <c r="C30" s="261">
        <v>9.3588679940000006</v>
      </c>
      <c r="D30" s="261">
        <v>10.16396758</v>
      </c>
      <c r="E30" s="261">
        <v>10.95582512</v>
      </c>
      <c r="F30" s="261">
        <v>10.98038038</v>
      </c>
      <c r="G30" s="261">
        <v>9.9378675760000004</v>
      </c>
      <c r="H30" s="261">
        <v>8.7982177460000006</v>
      </c>
      <c r="I30" s="261">
        <v>8.2732853609999992</v>
      </c>
      <c r="J30" s="261">
        <v>8.0238608520000003</v>
      </c>
      <c r="K30" s="261">
        <v>8.086198972</v>
      </c>
      <c r="L30" s="261">
        <v>7.6366901189999998</v>
      </c>
      <c r="M30" s="261">
        <v>8.9615167459999991</v>
      </c>
      <c r="N30" s="261">
        <v>10.08205929</v>
      </c>
      <c r="O30" s="261">
        <v>10.005093430000001</v>
      </c>
      <c r="P30" s="261">
        <v>9.1829768410000003</v>
      </c>
      <c r="Q30" s="261">
        <v>8.0989425120000007</v>
      </c>
      <c r="R30" s="261">
        <v>8.6678063440000006</v>
      </c>
      <c r="S30" s="261">
        <v>7.1486680180000004</v>
      </c>
      <c r="T30" s="261">
        <v>6.284288375</v>
      </c>
      <c r="U30" s="261">
        <v>6.1501760929999998</v>
      </c>
      <c r="V30" s="261">
        <v>5.9366597130000001</v>
      </c>
      <c r="W30" s="261">
        <v>6.2167254989999998</v>
      </c>
      <c r="X30" s="261">
        <v>5.6419066510000002</v>
      </c>
      <c r="Y30" s="261">
        <v>6.5822992420000004</v>
      </c>
      <c r="Z30" s="261">
        <v>7.7949417859999999</v>
      </c>
      <c r="AA30" s="261">
        <v>6.9357070959999998</v>
      </c>
      <c r="AB30" s="261">
        <v>6.8860516369999996</v>
      </c>
      <c r="AC30" s="261">
        <v>6.7962171800000002</v>
      </c>
      <c r="AD30" s="261">
        <v>7.1228910360000004</v>
      </c>
      <c r="AE30" s="261">
        <v>6.7168706389999997</v>
      </c>
      <c r="AF30" s="261">
        <v>6.0017720639999999</v>
      </c>
      <c r="AG30" s="261">
        <v>6.1916243069999997</v>
      </c>
      <c r="AH30" s="261">
        <v>6.1709193009999996</v>
      </c>
      <c r="AI30" s="261">
        <v>6.0340426709999999</v>
      </c>
      <c r="AJ30" s="261">
        <v>6.3829876260000002</v>
      </c>
      <c r="AK30" s="261">
        <v>6.8392268310000004</v>
      </c>
      <c r="AL30" s="261">
        <v>7.4052504060000004</v>
      </c>
      <c r="AM30" s="261">
        <v>7.7858665709999997</v>
      </c>
      <c r="AN30" s="261">
        <v>8.1937125529999992</v>
      </c>
      <c r="AO30" s="261">
        <v>7.5031928600000004</v>
      </c>
      <c r="AP30" s="261">
        <v>7.3611668359999998</v>
      </c>
      <c r="AQ30" s="261">
        <v>7.2952158640000002</v>
      </c>
      <c r="AR30" s="261">
        <v>6.2781719840000001</v>
      </c>
      <c r="AS30" s="261">
        <v>6.3705605969999999</v>
      </c>
      <c r="AT30" s="261">
        <v>6.3209525930000003</v>
      </c>
      <c r="AU30" s="261">
        <v>6.474252817</v>
      </c>
      <c r="AV30" s="261">
        <v>5.9841995289999996</v>
      </c>
      <c r="AW30" s="261">
        <v>6.8946222989999999</v>
      </c>
      <c r="AX30" s="261">
        <v>7.6872964350000004</v>
      </c>
      <c r="AY30" s="261">
        <v>8.5517705930000005</v>
      </c>
      <c r="AZ30" s="261">
        <v>9.2422852940000002</v>
      </c>
      <c r="BA30" s="261">
        <v>9.4166022569999992</v>
      </c>
      <c r="BB30" s="261">
        <v>8.9204170000000005</v>
      </c>
      <c r="BC30" s="261">
        <v>7.8015179999999997</v>
      </c>
      <c r="BD30" s="384">
        <v>7.2178930000000001</v>
      </c>
      <c r="BE30" s="384">
        <v>7.0301869999999997</v>
      </c>
      <c r="BF30" s="384">
        <v>6.9062739999999998</v>
      </c>
      <c r="BG30" s="384">
        <v>6.8074450000000004</v>
      </c>
      <c r="BH30" s="384">
        <v>6.9413799999999997</v>
      </c>
      <c r="BI30" s="384">
        <v>7.9691169999999998</v>
      </c>
      <c r="BJ30" s="384">
        <v>8.5136149999999997</v>
      </c>
      <c r="BK30" s="384">
        <v>8.4878110000000007</v>
      </c>
      <c r="BL30" s="384">
        <v>8.2839310000000008</v>
      </c>
      <c r="BM30" s="384">
        <v>8.2699200000000008</v>
      </c>
      <c r="BN30" s="384">
        <v>8.0926899999999993</v>
      </c>
      <c r="BO30" s="384">
        <v>7.3720869999999996</v>
      </c>
      <c r="BP30" s="384">
        <v>7.1270530000000001</v>
      </c>
      <c r="BQ30" s="384">
        <v>7.1043729999999998</v>
      </c>
      <c r="BR30" s="384">
        <v>7.0441890000000003</v>
      </c>
      <c r="BS30" s="384">
        <v>6.9806299999999997</v>
      </c>
      <c r="BT30" s="384">
        <v>7.1225769999999997</v>
      </c>
      <c r="BU30" s="384">
        <v>8.1493830000000003</v>
      </c>
      <c r="BV30" s="384">
        <v>8.6940380000000008</v>
      </c>
    </row>
    <row r="31" spans="1:74" ht="11.1" customHeight="1" x14ac:dyDescent="0.2">
      <c r="A31" s="84" t="s">
        <v>863</v>
      </c>
      <c r="B31" s="187" t="s">
        <v>601</v>
      </c>
      <c r="C31" s="261">
        <v>9.3222696529999993</v>
      </c>
      <c r="D31" s="261">
        <v>9.8883014849999995</v>
      </c>
      <c r="E31" s="261">
        <v>10.350193089999999</v>
      </c>
      <c r="F31" s="261">
        <v>9.3309259690000008</v>
      </c>
      <c r="G31" s="261">
        <v>9.1224968870000005</v>
      </c>
      <c r="H31" s="261">
        <v>9.1781685329999991</v>
      </c>
      <c r="I31" s="261">
        <v>9.1447123910000006</v>
      </c>
      <c r="J31" s="261">
        <v>8.7782906460000003</v>
      </c>
      <c r="K31" s="261">
        <v>8.2658763820000001</v>
      </c>
      <c r="L31" s="261">
        <v>7.9587711189999997</v>
      </c>
      <c r="M31" s="261">
        <v>8.7498466280000002</v>
      </c>
      <c r="N31" s="261">
        <v>8.6768356600000001</v>
      </c>
      <c r="O31" s="261">
        <v>8.2951834279999996</v>
      </c>
      <c r="P31" s="261">
        <v>7.966028391</v>
      </c>
      <c r="Q31" s="261">
        <v>7.6503972579999999</v>
      </c>
      <c r="R31" s="261">
        <v>7.6449089739999998</v>
      </c>
      <c r="S31" s="261">
        <v>7.4617121160000002</v>
      </c>
      <c r="T31" s="261">
        <v>6.9776198640000002</v>
      </c>
      <c r="U31" s="261">
        <v>6.9923811389999999</v>
      </c>
      <c r="V31" s="261">
        <v>6.6035240980000003</v>
      </c>
      <c r="W31" s="261">
        <v>6.9250712950000004</v>
      </c>
      <c r="X31" s="261">
        <v>6.5023077069999999</v>
      </c>
      <c r="Y31" s="261">
        <v>6.833652925</v>
      </c>
      <c r="Z31" s="261">
        <v>6.9686868510000002</v>
      </c>
      <c r="AA31" s="261">
        <v>6.5145152380000004</v>
      </c>
      <c r="AB31" s="261">
        <v>6.3951543439999998</v>
      </c>
      <c r="AC31" s="261">
        <v>6.6481008389999996</v>
      </c>
      <c r="AD31" s="261">
        <v>5.8148474910000001</v>
      </c>
      <c r="AE31" s="261">
        <v>6.0923823500000003</v>
      </c>
      <c r="AF31" s="261">
        <v>6.1692878359999996</v>
      </c>
      <c r="AG31" s="261">
        <v>6.4365211819999999</v>
      </c>
      <c r="AH31" s="261">
        <v>6.2090229900000002</v>
      </c>
      <c r="AI31" s="261">
        <v>6.1593651200000004</v>
      </c>
      <c r="AJ31" s="261">
        <v>6.2885456030000002</v>
      </c>
      <c r="AK31" s="261">
        <v>6.7866995929999998</v>
      </c>
      <c r="AL31" s="261">
        <v>6.9457702120000002</v>
      </c>
      <c r="AM31" s="261">
        <v>7.5691922930000004</v>
      </c>
      <c r="AN31" s="261">
        <v>8.0527115729999998</v>
      </c>
      <c r="AO31" s="261">
        <v>7.435657065</v>
      </c>
      <c r="AP31" s="261">
        <v>7.5887008720000004</v>
      </c>
      <c r="AQ31" s="261">
        <v>7.2530320650000002</v>
      </c>
      <c r="AR31" s="261">
        <v>8.0551722560000005</v>
      </c>
      <c r="AS31" s="261">
        <v>8.5064605190000009</v>
      </c>
      <c r="AT31" s="261">
        <v>7.3518146839999998</v>
      </c>
      <c r="AU31" s="261">
        <v>7.0397046239999996</v>
      </c>
      <c r="AV31" s="261">
        <v>5.0565324540000001</v>
      </c>
      <c r="AW31" s="261">
        <v>7.5332726169999997</v>
      </c>
      <c r="AX31" s="261">
        <v>7.8225533299999999</v>
      </c>
      <c r="AY31" s="261">
        <v>7.8835239530000001</v>
      </c>
      <c r="AZ31" s="261">
        <v>8.5231919999999999</v>
      </c>
      <c r="BA31" s="261">
        <v>8.5943109169999996</v>
      </c>
      <c r="BB31" s="261">
        <v>8.0266300000000008</v>
      </c>
      <c r="BC31" s="261">
        <v>7.5921469999999998</v>
      </c>
      <c r="BD31" s="384">
        <v>7.509868</v>
      </c>
      <c r="BE31" s="384">
        <v>7.5573540000000001</v>
      </c>
      <c r="BF31" s="384">
        <v>7.4887819999999996</v>
      </c>
      <c r="BG31" s="384">
        <v>7.3998530000000002</v>
      </c>
      <c r="BH31" s="384">
        <v>7.5142980000000001</v>
      </c>
      <c r="BI31" s="384">
        <v>7.7158930000000003</v>
      </c>
      <c r="BJ31" s="384">
        <v>7.7086230000000002</v>
      </c>
      <c r="BK31" s="384">
        <v>8.0173670000000001</v>
      </c>
      <c r="BL31" s="384">
        <v>8.0502380000000002</v>
      </c>
      <c r="BM31" s="384">
        <v>8.0603479999999994</v>
      </c>
      <c r="BN31" s="384">
        <v>7.479501</v>
      </c>
      <c r="BO31" s="384">
        <v>7.2839720000000003</v>
      </c>
      <c r="BP31" s="384">
        <v>7.319693</v>
      </c>
      <c r="BQ31" s="384">
        <v>7.4309779999999996</v>
      </c>
      <c r="BR31" s="384">
        <v>7.4011509999999996</v>
      </c>
      <c r="BS31" s="384">
        <v>7.3425260000000003</v>
      </c>
      <c r="BT31" s="384">
        <v>7.4815930000000002</v>
      </c>
      <c r="BU31" s="384">
        <v>7.704161</v>
      </c>
      <c r="BV31" s="384">
        <v>7.715509</v>
      </c>
    </row>
    <row r="32" spans="1:74" ht="11.1" customHeight="1" x14ac:dyDescent="0.2">
      <c r="A32" s="84" t="s">
        <v>864</v>
      </c>
      <c r="B32" s="189" t="s">
        <v>569</v>
      </c>
      <c r="C32" s="261">
        <v>6.8872769329999999</v>
      </c>
      <c r="D32" s="261">
        <v>7.6260041970000003</v>
      </c>
      <c r="E32" s="261">
        <v>9.8889013539999997</v>
      </c>
      <c r="F32" s="261">
        <v>9.0113846560000006</v>
      </c>
      <c r="G32" s="261">
        <v>9.3937764559999994</v>
      </c>
      <c r="H32" s="261">
        <v>7.5838263259999996</v>
      </c>
      <c r="I32" s="261">
        <v>8.2273627509999994</v>
      </c>
      <c r="J32" s="261">
        <v>7.8372294800000004</v>
      </c>
      <c r="K32" s="261">
        <v>7.2501287369999998</v>
      </c>
      <c r="L32" s="261">
        <v>6.5009731569999998</v>
      </c>
      <c r="M32" s="261">
        <v>6.5632051379999998</v>
      </c>
      <c r="N32" s="261">
        <v>7.2284894619999998</v>
      </c>
      <c r="O32" s="261">
        <v>6.5494755140000001</v>
      </c>
      <c r="P32" s="261">
        <v>6.2115937040000002</v>
      </c>
      <c r="Q32" s="261">
        <v>6.2701806170000003</v>
      </c>
      <c r="R32" s="261">
        <v>5.7343337959999996</v>
      </c>
      <c r="S32" s="261">
        <v>5.3274930749999996</v>
      </c>
      <c r="T32" s="261">
        <v>5.7078340470000004</v>
      </c>
      <c r="U32" s="261">
        <v>5.4323727110000002</v>
      </c>
      <c r="V32" s="261">
        <v>5.6297098889999999</v>
      </c>
      <c r="W32" s="261">
        <v>5.3906118379999999</v>
      </c>
      <c r="X32" s="261">
        <v>5.0812108260000004</v>
      </c>
      <c r="Y32" s="261">
        <v>5.1101745210000002</v>
      </c>
      <c r="Z32" s="261">
        <v>5.1572863770000001</v>
      </c>
      <c r="AA32" s="261">
        <v>5.0551601789999996</v>
      </c>
      <c r="AB32" s="261">
        <v>5.110689743</v>
      </c>
      <c r="AC32" s="261">
        <v>4.9258722150000001</v>
      </c>
      <c r="AD32" s="261">
        <v>4.9869498920000002</v>
      </c>
      <c r="AE32" s="261">
        <v>4.518649656</v>
      </c>
      <c r="AF32" s="261">
        <v>4.5074720069999996</v>
      </c>
      <c r="AG32" s="261">
        <v>5.5657451250000003</v>
      </c>
      <c r="AH32" s="261">
        <v>5.3447475779999998</v>
      </c>
      <c r="AI32" s="261">
        <v>5.4407845359999998</v>
      </c>
      <c r="AJ32" s="261">
        <v>5.2183259199999998</v>
      </c>
      <c r="AK32" s="261">
        <v>5.50991768</v>
      </c>
      <c r="AL32" s="261">
        <v>5.4259987059999997</v>
      </c>
      <c r="AM32" s="261">
        <v>6.08987546</v>
      </c>
      <c r="AN32" s="261">
        <v>5.8509145010000001</v>
      </c>
      <c r="AO32" s="261">
        <v>5.5697891569999998</v>
      </c>
      <c r="AP32" s="261">
        <v>6.0926759070000003</v>
      </c>
      <c r="AQ32" s="261">
        <v>5.7514789869999996</v>
      </c>
      <c r="AR32" s="261">
        <v>5.9823706860000003</v>
      </c>
      <c r="AS32" s="261">
        <v>5.4563885110000001</v>
      </c>
      <c r="AT32" s="261">
        <v>5.7086874500000002</v>
      </c>
      <c r="AU32" s="261">
        <v>5.6065576720000001</v>
      </c>
      <c r="AV32" s="261">
        <v>5.0220554049999997</v>
      </c>
      <c r="AW32" s="261">
        <v>5.4217849779999998</v>
      </c>
      <c r="AX32" s="261">
        <v>5.3275726609999996</v>
      </c>
      <c r="AY32" s="261">
        <v>5.664050402</v>
      </c>
      <c r="AZ32" s="261">
        <v>6.0628925730000001</v>
      </c>
      <c r="BA32" s="261">
        <v>5.464882062</v>
      </c>
      <c r="BB32" s="261">
        <v>5.4301440000000003</v>
      </c>
      <c r="BC32" s="261">
        <v>5.4254220000000002</v>
      </c>
      <c r="BD32" s="384">
        <v>5.6218060000000003</v>
      </c>
      <c r="BE32" s="384">
        <v>5.956264</v>
      </c>
      <c r="BF32" s="384">
        <v>6.0756990000000002</v>
      </c>
      <c r="BG32" s="384">
        <v>5.9475559999999996</v>
      </c>
      <c r="BH32" s="384">
        <v>5.7151870000000002</v>
      </c>
      <c r="BI32" s="384">
        <v>6.0299189999999996</v>
      </c>
      <c r="BJ32" s="384">
        <v>6.163691</v>
      </c>
      <c r="BK32" s="384">
        <v>6.6013450000000002</v>
      </c>
      <c r="BL32" s="384">
        <v>6.5441440000000002</v>
      </c>
      <c r="BM32" s="384">
        <v>6.6685090000000002</v>
      </c>
      <c r="BN32" s="384">
        <v>6.4535020000000003</v>
      </c>
      <c r="BO32" s="384">
        <v>6.0204599999999999</v>
      </c>
      <c r="BP32" s="384">
        <v>5.9711270000000001</v>
      </c>
      <c r="BQ32" s="384">
        <v>6.1216280000000003</v>
      </c>
      <c r="BR32" s="384">
        <v>6.1269710000000002</v>
      </c>
      <c r="BS32" s="384">
        <v>5.9398530000000003</v>
      </c>
      <c r="BT32" s="384">
        <v>5.6856840000000002</v>
      </c>
      <c r="BU32" s="384">
        <v>5.9975500000000004</v>
      </c>
      <c r="BV32" s="384">
        <v>6.1365759999999998</v>
      </c>
    </row>
    <row r="33" spans="1:74" ht="11.1" customHeight="1" x14ac:dyDescent="0.2">
      <c r="A33" s="84" t="s">
        <v>865</v>
      </c>
      <c r="B33" s="189" t="s">
        <v>570</v>
      </c>
      <c r="C33" s="261">
        <v>6.0614176769999997</v>
      </c>
      <c r="D33" s="261">
        <v>7.0621431719999999</v>
      </c>
      <c r="E33" s="261">
        <v>9.0228982890000005</v>
      </c>
      <c r="F33" s="261">
        <v>6.4618883010000001</v>
      </c>
      <c r="G33" s="261">
        <v>6.1851810880000002</v>
      </c>
      <c r="H33" s="261">
        <v>6.0423976909999997</v>
      </c>
      <c r="I33" s="261">
        <v>5.8960387909999996</v>
      </c>
      <c r="J33" s="261">
        <v>5.6567098299999996</v>
      </c>
      <c r="K33" s="261">
        <v>6.1745521539999997</v>
      </c>
      <c r="L33" s="261">
        <v>6.1040699270000003</v>
      </c>
      <c r="M33" s="261">
        <v>6.0718678949999996</v>
      </c>
      <c r="N33" s="261">
        <v>6.6961799329999998</v>
      </c>
      <c r="O33" s="261">
        <v>5.936783771</v>
      </c>
      <c r="P33" s="261">
        <v>5.6585802489999999</v>
      </c>
      <c r="Q33" s="261">
        <v>5.6876206700000003</v>
      </c>
      <c r="R33" s="261">
        <v>4.7739709870000002</v>
      </c>
      <c r="S33" s="261">
        <v>4.2008330200000001</v>
      </c>
      <c r="T33" s="261">
        <v>4.3814286149999999</v>
      </c>
      <c r="U33" s="261">
        <v>4.4447162179999999</v>
      </c>
      <c r="V33" s="261">
        <v>4.3111787320000001</v>
      </c>
      <c r="W33" s="261">
        <v>4.2471430469999998</v>
      </c>
      <c r="X33" s="261">
        <v>4.1825428000000002</v>
      </c>
      <c r="Y33" s="261">
        <v>4.247585559</v>
      </c>
      <c r="Z33" s="261">
        <v>4.6300040420000004</v>
      </c>
      <c r="AA33" s="261">
        <v>4.5107057749999999</v>
      </c>
      <c r="AB33" s="261">
        <v>4.6012359739999997</v>
      </c>
      <c r="AC33" s="261">
        <v>4.1154637010000004</v>
      </c>
      <c r="AD33" s="261">
        <v>3.8320150399999999</v>
      </c>
      <c r="AE33" s="261">
        <v>3.3974699940000002</v>
      </c>
      <c r="AF33" s="261">
        <v>3.4819301679999999</v>
      </c>
      <c r="AG33" s="261">
        <v>4.104267149</v>
      </c>
      <c r="AH33" s="261">
        <v>4.0438842829999997</v>
      </c>
      <c r="AI33" s="261">
        <v>4.0317816430000004</v>
      </c>
      <c r="AJ33" s="261">
        <v>4.1171642320000004</v>
      </c>
      <c r="AK33" s="261">
        <v>4.3789759320000003</v>
      </c>
      <c r="AL33" s="261">
        <v>4.9299064540000002</v>
      </c>
      <c r="AM33" s="261">
        <v>5.2423265370000003</v>
      </c>
      <c r="AN33" s="261">
        <v>5.23035914</v>
      </c>
      <c r="AO33" s="261">
        <v>4.5291565040000004</v>
      </c>
      <c r="AP33" s="261">
        <v>4.3803985460000003</v>
      </c>
      <c r="AQ33" s="261">
        <v>4.1878322810000004</v>
      </c>
      <c r="AR33" s="261">
        <v>4.27788755</v>
      </c>
      <c r="AS33" s="261">
        <v>4.1592147190000004</v>
      </c>
      <c r="AT33" s="261">
        <v>4.136100517</v>
      </c>
      <c r="AU33" s="261">
        <v>4.5265796759999999</v>
      </c>
      <c r="AV33" s="261">
        <v>4.4734018500000001</v>
      </c>
      <c r="AW33" s="261">
        <v>4.5091051159999997</v>
      </c>
      <c r="AX33" s="261">
        <v>4.9566913599999998</v>
      </c>
      <c r="AY33" s="261">
        <v>5.091200433</v>
      </c>
      <c r="AZ33" s="261">
        <v>5.4042629089999998</v>
      </c>
      <c r="BA33" s="261">
        <v>4.603040494</v>
      </c>
      <c r="BB33" s="261">
        <v>4.2400339999999996</v>
      </c>
      <c r="BC33" s="261">
        <v>4.2767780000000002</v>
      </c>
      <c r="BD33" s="384">
        <v>4.4398020000000002</v>
      </c>
      <c r="BE33" s="384">
        <v>4.5514840000000003</v>
      </c>
      <c r="BF33" s="384">
        <v>4.6374009999999997</v>
      </c>
      <c r="BG33" s="384">
        <v>4.7337129999999998</v>
      </c>
      <c r="BH33" s="384">
        <v>4.9216769999999999</v>
      </c>
      <c r="BI33" s="384">
        <v>5.2257490000000004</v>
      </c>
      <c r="BJ33" s="384">
        <v>5.6521309999999998</v>
      </c>
      <c r="BK33" s="384">
        <v>5.8169849999999999</v>
      </c>
      <c r="BL33" s="384">
        <v>5.8232850000000003</v>
      </c>
      <c r="BM33" s="384">
        <v>5.6114439999999997</v>
      </c>
      <c r="BN33" s="384">
        <v>5.1415290000000002</v>
      </c>
      <c r="BO33" s="384">
        <v>4.740742</v>
      </c>
      <c r="BP33" s="384">
        <v>4.6714120000000001</v>
      </c>
      <c r="BQ33" s="384">
        <v>4.620126</v>
      </c>
      <c r="BR33" s="384">
        <v>4.6185309999999999</v>
      </c>
      <c r="BS33" s="384">
        <v>4.6778839999999997</v>
      </c>
      <c r="BT33" s="384">
        <v>4.8649190000000004</v>
      </c>
      <c r="BU33" s="384">
        <v>5.1851649999999996</v>
      </c>
      <c r="BV33" s="384">
        <v>5.6218909999999997</v>
      </c>
    </row>
    <row r="34" spans="1:74" ht="11.1" customHeight="1" x14ac:dyDescent="0.2">
      <c r="A34" s="84" t="s">
        <v>866</v>
      </c>
      <c r="B34" s="189" t="s">
        <v>571</v>
      </c>
      <c r="C34" s="261">
        <v>6.654042531</v>
      </c>
      <c r="D34" s="261">
        <v>7.2458191650000003</v>
      </c>
      <c r="E34" s="261">
        <v>6.7845405850000002</v>
      </c>
      <c r="F34" s="261">
        <v>6.353454857</v>
      </c>
      <c r="G34" s="261">
        <v>6.4227830729999997</v>
      </c>
      <c r="H34" s="261">
        <v>6.3437419840000002</v>
      </c>
      <c r="I34" s="261">
        <v>6.2148966530000003</v>
      </c>
      <c r="J34" s="261">
        <v>5.6819337909999996</v>
      </c>
      <c r="K34" s="261">
        <v>5.85370568</v>
      </c>
      <c r="L34" s="261">
        <v>5.8527817759999996</v>
      </c>
      <c r="M34" s="261">
        <v>5.8463537150000002</v>
      </c>
      <c r="N34" s="261">
        <v>6.2873827569999996</v>
      </c>
      <c r="O34" s="261">
        <v>5.9345007049999996</v>
      </c>
      <c r="P34" s="261">
        <v>5.8128796950000003</v>
      </c>
      <c r="Q34" s="261">
        <v>5.3160476660000002</v>
      </c>
      <c r="R34" s="261">
        <v>4.6128594490000001</v>
      </c>
      <c r="S34" s="261">
        <v>4.4516736540000004</v>
      </c>
      <c r="T34" s="261">
        <v>4.686779746</v>
      </c>
      <c r="U34" s="261">
        <v>4.6528182759999996</v>
      </c>
      <c r="V34" s="261">
        <v>4.6611641529999996</v>
      </c>
      <c r="W34" s="261">
        <v>4.6262988649999999</v>
      </c>
      <c r="X34" s="261">
        <v>4.5079075550000001</v>
      </c>
      <c r="Y34" s="261">
        <v>4.2287627560000001</v>
      </c>
      <c r="Z34" s="261">
        <v>4.4037500290000002</v>
      </c>
      <c r="AA34" s="261">
        <v>4.6948402229999999</v>
      </c>
      <c r="AB34" s="261">
        <v>4.4728086310000004</v>
      </c>
      <c r="AC34" s="261">
        <v>4.006529499</v>
      </c>
      <c r="AD34" s="261">
        <v>3.6901437960000001</v>
      </c>
      <c r="AE34" s="261">
        <v>3.8132782340000002</v>
      </c>
      <c r="AF34" s="261">
        <v>3.831948637</v>
      </c>
      <c r="AG34" s="261">
        <v>4.4082040830000002</v>
      </c>
      <c r="AH34" s="261">
        <v>4.4173282699999996</v>
      </c>
      <c r="AI34" s="261">
        <v>4.4786748650000003</v>
      </c>
      <c r="AJ34" s="261">
        <v>4.5318220550000001</v>
      </c>
      <c r="AK34" s="261">
        <v>4.6932423740000004</v>
      </c>
      <c r="AL34" s="261">
        <v>5.1763147429999998</v>
      </c>
      <c r="AM34" s="261">
        <v>5.8131812810000003</v>
      </c>
      <c r="AN34" s="261">
        <v>5.4672258329999996</v>
      </c>
      <c r="AO34" s="261">
        <v>4.7755619600000001</v>
      </c>
      <c r="AP34" s="261">
        <v>5.0457279770000003</v>
      </c>
      <c r="AQ34" s="261">
        <v>4.9882970540000002</v>
      </c>
      <c r="AR34" s="261">
        <v>4.9517599429999999</v>
      </c>
      <c r="AS34" s="261">
        <v>4.9003077680000002</v>
      </c>
      <c r="AT34" s="261">
        <v>4.7992372909999998</v>
      </c>
      <c r="AU34" s="261">
        <v>4.9473939610000004</v>
      </c>
      <c r="AV34" s="261">
        <v>4.7633134899999998</v>
      </c>
      <c r="AW34" s="261">
        <v>4.7818758800000003</v>
      </c>
      <c r="AX34" s="261">
        <v>5.2187923700000001</v>
      </c>
      <c r="AY34" s="261">
        <v>5.6297483320000001</v>
      </c>
      <c r="AZ34" s="261">
        <v>5.5989127620000003</v>
      </c>
      <c r="BA34" s="261">
        <v>4.9695974329999997</v>
      </c>
      <c r="BB34" s="261">
        <v>4.6259180000000004</v>
      </c>
      <c r="BC34" s="261">
        <v>4.6419540000000001</v>
      </c>
      <c r="BD34" s="384">
        <v>4.654426</v>
      </c>
      <c r="BE34" s="384">
        <v>4.7465260000000002</v>
      </c>
      <c r="BF34" s="384">
        <v>4.7926229999999999</v>
      </c>
      <c r="BG34" s="384">
        <v>4.9723350000000002</v>
      </c>
      <c r="BH34" s="384">
        <v>4.9763359999999999</v>
      </c>
      <c r="BI34" s="384">
        <v>5.1440929999999998</v>
      </c>
      <c r="BJ34" s="384">
        <v>5.4579890000000004</v>
      </c>
      <c r="BK34" s="384">
        <v>5.7771699999999999</v>
      </c>
      <c r="BL34" s="384">
        <v>5.4698560000000001</v>
      </c>
      <c r="BM34" s="384">
        <v>5.2363460000000002</v>
      </c>
      <c r="BN34" s="384">
        <v>4.9424200000000003</v>
      </c>
      <c r="BO34" s="384">
        <v>4.8781889999999999</v>
      </c>
      <c r="BP34" s="384">
        <v>4.8685999999999998</v>
      </c>
      <c r="BQ34" s="384">
        <v>4.8707589999999996</v>
      </c>
      <c r="BR34" s="384">
        <v>4.8474659999999998</v>
      </c>
      <c r="BS34" s="384">
        <v>4.9251469999999999</v>
      </c>
      <c r="BT34" s="384">
        <v>4.9645270000000004</v>
      </c>
      <c r="BU34" s="384">
        <v>5.2942799999999997</v>
      </c>
      <c r="BV34" s="384">
        <v>5.5439600000000002</v>
      </c>
    </row>
    <row r="35" spans="1:74" ht="11.1" customHeight="1" x14ac:dyDescent="0.2">
      <c r="A35" s="84" t="s">
        <v>867</v>
      </c>
      <c r="B35" s="189" t="s">
        <v>572</v>
      </c>
      <c r="C35" s="261">
        <v>6.0494543480000003</v>
      </c>
      <c r="D35" s="261">
        <v>6.8816460590000004</v>
      </c>
      <c r="E35" s="261">
        <v>6.1075546650000003</v>
      </c>
      <c r="F35" s="261">
        <v>6.0237398539999996</v>
      </c>
      <c r="G35" s="261">
        <v>6.2391227799999998</v>
      </c>
      <c r="H35" s="261">
        <v>6.0561184040000002</v>
      </c>
      <c r="I35" s="261">
        <v>5.6195607560000003</v>
      </c>
      <c r="J35" s="261">
        <v>5.2259756959999999</v>
      </c>
      <c r="K35" s="261">
        <v>5.2583985220000002</v>
      </c>
      <c r="L35" s="261">
        <v>5.3241753650000003</v>
      </c>
      <c r="M35" s="261">
        <v>5.480597242</v>
      </c>
      <c r="N35" s="261">
        <v>5.7967214069999997</v>
      </c>
      <c r="O35" s="261">
        <v>5.4054237399999998</v>
      </c>
      <c r="P35" s="261">
        <v>5.307894353</v>
      </c>
      <c r="Q35" s="261">
        <v>5.2014283780000001</v>
      </c>
      <c r="R35" s="261">
        <v>4.5280111510000003</v>
      </c>
      <c r="S35" s="261">
        <v>4.2014125560000002</v>
      </c>
      <c r="T35" s="261">
        <v>4.4377986370000002</v>
      </c>
      <c r="U35" s="261">
        <v>4.3415019069999996</v>
      </c>
      <c r="V35" s="261">
        <v>4.2794395559999998</v>
      </c>
      <c r="W35" s="261">
        <v>4.1641417560000002</v>
      </c>
      <c r="X35" s="261">
        <v>3.9861765359999999</v>
      </c>
      <c r="Y35" s="261">
        <v>3.857398962</v>
      </c>
      <c r="Z35" s="261">
        <v>3.9692163210000002</v>
      </c>
      <c r="AA35" s="261">
        <v>4.1141488549999998</v>
      </c>
      <c r="AB35" s="261">
        <v>4.1193332529999998</v>
      </c>
      <c r="AC35" s="261">
        <v>3.6958539109999999</v>
      </c>
      <c r="AD35" s="261">
        <v>3.437685085</v>
      </c>
      <c r="AE35" s="261">
        <v>3.3432337219999999</v>
      </c>
      <c r="AF35" s="261">
        <v>3.432408863</v>
      </c>
      <c r="AG35" s="261">
        <v>4.1008668410000002</v>
      </c>
      <c r="AH35" s="261">
        <v>4.0258975130000003</v>
      </c>
      <c r="AI35" s="261">
        <v>4.2414343179999996</v>
      </c>
      <c r="AJ35" s="261">
        <v>4.3900493770000004</v>
      </c>
      <c r="AK35" s="261">
        <v>4.5078722969999996</v>
      </c>
      <c r="AL35" s="261">
        <v>4.9275008079999996</v>
      </c>
      <c r="AM35" s="261">
        <v>5.4105029480000004</v>
      </c>
      <c r="AN35" s="261">
        <v>5.191716596</v>
      </c>
      <c r="AO35" s="261">
        <v>4.5818203620000002</v>
      </c>
      <c r="AP35" s="261">
        <v>4.5948976259999998</v>
      </c>
      <c r="AQ35" s="261">
        <v>4.570123486</v>
      </c>
      <c r="AR35" s="261">
        <v>4.6106118130000002</v>
      </c>
      <c r="AS35" s="261">
        <v>4.4792594809999997</v>
      </c>
      <c r="AT35" s="261">
        <v>4.3502736710000001</v>
      </c>
      <c r="AU35" s="261">
        <v>4.3609104199999997</v>
      </c>
      <c r="AV35" s="261">
        <v>4.368705748</v>
      </c>
      <c r="AW35" s="261">
        <v>4.5341832520000001</v>
      </c>
      <c r="AX35" s="261">
        <v>4.7601065970000001</v>
      </c>
      <c r="AY35" s="261">
        <v>5.0576359049999997</v>
      </c>
      <c r="AZ35" s="261">
        <v>5.3566359620000004</v>
      </c>
      <c r="BA35" s="261">
        <v>4.5651881049999998</v>
      </c>
      <c r="BB35" s="261">
        <v>4.2672999999999996</v>
      </c>
      <c r="BC35" s="261">
        <v>4.248475</v>
      </c>
      <c r="BD35" s="384">
        <v>4.2536870000000002</v>
      </c>
      <c r="BE35" s="384">
        <v>4.2481600000000004</v>
      </c>
      <c r="BF35" s="384">
        <v>4.3911309999999997</v>
      </c>
      <c r="BG35" s="384">
        <v>4.5033849999999997</v>
      </c>
      <c r="BH35" s="384">
        <v>4.6454120000000003</v>
      </c>
      <c r="BI35" s="384">
        <v>4.8091049999999997</v>
      </c>
      <c r="BJ35" s="384">
        <v>5.0602809999999998</v>
      </c>
      <c r="BK35" s="384">
        <v>5.0889319999999998</v>
      </c>
      <c r="BL35" s="384">
        <v>5.0507330000000001</v>
      </c>
      <c r="BM35" s="384">
        <v>4.8771300000000002</v>
      </c>
      <c r="BN35" s="384">
        <v>4.5440230000000001</v>
      </c>
      <c r="BO35" s="384">
        <v>4.5124890000000004</v>
      </c>
      <c r="BP35" s="384">
        <v>4.5011710000000003</v>
      </c>
      <c r="BQ35" s="384">
        <v>4.3938629999999996</v>
      </c>
      <c r="BR35" s="384">
        <v>4.4677350000000002</v>
      </c>
      <c r="BS35" s="384">
        <v>4.5748550000000003</v>
      </c>
      <c r="BT35" s="384">
        <v>4.713165</v>
      </c>
      <c r="BU35" s="384">
        <v>4.8730200000000004</v>
      </c>
      <c r="BV35" s="384">
        <v>5.1239439999999998</v>
      </c>
    </row>
    <row r="36" spans="1:74" ht="11.1" customHeight="1" x14ac:dyDescent="0.2">
      <c r="A36" s="84" t="s">
        <v>868</v>
      </c>
      <c r="B36" s="189" t="s">
        <v>573</v>
      </c>
      <c r="C36" s="261">
        <v>4.6702076049999999</v>
      </c>
      <c r="D36" s="261">
        <v>5.7342020810000003</v>
      </c>
      <c r="E36" s="261">
        <v>5.1015947969999997</v>
      </c>
      <c r="F36" s="261">
        <v>4.9038781250000003</v>
      </c>
      <c r="G36" s="261">
        <v>5.0528434820000001</v>
      </c>
      <c r="H36" s="261">
        <v>4.851399357</v>
      </c>
      <c r="I36" s="261">
        <v>4.9071203600000004</v>
      </c>
      <c r="J36" s="261">
        <v>4.3718355520000003</v>
      </c>
      <c r="K36" s="261">
        <v>4.3688717600000002</v>
      </c>
      <c r="L36" s="261">
        <v>4.2855218600000002</v>
      </c>
      <c r="M36" s="261">
        <v>4.0212649989999996</v>
      </c>
      <c r="N36" s="261">
        <v>4.5170525250000004</v>
      </c>
      <c r="O36" s="261">
        <v>3.4379901369999999</v>
      </c>
      <c r="P36" s="261">
        <v>3.1746691729999998</v>
      </c>
      <c r="Q36" s="261">
        <v>3.0655834039999998</v>
      </c>
      <c r="R36" s="261">
        <v>2.9137229850000002</v>
      </c>
      <c r="S36" s="261">
        <v>2.8367993089999999</v>
      </c>
      <c r="T36" s="261">
        <v>3.0662687750000002</v>
      </c>
      <c r="U36" s="261">
        <v>3.101800661</v>
      </c>
      <c r="V36" s="261">
        <v>3.1570487599999999</v>
      </c>
      <c r="W36" s="261">
        <v>2.9751010619999998</v>
      </c>
      <c r="X36" s="261">
        <v>2.8090706839999999</v>
      </c>
      <c r="Y36" s="261">
        <v>2.3248348210000001</v>
      </c>
      <c r="Z36" s="261">
        <v>2.421887328</v>
      </c>
      <c r="AA36" s="261">
        <v>2.5027148480000001</v>
      </c>
      <c r="AB36" s="261">
        <v>2.4431414020000002</v>
      </c>
      <c r="AC36" s="261">
        <v>1.9224310490000001</v>
      </c>
      <c r="AD36" s="261">
        <v>2.1179470199999999</v>
      </c>
      <c r="AE36" s="261">
        <v>2.1701888760000001</v>
      </c>
      <c r="AF36" s="261">
        <v>2.187069927</v>
      </c>
      <c r="AG36" s="261">
        <v>3.0053267300000002</v>
      </c>
      <c r="AH36" s="261">
        <v>3.036336097</v>
      </c>
      <c r="AI36" s="261">
        <v>3.1713904039999998</v>
      </c>
      <c r="AJ36" s="261">
        <v>3.2440885239999999</v>
      </c>
      <c r="AK36" s="261">
        <v>3.0000239510000002</v>
      </c>
      <c r="AL36" s="261">
        <v>3.3844782339999999</v>
      </c>
      <c r="AM36" s="261">
        <v>3.893343507</v>
      </c>
      <c r="AN36" s="261">
        <v>3.5123827580000002</v>
      </c>
      <c r="AO36" s="261">
        <v>2.8701960610000001</v>
      </c>
      <c r="AP36" s="261">
        <v>3.337258813</v>
      </c>
      <c r="AQ36" s="261">
        <v>3.3830454990000001</v>
      </c>
      <c r="AR36" s="261">
        <v>3.5368442920000001</v>
      </c>
      <c r="AS36" s="261">
        <v>3.41691996</v>
      </c>
      <c r="AT36" s="261">
        <v>3.223156983</v>
      </c>
      <c r="AU36" s="261">
        <v>3.2414470679999998</v>
      </c>
      <c r="AV36" s="261">
        <v>3.1509016270000001</v>
      </c>
      <c r="AW36" s="261">
        <v>3.025111383</v>
      </c>
      <c r="AX36" s="261">
        <v>3.236749154</v>
      </c>
      <c r="AY36" s="261">
        <v>3.377384669</v>
      </c>
      <c r="AZ36" s="261">
        <v>3.7636313170000002</v>
      </c>
      <c r="BA36" s="261">
        <v>2.9070704630000002</v>
      </c>
      <c r="BB36" s="261">
        <v>2.9043899999999998</v>
      </c>
      <c r="BC36" s="261">
        <v>3.179373</v>
      </c>
      <c r="BD36" s="384">
        <v>3.2013829999999999</v>
      </c>
      <c r="BE36" s="384">
        <v>3.3753609999999998</v>
      </c>
      <c r="BF36" s="384">
        <v>3.4339019999999998</v>
      </c>
      <c r="BG36" s="384">
        <v>3.34734</v>
      </c>
      <c r="BH36" s="384">
        <v>3.4599389999999999</v>
      </c>
      <c r="BI36" s="384">
        <v>3.3576260000000002</v>
      </c>
      <c r="BJ36" s="384">
        <v>3.6329579999999999</v>
      </c>
      <c r="BK36" s="384">
        <v>3.6982020000000002</v>
      </c>
      <c r="BL36" s="384">
        <v>3.5236260000000001</v>
      </c>
      <c r="BM36" s="384">
        <v>3.4622549999999999</v>
      </c>
      <c r="BN36" s="384">
        <v>3.2488519999999999</v>
      </c>
      <c r="BO36" s="384">
        <v>3.2583289999999998</v>
      </c>
      <c r="BP36" s="384">
        <v>3.2784</v>
      </c>
      <c r="BQ36" s="384">
        <v>3.3488440000000002</v>
      </c>
      <c r="BR36" s="384">
        <v>3.425916</v>
      </c>
      <c r="BS36" s="384">
        <v>3.3110840000000001</v>
      </c>
      <c r="BT36" s="384">
        <v>3.4558599999999999</v>
      </c>
      <c r="BU36" s="384">
        <v>3.37296</v>
      </c>
      <c r="BV36" s="384">
        <v>3.6664639999999999</v>
      </c>
    </row>
    <row r="37" spans="1:74" s="85" customFormat="1" ht="11.1" customHeight="1" x14ac:dyDescent="0.2">
      <c r="A37" s="84" t="s">
        <v>869</v>
      </c>
      <c r="B37" s="189" t="s">
        <v>574</v>
      </c>
      <c r="C37" s="261">
        <v>6.2686745249999998</v>
      </c>
      <c r="D37" s="261">
        <v>6.7419249319999999</v>
      </c>
      <c r="E37" s="261">
        <v>7.0630522710000001</v>
      </c>
      <c r="F37" s="261">
        <v>6.8847639879999996</v>
      </c>
      <c r="G37" s="261">
        <v>6.7204031180000001</v>
      </c>
      <c r="H37" s="261">
        <v>6.826688195</v>
      </c>
      <c r="I37" s="261">
        <v>6.8792129219999998</v>
      </c>
      <c r="J37" s="261">
        <v>6.9755867990000002</v>
      </c>
      <c r="K37" s="261">
        <v>6.9125155859999996</v>
      </c>
      <c r="L37" s="261">
        <v>6.9385146630000003</v>
      </c>
      <c r="M37" s="261">
        <v>6.678511973</v>
      </c>
      <c r="N37" s="261">
        <v>6.7183900689999998</v>
      </c>
      <c r="O37" s="261">
        <v>6.6278187170000002</v>
      </c>
      <c r="P37" s="261">
        <v>6.6530460939999996</v>
      </c>
      <c r="Q37" s="261">
        <v>6.6571068990000004</v>
      </c>
      <c r="R37" s="261">
        <v>6.3621438650000002</v>
      </c>
      <c r="S37" s="261">
        <v>5.9452069349999999</v>
      </c>
      <c r="T37" s="261">
        <v>6.3811864370000002</v>
      </c>
      <c r="U37" s="261">
        <v>6.280237788</v>
      </c>
      <c r="V37" s="261">
        <v>6.0690865079999998</v>
      </c>
      <c r="W37" s="261">
        <v>6.1379973210000003</v>
      </c>
      <c r="X37" s="261">
        <v>5.8649565780000001</v>
      </c>
      <c r="Y37" s="261">
        <v>5.5980121389999997</v>
      </c>
      <c r="Z37" s="261">
        <v>5.1736929659999999</v>
      </c>
      <c r="AA37" s="261">
        <v>5.1620597019999996</v>
      </c>
      <c r="AB37" s="261">
        <v>5.3325599959999996</v>
      </c>
      <c r="AC37" s="261">
        <v>5.3564595270000002</v>
      </c>
      <c r="AD37" s="261">
        <v>5.0023414419999996</v>
      </c>
      <c r="AE37" s="261">
        <v>4.8253550619999999</v>
      </c>
      <c r="AF37" s="261">
        <v>5.0653007299999997</v>
      </c>
      <c r="AG37" s="261">
        <v>5.4253180560000001</v>
      </c>
      <c r="AH37" s="261">
        <v>5.4668313910000004</v>
      </c>
      <c r="AI37" s="261">
        <v>5.430078205</v>
      </c>
      <c r="AJ37" s="261">
        <v>5.3579123040000001</v>
      </c>
      <c r="AK37" s="261">
        <v>5.0502792530000002</v>
      </c>
      <c r="AL37" s="261">
        <v>4.9879344740000002</v>
      </c>
      <c r="AM37" s="261">
        <v>5.2734733499999997</v>
      </c>
      <c r="AN37" s="261">
        <v>5.3408234590000001</v>
      </c>
      <c r="AO37" s="261">
        <v>5.3372454349999998</v>
      </c>
      <c r="AP37" s="261">
        <v>5.1735775400000001</v>
      </c>
      <c r="AQ37" s="261">
        <v>5.3882677909999996</v>
      </c>
      <c r="AR37" s="261">
        <v>5.5762459839999998</v>
      </c>
      <c r="AS37" s="261">
        <v>5.6336157050000004</v>
      </c>
      <c r="AT37" s="261">
        <v>5.6422415409999997</v>
      </c>
      <c r="AU37" s="261">
        <v>5.5586539899999998</v>
      </c>
      <c r="AV37" s="261">
        <v>5.9898788590000001</v>
      </c>
      <c r="AW37" s="261">
        <v>5.3648343220000001</v>
      </c>
      <c r="AX37" s="261">
        <v>5.285666215</v>
      </c>
      <c r="AY37" s="261">
        <v>5.3720708940000002</v>
      </c>
      <c r="AZ37" s="261">
        <v>5.4113400719999998</v>
      </c>
      <c r="BA37" s="261">
        <v>5.4485406279999999</v>
      </c>
      <c r="BB37" s="261">
        <v>5.3606579999999999</v>
      </c>
      <c r="BC37" s="261">
        <v>5.2762380000000002</v>
      </c>
      <c r="BD37" s="384">
        <v>5.47417</v>
      </c>
      <c r="BE37" s="384">
        <v>5.801215</v>
      </c>
      <c r="BF37" s="384">
        <v>5.9648529999999997</v>
      </c>
      <c r="BG37" s="384">
        <v>5.9573369999999999</v>
      </c>
      <c r="BH37" s="384">
        <v>6.0273209999999997</v>
      </c>
      <c r="BI37" s="384">
        <v>5.9579529999999998</v>
      </c>
      <c r="BJ37" s="384">
        <v>5.979654</v>
      </c>
      <c r="BK37" s="384">
        <v>6.0831280000000003</v>
      </c>
      <c r="BL37" s="384">
        <v>6.0370460000000001</v>
      </c>
      <c r="BM37" s="384">
        <v>6.1167800000000003</v>
      </c>
      <c r="BN37" s="384">
        <v>5.8677020000000004</v>
      </c>
      <c r="BO37" s="384">
        <v>5.6228990000000003</v>
      </c>
      <c r="BP37" s="384">
        <v>5.717651</v>
      </c>
      <c r="BQ37" s="384">
        <v>5.9113870000000004</v>
      </c>
      <c r="BR37" s="384">
        <v>6.0045679999999999</v>
      </c>
      <c r="BS37" s="384">
        <v>5.9866739999999998</v>
      </c>
      <c r="BT37" s="384">
        <v>6.0622559999999996</v>
      </c>
      <c r="BU37" s="384">
        <v>6.0093560000000004</v>
      </c>
      <c r="BV37" s="384">
        <v>6.055809</v>
      </c>
    </row>
    <row r="38" spans="1:74" s="85" customFormat="1" ht="11.1" customHeight="1" x14ac:dyDescent="0.2">
      <c r="A38" s="84" t="s">
        <v>870</v>
      </c>
      <c r="B38" s="189" t="s">
        <v>575</v>
      </c>
      <c r="C38" s="261">
        <v>7.5412293239999997</v>
      </c>
      <c r="D38" s="261">
        <v>7.5942802230000002</v>
      </c>
      <c r="E38" s="261">
        <v>8.276215809</v>
      </c>
      <c r="F38" s="261">
        <v>7.8283127160000001</v>
      </c>
      <c r="G38" s="261">
        <v>7.6142365270000001</v>
      </c>
      <c r="H38" s="261">
        <v>7.5991971319999996</v>
      </c>
      <c r="I38" s="261">
        <v>7.8040269379999998</v>
      </c>
      <c r="J38" s="261">
        <v>7.5759750070000003</v>
      </c>
      <c r="K38" s="261">
        <v>7.5251878420000002</v>
      </c>
      <c r="L38" s="261">
        <v>7.3550429340000001</v>
      </c>
      <c r="M38" s="261">
        <v>7.2513671449999997</v>
      </c>
      <c r="N38" s="261">
        <v>7.7867769500000001</v>
      </c>
      <c r="O38" s="261">
        <v>7.9160574639999997</v>
      </c>
      <c r="P38" s="261">
        <v>7.2576836150000004</v>
      </c>
      <c r="Q38" s="261">
        <v>7.3194808470000003</v>
      </c>
      <c r="R38" s="261">
        <v>7.0627278709999999</v>
      </c>
      <c r="S38" s="261">
        <v>6.2523445999999998</v>
      </c>
      <c r="T38" s="261">
        <v>6.9650592160000002</v>
      </c>
      <c r="U38" s="261">
        <v>6.7778359019999996</v>
      </c>
      <c r="V38" s="261">
        <v>6.7579910280000002</v>
      </c>
      <c r="W38" s="261">
        <v>6.8260352879999999</v>
      </c>
      <c r="X38" s="261">
        <v>6.6107096409999997</v>
      </c>
      <c r="Y38" s="261">
        <v>6.3098051570000004</v>
      </c>
      <c r="Z38" s="261">
        <v>6.9602903410000003</v>
      </c>
      <c r="AA38" s="261">
        <v>6.4263912190000001</v>
      </c>
      <c r="AB38" s="261">
        <v>6.8671432809999997</v>
      </c>
      <c r="AC38" s="261">
        <v>6.6861531769999996</v>
      </c>
      <c r="AD38" s="261">
        <v>6.0259293889999999</v>
      </c>
      <c r="AE38" s="261">
        <v>5.91207934</v>
      </c>
      <c r="AF38" s="261">
        <v>6.1120155499999997</v>
      </c>
      <c r="AG38" s="261">
        <v>6.3563382419999996</v>
      </c>
      <c r="AH38" s="261">
        <v>6.8361894430000003</v>
      </c>
      <c r="AI38" s="261">
        <v>6.7961436109999998</v>
      </c>
      <c r="AJ38" s="261">
        <v>6.7729599450000002</v>
      </c>
      <c r="AK38" s="261">
        <v>6.9888610299999998</v>
      </c>
      <c r="AL38" s="261">
        <v>7.5339288059999996</v>
      </c>
      <c r="AM38" s="261">
        <v>7.3805172399999996</v>
      </c>
      <c r="AN38" s="261">
        <v>7.2444291029999999</v>
      </c>
      <c r="AO38" s="261">
        <v>7.2952284770000002</v>
      </c>
      <c r="AP38" s="261">
        <v>6.7514502580000002</v>
      </c>
      <c r="AQ38" s="261">
        <v>6.68766499</v>
      </c>
      <c r="AR38" s="261">
        <v>6.6866936429999999</v>
      </c>
      <c r="AS38" s="261">
        <v>6.6063147280000001</v>
      </c>
      <c r="AT38" s="261">
        <v>6.2717299630000003</v>
      </c>
      <c r="AU38" s="261">
        <v>6.1380747280000003</v>
      </c>
      <c r="AV38" s="261">
        <v>6.0315063159999998</v>
      </c>
      <c r="AW38" s="261">
        <v>6.2699029980000001</v>
      </c>
      <c r="AX38" s="261">
        <v>6.7052926670000002</v>
      </c>
      <c r="AY38" s="261">
        <v>7.1861693510000002</v>
      </c>
      <c r="AZ38" s="261">
        <v>7.0121019020000004</v>
      </c>
      <c r="BA38" s="261">
        <v>6.9669222130000001</v>
      </c>
      <c r="BB38" s="261">
        <v>6.45913</v>
      </c>
      <c r="BC38" s="261">
        <v>6.2844740000000003</v>
      </c>
      <c r="BD38" s="384">
        <v>6.5635450000000004</v>
      </c>
      <c r="BE38" s="384">
        <v>6.5367300000000004</v>
      </c>
      <c r="BF38" s="384">
        <v>6.5957369999999997</v>
      </c>
      <c r="BG38" s="384">
        <v>6.549531</v>
      </c>
      <c r="BH38" s="384">
        <v>6.5023749999999998</v>
      </c>
      <c r="BI38" s="384">
        <v>6.639462</v>
      </c>
      <c r="BJ38" s="384">
        <v>6.9155059999999997</v>
      </c>
      <c r="BK38" s="384">
        <v>7.2235930000000002</v>
      </c>
      <c r="BL38" s="384">
        <v>7.0374549999999996</v>
      </c>
      <c r="BM38" s="384">
        <v>7.038824</v>
      </c>
      <c r="BN38" s="384">
        <v>6.5626680000000004</v>
      </c>
      <c r="BO38" s="384">
        <v>6.4353569999999998</v>
      </c>
      <c r="BP38" s="384">
        <v>6.5599040000000004</v>
      </c>
      <c r="BQ38" s="384">
        <v>6.597893</v>
      </c>
      <c r="BR38" s="384">
        <v>6.6752060000000002</v>
      </c>
      <c r="BS38" s="384">
        <v>6.6478330000000003</v>
      </c>
      <c r="BT38" s="384">
        <v>6.5124490000000002</v>
      </c>
      <c r="BU38" s="384">
        <v>6.6866459999999996</v>
      </c>
      <c r="BV38" s="384">
        <v>6.99031</v>
      </c>
    </row>
    <row r="39" spans="1:74" s="85" customFormat="1" ht="11.1" customHeight="1" x14ac:dyDescent="0.2">
      <c r="A39" s="84" t="s">
        <v>871</v>
      </c>
      <c r="B39" s="190" t="s">
        <v>549</v>
      </c>
      <c r="C39" s="215">
        <v>5.69</v>
      </c>
      <c r="D39" s="215">
        <v>6.63</v>
      </c>
      <c r="E39" s="215">
        <v>6.47</v>
      </c>
      <c r="F39" s="215">
        <v>5.85</v>
      </c>
      <c r="G39" s="215">
        <v>5.74</v>
      </c>
      <c r="H39" s="215">
        <v>5.46</v>
      </c>
      <c r="I39" s="215">
        <v>5.43</v>
      </c>
      <c r="J39" s="215">
        <v>4.96</v>
      </c>
      <c r="K39" s="215">
        <v>5.0199999999999996</v>
      </c>
      <c r="L39" s="215">
        <v>5.03</v>
      </c>
      <c r="M39" s="215">
        <v>5.0199999999999996</v>
      </c>
      <c r="N39" s="215">
        <v>5.62</v>
      </c>
      <c r="O39" s="215">
        <v>4.9000000000000004</v>
      </c>
      <c r="P39" s="215">
        <v>4.74</v>
      </c>
      <c r="Q39" s="215">
        <v>4.46</v>
      </c>
      <c r="R39" s="215">
        <v>3.96</v>
      </c>
      <c r="S39" s="215">
        <v>3.58</v>
      </c>
      <c r="T39" s="215">
        <v>3.76</v>
      </c>
      <c r="U39" s="215">
        <v>3.74</v>
      </c>
      <c r="V39" s="215">
        <v>3.79</v>
      </c>
      <c r="W39" s="215">
        <v>3.65</v>
      </c>
      <c r="X39" s="215">
        <v>3.54</v>
      </c>
      <c r="Y39" s="215">
        <v>3.28</v>
      </c>
      <c r="Z39" s="215">
        <v>3.48</v>
      </c>
      <c r="AA39" s="215">
        <v>3.62</v>
      </c>
      <c r="AB39" s="215">
        <v>3.64</v>
      </c>
      <c r="AC39" s="215">
        <v>3.05</v>
      </c>
      <c r="AD39" s="215">
        <v>3.01</v>
      </c>
      <c r="AE39" s="215">
        <v>2.9</v>
      </c>
      <c r="AF39" s="215">
        <v>2.89</v>
      </c>
      <c r="AG39" s="215">
        <v>3.58</v>
      </c>
      <c r="AH39" s="215">
        <v>3.59</v>
      </c>
      <c r="AI39" s="215">
        <v>3.74</v>
      </c>
      <c r="AJ39" s="215">
        <v>3.88</v>
      </c>
      <c r="AK39" s="215">
        <v>3.87</v>
      </c>
      <c r="AL39" s="215">
        <v>4.32</v>
      </c>
      <c r="AM39" s="215">
        <v>4.9000000000000004</v>
      </c>
      <c r="AN39" s="215">
        <v>4.59</v>
      </c>
      <c r="AO39" s="215">
        <v>3.98</v>
      </c>
      <c r="AP39" s="215">
        <v>4.17</v>
      </c>
      <c r="AQ39" s="215">
        <v>4.07</v>
      </c>
      <c r="AR39" s="215">
        <v>4.0999999999999996</v>
      </c>
      <c r="AS39" s="215">
        <v>3.96</v>
      </c>
      <c r="AT39" s="215">
        <v>3.83</v>
      </c>
      <c r="AU39" s="215">
        <v>3.89</v>
      </c>
      <c r="AV39" s="215">
        <v>3.82</v>
      </c>
      <c r="AW39" s="215">
        <v>3.89</v>
      </c>
      <c r="AX39" s="215">
        <v>4.25</v>
      </c>
      <c r="AY39" s="215">
        <v>4.5199999999999996</v>
      </c>
      <c r="AZ39" s="215">
        <v>4.88</v>
      </c>
      <c r="BA39" s="215">
        <v>4.03</v>
      </c>
      <c r="BB39" s="215">
        <v>3.782727</v>
      </c>
      <c r="BC39" s="215">
        <v>3.8023180000000001</v>
      </c>
      <c r="BD39" s="386">
        <v>3.7904719999999998</v>
      </c>
      <c r="BE39" s="386">
        <v>3.9130699999999998</v>
      </c>
      <c r="BF39" s="386">
        <v>3.992181</v>
      </c>
      <c r="BG39" s="386">
        <v>3.9752719999999999</v>
      </c>
      <c r="BH39" s="386">
        <v>4.1458130000000004</v>
      </c>
      <c r="BI39" s="386">
        <v>4.2440319999999998</v>
      </c>
      <c r="BJ39" s="386">
        <v>4.594354</v>
      </c>
      <c r="BK39" s="386">
        <v>4.8112779999999997</v>
      </c>
      <c r="BL39" s="386">
        <v>4.6630839999999996</v>
      </c>
      <c r="BM39" s="386">
        <v>4.4766719999999998</v>
      </c>
      <c r="BN39" s="386">
        <v>4.1091879999999996</v>
      </c>
      <c r="BO39" s="386">
        <v>3.9459240000000002</v>
      </c>
      <c r="BP39" s="386">
        <v>3.9087800000000001</v>
      </c>
      <c r="BQ39" s="386">
        <v>3.9347240000000001</v>
      </c>
      <c r="BR39" s="386">
        <v>4.0021659999999999</v>
      </c>
      <c r="BS39" s="386">
        <v>3.9615450000000001</v>
      </c>
      <c r="BT39" s="386">
        <v>4.1580550000000001</v>
      </c>
      <c r="BU39" s="386">
        <v>4.2784940000000002</v>
      </c>
      <c r="BV39" s="386">
        <v>4.6493760000000002</v>
      </c>
    </row>
    <row r="40" spans="1:74" s="286" customFormat="1" ht="11.1" customHeight="1" x14ac:dyDescent="0.2">
      <c r="A40" s="198"/>
      <c r="B40" s="284"/>
      <c r="C40" s="285"/>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391"/>
      <c r="AZ40" s="391"/>
      <c r="BA40" s="391"/>
      <c r="BB40" s="391"/>
      <c r="BC40" s="391"/>
      <c r="BD40" s="675"/>
      <c r="BE40" s="675"/>
      <c r="BF40" s="675"/>
      <c r="BG40" s="675"/>
      <c r="BH40" s="391"/>
      <c r="BI40" s="391"/>
      <c r="BJ40" s="391"/>
      <c r="BK40" s="391"/>
      <c r="BL40" s="391"/>
      <c r="BM40" s="391"/>
      <c r="BN40" s="391"/>
      <c r="BO40" s="391"/>
      <c r="BP40" s="391"/>
      <c r="BQ40" s="391"/>
      <c r="BR40" s="391"/>
      <c r="BS40" s="391"/>
      <c r="BT40" s="391"/>
      <c r="BU40" s="391"/>
      <c r="BV40" s="391"/>
    </row>
    <row r="41" spans="1:74" s="286" customFormat="1" ht="12" customHeight="1" x14ac:dyDescent="0.2">
      <c r="A41" s="198"/>
      <c r="B41" s="781" t="s">
        <v>1016</v>
      </c>
      <c r="C41" s="782"/>
      <c r="D41" s="782"/>
      <c r="E41" s="782"/>
      <c r="F41" s="782"/>
      <c r="G41" s="782"/>
      <c r="H41" s="782"/>
      <c r="I41" s="782"/>
      <c r="J41" s="782"/>
      <c r="K41" s="782"/>
      <c r="L41" s="782"/>
      <c r="M41" s="782"/>
      <c r="N41" s="782"/>
      <c r="O41" s="782"/>
      <c r="P41" s="782"/>
      <c r="Q41" s="782"/>
      <c r="AY41" s="523"/>
      <c r="AZ41" s="523"/>
      <c r="BA41" s="523"/>
      <c r="BB41" s="523"/>
      <c r="BC41" s="523"/>
      <c r="BD41" s="676"/>
      <c r="BE41" s="676"/>
      <c r="BF41" s="676"/>
      <c r="BG41" s="676"/>
      <c r="BH41" s="523"/>
      <c r="BI41" s="523"/>
      <c r="BJ41" s="523"/>
    </row>
    <row r="42" spans="1:74" s="286" customFormat="1" ht="12" customHeight="1" x14ac:dyDescent="0.2">
      <c r="A42" s="198"/>
      <c r="B42" s="790" t="s">
        <v>138</v>
      </c>
      <c r="C42" s="782"/>
      <c r="D42" s="782"/>
      <c r="E42" s="782"/>
      <c r="F42" s="782"/>
      <c r="G42" s="782"/>
      <c r="H42" s="782"/>
      <c r="I42" s="782"/>
      <c r="J42" s="782"/>
      <c r="K42" s="782"/>
      <c r="L42" s="782"/>
      <c r="M42" s="782"/>
      <c r="N42" s="782"/>
      <c r="O42" s="782"/>
      <c r="P42" s="782"/>
      <c r="Q42" s="782"/>
      <c r="AY42" s="523"/>
      <c r="AZ42" s="523"/>
      <c r="BA42" s="523"/>
      <c r="BB42" s="523"/>
      <c r="BC42" s="523"/>
      <c r="BD42" s="676"/>
      <c r="BE42" s="676"/>
      <c r="BF42" s="676"/>
      <c r="BG42" s="676"/>
      <c r="BH42" s="523"/>
      <c r="BI42" s="523"/>
      <c r="BJ42" s="523"/>
    </row>
    <row r="43" spans="1:74" s="452" customFormat="1" ht="12" customHeight="1" x14ac:dyDescent="0.2">
      <c r="A43" s="451"/>
      <c r="B43" s="803" t="s">
        <v>1041</v>
      </c>
      <c r="C43" s="804"/>
      <c r="D43" s="804"/>
      <c r="E43" s="804"/>
      <c r="F43" s="804"/>
      <c r="G43" s="804"/>
      <c r="H43" s="804"/>
      <c r="I43" s="804"/>
      <c r="J43" s="804"/>
      <c r="K43" s="804"/>
      <c r="L43" s="804"/>
      <c r="M43" s="804"/>
      <c r="N43" s="804"/>
      <c r="O43" s="804"/>
      <c r="P43" s="804"/>
      <c r="Q43" s="800"/>
      <c r="AY43" s="524"/>
      <c r="AZ43" s="524"/>
      <c r="BA43" s="524"/>
      <c r="BB43" s="524"/>
      <c r="BC43" s="524"/>
      <c r="BD43" s="677"/>
      <c r="BE43" s="677"/>
      <c r="BF43" s="677"/>
      <c r="BG43" s="677"/>
      <c r="BH43" s="524"/>
      <c r="BI43" s="524"/>
      <c r="BJ43" s="524"/>
    </row>
    <row r="44" spans="1:74" s="452" customFormat="1" ht="12" customHeight="1" x14ac:dyDescent="0.2">
      <c r="A44" s="451"/>
      <c r="B44" s="798" t="s">
        <v>1078</v>
      </c>
      <c r="C44" s="804"/>
      <c r="D44" s="804"/>
      <c r="E44" s="804"/>
      <c r="F44" s="804"/>
      <c r="G44" s="804"/>
      <c r="H44" s="804"/>
      <c r="I44" s="804"/>
      <c r="J44" s="804"/>
      <c r="K44" s="804"/>
      <c r="L44" s="804"/>
      <c r="M44" s="804"/>
      <c r="N44" s="804"/>
      <c r="O44" s="804"/>
      <c r="P44" s="804"/>
      <c r="Q44" s="800"/>
      <c r="AY44" s="524"/>
      <c r="AZ44" s="524"/>
      <c r="BA44" s="524"/>
      <c r="BB44" s="524"/>
      <c r="BC44" s="524"/>
      <c r="BD44" s="677"/>
      <c r="BE44" s="677"/>
      <c r="BF44" s="677"/>
      <c r="BG44" s="677"/>
      <c r="BH44" s="524"/>
      <c r="BI44" s="524"/>
      <c r="BJ44" s="524"/>
    </row>
    <row r="45" spans="1:74" s="452" customFormat="1" ht="12" customHeight="1" x14ac:dyDescent="0.2">
      <c r="A45" s="451"/>
      <c r="B45" s="829" t="s">
        <v>1079</v>
      </c>
      <c r="C45" s="800"/>
      <c r="D45" s="800"/>
      <c r="E45" s="800"/>
      <c r="F45" s="800"/>
      <c r="G45" s="800"/>
      <c r="H45" s="800"/>
      <c r="I45" s="800"/>
      <c r="J45" s="800"/>
      <c r="K45" s="800"/>
      <c r="L45" s="800"/>
      <c r="M45" s="800"/>
      <c r="N45" s="800"/>
      <c r="O45" s="800"/>
      <c r="P45" s="800"/>
      <c r="Q45" s="800"/>
      <c r="AY45" s="524"/>
      <c r="AZ45" s="524"/>
      <c r="BA45" s="524"/>
      <c r="BB45" s="524"/>
      <c r="BC45" s="524"/>
      <c r="BD45" s="677"/>
      <c r="BE45" s="677"/>
      <c r="BF45" s="677"/>
      <c r="BG45" s="677"/>
      <c r="BH45" s="524"/>
      <c r="BI45" s="524"/>
      <c r="BJ45" s="524"/>
    </row>
    <row r="46" spans="1:74" s="452" customFormat="1" ht="12" customHeight="1" x14ac:dyDescent="0.2">
      <c r="A46" s="453"/>
      <c r="B46" s="803" t="s">
        <v>1080</v>
      </c>
      <c r="C46" s="804"/>
      <c r="D46" s="804"/>
      <c r="E46" s="804"/>
      <c r="F46" s="804"/>
      <c r="G46" s="804"/>
      <c r="H46" s="804"/>
      <c r="I46" s="804"/>
      <c r="J46" s="804"/>
      <c r="K46" s="804"/>
      <c r="L46" s="804"/>
      <c r="M46" s="804"/>
      <c r="N46" s="804"/>
      <c r="O46" s="804"/>
      <c r="P46" s="804"/>
      <c r="Q46" s="800"/>
      <c r="AY46" s="524"/>
      <c r="AZ46" s="524"/>
      <c r="BA46" s="524"/>
      <c r="BB46" s="524"/>
      <c r="BC46" s="524"/>
      <c r="BD46" s="677"/>
      <c r="BE46" s="677"/>
      <c r="BF46" s="677"/>
      <c r="BG46" s="677"/>
      <c r="BH46" s="524"/>
      <c r="BI46" s="524"/>
      <c r="BJ46" s="524"/>
    </row>
    <row r="47" spans="1:74" s="452" customFormat="1" ht="12" customHeight="1" x14ac:dyDescent="0.2">
      <c r="A47" s="453"/>
      <c r="B47" s="809" t="s">
        <v>191</v>
      </c>
      <c r="C47" s="800"/>
      <c r="D47" s="800"/>
      <c r="E47" s="800"/>
      <c r="F47" s="800"/>
      <c r="G47" s="800"/>
      <c r="H47" s="800"/>
      <c r="I47" s="800"/>
      <c r="J47" s="800"/>
      <c r="K47" s="800"/>
      <c r="L47" s="800"/>
      <c r="M47" s="800"/>
      <c r="N47" s="800"/>
      <c r="O47" s="800"/>
      <c r="P47" s="800"/>
      <c r="Q47" s="800"/>
      <c r="AY47" s="524"/>
      <c r="AZ47" s="524"/>
      <c r="BA47" s="524"/>
      <c r="BB47" s="524"/>
      <c r="BC47" s="524"/>
      <c r="BD47" s="677"/>
      <c r="BE47" s="677"/>
      <c r="BF47" s="677"/>
      <c r="BG47" s="677"/>
      <c r="BH47" s="524"/>
      <c r="BI47" s="524"/>
      <c r="BJ47" s="524"/>
    </row>
    <row r="48" spans="1:74" s="452" customFormat="1" ht="12" customHeight="1" x14ac:dyDescent="0.2">
      <c r="A48" s="453"/>
      <c r="B48" s="798" t="s">
        <v>1045</v>
      </c>
      <c r="C48" s="799"/>
      <c r="D48" s="799"/>
      <c r="E48" s="799"/>
      <c r="F48" s="799"/>
      <c r="G48" s="799"/>
      <c r="H48" s="799"/>
      <c r="I48" s="799"/>
      <c r="J48" s="799"/>
      <c r="K48" s="799"/>
      <c r="L48" s="799"/>
      <c r="M48" s="799"/>
      <c r="N48" s="799"/>
      <c r="O48" s="799"/>
      <c r="P48" s="799"/>
      <c r="Q48" s="800"/>
      <c r="AY48" s="524"/>
      <c r="AZ48" s="524"/>
      <c r="BA48" s="524"/>
      <c r="BB48" s="524"/>
      <c r="BC48" s="524"/>
      <c r="BD48" s="677"/>
      <c r="BE48" s="677"/>
      <c r="BF48" s="677"/>
      <c r="BG48" s="677"/>
      <c r="BH48" s="524"/>
      <c r="BI48" s="524"/>
      <c r="BJ48" s="524"/>
    </row>
    <row r="49" spans="1:74" s="454" customFormat="1" ht="12" customHeight="1" x14ac:dyDescent="0.2">
      <c r="A49" s="436"/>
      <c r="B49" s="812" t="s">
        <v>1147</v>
      </c>
      <c r="C49" s="800"/>
      <c r="D49" s="800"/>
      <c r="E49" s="800"/>
      <c r="F49" s="800"/>
      <c r="G49" s="800"/>
      <c r="H49" s="800"/>
      <c r="I49" s="800"/>
      <c r="J49" s="800"/>
      <c r="K49" s="800"/>
      <c r="L49" s="800"/>
      <c r="M49" s="800"/>
      <c r="N49" s="800"/>
      <c r="O49" s="800"/>
      <c r="P49" s="800"/>
      <c r="Q49" s="800"/>
      <c r="AY49" s="525"/>
      <c r="AZ49" s="525"/>
      <c r="BA49" s="525"/>
      <c r="BB49" s="525"/>
      <c r="BC49" s="525"/>
      <c r="BD49" s="678"/>
      <c r="BE49" s="678"/>
      <c r="BF49" s="678"/>
      <c r="BG49" s="678"/>
      <c r="BH49" s="525"/>
      <c r="BI49" s="525"/>
      <c r="BJ49" s="525"/>
    </row>
    <row r="50" spans="1:74" x14ac:dyDescent="0.2">
      <c r="BK50" s="392"/>
      <c r="BL50" s="392"/>
      <c r="BM50" s="392"/>
      <c r="BN50" s="392"/>
      <c r="BO50" s="392"/>
      <c r="BP50" s="392"/>
      <c r="BQ50" s="392"/>
      <c r="BR50" s="392"/>
      <c r="BS50" s="392"/>
      <c r="BT50" s="392"/>
      <c r="BU50" s="392"/>
      <c r="BV50" s="392"/>
    </row>
    <row r="51" spans="1:74" x14ac:dyDescent="0.2">
      <c r="BK51" s="392"/>
      <c r="BL51" s="392"/>
      <c r="BM51" s="392"/>
      <c r="BN51" s="392"/>
      <c r="BO51" s="392"/>
      <c r="BP51" s="392"/>
      <c r="BQ51" s="392"/>
      <c r="BR51" s="392"/>
      <c r="BS51" s="392"/>
      <c r="BT51" s="392"/>
      <c r="BU51" s="392"/>
      <c r="BV51" s="392"/>
    </row>
    <row r="52" spans="1:74" x14ac:dyDescent="0.2">
      <c r="BK52" s="392"/>
      <c r="BL52" s="392"/>
      <c r="BM52" s="392"/>
      <c r="BN52" s="392"/>
      <c r="BO52" s="392"/>
      <c r="BP52" s="392"/>
      <c r="BQ52" s="392"/>
      <c r="BR52" s="392"/>
      <c r="BS52" s="392"/>
      <c r="BT52" s="392"/>
      <c r="BU52" s="392"/>
      <c r="BV52" s="392"/>
    </row>
    <row r="53" spans="1:74" x14ac:dyDescent="0.2">
      <c r="BK53" s="392"/>
      <c r="BL53" s="392"/>
      <c r="BM53" s="392"/>
      <c r="BN53" s="392"/>
      <c r="BO53" s="392"/>
      <c r="BP53" s="392"/>
      <c r="BQ53" s="392"/>
      <c r="BR53" s="392"/>
      <c r="BS53" s="392"/>
      <c r="BT53" s="392"/>
      <c r="BU53" s="392"/>
      <c r="BV53" s="392"/>
    </row>
    <row r="54" spans="1:74" x14ac:dyDescent="0.2">
      <c r="BK54" s="392"/>
      <c r="BL54" s="392"/>
      <c r="BM54" s="392"/>
      <c r="BN54" s="392"/>
      <c r="BO54" s="392"/>
      <c r="BP54" s="392"/>
      <c r="BQ54" s="392"/>
      <c r="BR54" s="392"/>
      <c r="BS54" s="392"/>
      <c r="BT54" s="392"/>
      <c r="BU54" s="392"/>
      <c r="BV54" s="392"/>
    </row>
    <row r="55" spans="1:74" x14ac:dyDescent="0.2">
      <c r="BK55" s="392"/>
      <c r="BL55" s="392"/>
      <c r="BM55" s="392"/>
      <c r="BN55" s="392"/>
      <c r="BO55" s="392"/>
      <c r="BP55" s="392"/>
      <c r="BQ55" s="392"/>
      <c r="BR55" s="392"/>
      <c r="BS55" s="392"/>
      <c r="BT55" s="392"/>
      <c r="BU55" s="392"/>
      <c r="BV55" s="392"/>
    </row>
    <row r="56" spans="1:74" x14ac:dyDescent="0.2">
      <c r="BK56" s="392"/>
      <c r="BL56" s="392"/>
      <c r="BM56" s="392"/>
      <c r="BN56" s="392"/>
      <c r="BO56" s="392"/>
      <c r="BP56" s="392"/>
      <c r="BQ56" s="392"/>
      <c r="BR56" s="392"/>
      <c r="BS56" s="392"/>
      <c r="BT56" s="392"/>
      <c r="BU56" s="392"/>
      <c r="BV56" s="392"/>
    </row>
    <row r="57" spans="1:74" x14ac:dyDescent="0.2">
      <c r="BK57" s="392"/>
      <c r="BL57" s="392"/>
      <c r="BM57" s="392"/>
      <c r="BN57" s="392"/>
      <c r="BO57" s="392"/>
      <c r="BP57" s="392"/>
      <c r="BQ57" s="392"/>
      <c r="BR57" s="392"/>
      <c r="BS57" s="392"/>
      <c r="BT57" s="392"/>
      <c r="BU57" s="392"/>
      <c r="BV57" s="392"/>
    </row>
    <row r="58" spans="1:74" x14ac:dyDescent="0.2">
      <c r="BK58" s="392"/>
      <c r="BL58" s="392"/>
      <c r="BM58" s="392"/>
      <c r="BN58" s="392"/>
      <c r="BO58" s="392"/>
      <c r="BP58" s="392"/>
      <c r="BQ58" s="392"/>
      <c r="BR58" s="392"/>
      <c r="BS58" s="392"/>
      <c r="BT58" s="392"/>
      <c r="BU58" s="392"/>
      <c r="BV58" s="392"/>
    </row>
    <row r="59" spans="1:74" x14ac:dyDescent="0.2">
      <c r="BK59" s="392"/>
      <c r="BL59" s="392"/>
      <c r="BM59" s="392"/>
      <c r="BN59" s="392"/>
      <c r="BO59" s="392"/>
      <c r="BP59" s="392"/>
      <c r="BQ59" s="392"/>
      <c r="BR59" s="392"/>
      <c r="BS59" s="392"/>
      <c r="BT59" s="392"/>
      <c r="BU59" s="392"/>
      <c r="BV59" s="392"/>
    </row>
    <row r="60" spans="1:74" x14ac:dyDescent="0.2">
      <c r="BK60" s="392"/>
      <c r="BL60" s="392"/>
      <c r="BM60" s="392"/>
      <c r="BN60" s="392"/>
      <c r="BO60" s="392"/>
      <c r="BP60" s="392"/>
      <c r="BQ60" s="392"/>
      <c r="BR60" s="392"/>
      <c r="BS60" s="392"/>
      <c r="BT60" s="392"/>
      <c r="BU60" s="392"/>
      <c r="BV60" s="392"/>
    </row>
    <row r="61" spans="1:74" x14ac:dyDescent="0.2">
      <c r="BK61" s="392"/>
      <c r="BL61" s="392"/>
      <c r="BM61" s="392"/>
      <c r="BN61" s="392"/>
      <c r="BO61" s="392"/>
      <c r="BP61" s="392"/>
      <c r="BQ61" s="392"/>
      <c r="BR61" s="392"/>
      <c r="BS61" s="392"/>
      <c r="BT61" s="392"/>
      <c r="BU61" s="392"/>
      <c r="BV61" s="392"/>
    </row>
    <row r="62" spans="1:74" x14ac:dyDescent="0.2">
      <c r="BK62" s="392"/>
      <c r="BL62" s="392"/>
      <c r="BM62" s="392"/>
      <c r="BN62" s="392"/>
      <c r="BO62" s="392"/>
      <c r="BP62" s="392"/>
      <c r="BQ62" s="392"/>
      <c r="BR62" s="392"/>
      <c r="BS62" s="392"/>
      <c r="BT62" s="392"/>
      <c r="BU62" s="392"/>
      <c r="BV62" s="392"/>
    </row>
    <row r="63" spans="1:74" x14ac:dyDescent="0.2">
      <c r="BK63" s="392"/>
      <c r="BL63" s="392"/>
      <c r="BM63" s="392"/>
      <c r="BN63" s="392"/>
      <c r="BO63" s="392"/>
      <c r="BP63" s="392"/>
      <c r="BQ63" s="392"/>
      <c r="BR63" s="392"/>
      <c r="BS63" s="392"/>
      <c r="BT63" s="392"/>
      <c r="BU63" s="392"/>
      <c r="BV63" s="392"/>
    </row>
    <row r="64" spans="1:74" x14ac:dyDescent="0.2">
      <c r="BK64" s="392"/>
      <c r="BL64" s="392"/>
      <c r="BM64" s="392"/>
      <c r="BN64" s="392"/>
      <c r="BO64" s="392"/>
      <c r="BP64" s="392"/>
      <c r="BQ64" s="392"/>
      <c r="BR64" s="392"/>
      <c r="BS64" s="392"/>
      <c r="BT64" s="392"/>
      <c r="BU64" s="392"/>
      <c r="BV64" s="392"/>
    </row>
    <row r="65" spans="63:74" x14ac:dyDescent="0.2">
      <c r="BK65" s="392"/>
      <c r="BL65" s="392"/>
      <c r="BM65" s="392"/>
      <c r="BN65" s="392"/>
      <c r="BO65" s="392"/>
      <c r="BP65" s="392"/>
      <c r="BQ65" s="392"/>
      <c r="BR65" s="392"/>
      <c r="BS65" s="392"/>
      <c r="BT65" s="392"/>
      <c r="BU65" s="392"/>
      <c r="BV65" s="392"/>
    </row>
    <row r="66" spans="63:74" x14ac:dyDescent="0.2">
      <c r="BK66" s="392"/>
      <c r="BL66" s="392"/>
      <c r="BM66" s="392"/>
      <c r="BN66" s="392"/>
      <c r="BO66" s="392"/>
      <c r="BP66" s="392"/>
      <c r="BQ66" s="392"/>
      <c r="BR66" s="392"/>
      <c r="BS66" s="392"/>
      <c r="BT66" s="392"/>
      <c r="BU66" s="392"/>
      <c r="BV66" s="392"/>
    </row>
    <row r="67" spans="63:74" x14ac:dyDescent="0.2">
      <c r="BK67" s="392"/>
      <c r="BL67" s="392"/>
      <c r="BM67" s="392"/>
      <c r="BN67" s="392"/>
      <c r="BO67" s="392"/>
      <c r="BP67" s="392"/>
      <c r="BQ67" s="392"/>
      <c r="BR67" s="392"/>
      <c r="BS67" s="392"/>
      <c r="BT67" s="392"/>
      <c r="BU67" s="392"/>
      <c r="BV67" s="392"/>
    </row>
    <row r="68" spans="63:74" x14ac:dyDescent="0.2">
      <c r="BK68" s="392"/>
      <c r="BL68" s="392"/>
      <c r="BM68" s="392"/>
      <c r="BN68" s="392"/>
      <c r="BO68" s="392"/>
      <c r="BP68" s="392"/>
      <c r="BQ68" s="392"/>
      <c r="BR68" s="392"/>
      <c r="BS68" s="392"/>
      <c r="BT68" s="392"/>
      <c r="BU68" s="392"/>
      <c r="BV68" s="392"/>
    </row>
    <row r="69" spans="63:74" x14ac:dyDescent="0.2">
      <c r="BK69" s="392"/>
      <c r="BL69" s="392"/>
      <c r="BM69" s="392"/>
      <c r="BN69" s="392"/>
      <c r="BO69" s="392"/>
      <c r="BP69" s="392"/>
      <c r="BQ69" s="392"/>
      <c r="BR69" s="392"/>
      <c r="BS69" s="392"/>
      <c r="BT69" s="392"/>
      <c r="BU69" s="392"/>
      <c r="BV69" s="392"/>
    </row>
    <row r="70" spans="63:74" x14ac:dyDescent="0.2">
      <c r="BK70" s="392"/>
      <c r="BL70" s="392"/>
      <c r="BM70" s="392"/>
      <c r="BN70" s="392"/>
      <c r="BO70" s="392"/>
      <c r="BP70" s="392"/>
      <c r="BQ70" s="392"/>
      <c r="BR70" s="392"/>
      <c r="BS70" s="392"/>
      <c r="BT70" s="392"/>
      <c r="BU70" s="392"/>
      <c r="BV70" s="392"/>
    </row>
    <row r="71" spans="63:74" x14ac:dyDescent="0.2">
      <c r="BK71" s="392"/>
      <c r="BL71" s="392"/>
      <c r="BM71" s="392"/>
      <c r="BN71" s="392"/>
      <c r="BO71" s="392"/>
      <c r="BP71" s="392"/>
      <c r="BQ71" s="392"/>
      <c r="BR71" s="392"/>
      <c r="BS71" s="392"/>
      <c r="BT71" s="392"/>
      <c r="BU71" s="392"/>
      <c r="BV71" s="392"/>
    </row>
    <row r="72" spans="63:74" x14ac:dyDescent="0.2">
      <c r="BK72" s="392"/>
      <c r="BL72" s="392"/>
      <c r="BM72" s="392"/>
      <c r="BN72" s="392"/>
      <c r="BO72" s="392"/>
      <c r="BP72" s="392"/>
      <c r="BQ72" s="392"/>
      <c r="BR72" s="392"/>
      <c r="BS72" s="392"/>
      <c r="BT72" s="392"/>
      <c r="BU72" s="392"/>
      <c r="BV72" s="392"/>
    </row>
    <row r="73" spans="63:74" x14ac:dyDescent="0.2">
      <c r="BK73" s="392"/>
      <c r="BL73" s="392"/>
      <c r="BM73" s="392"/>
      <c r="BN73" s="392"/>
      <c r="BO73" s="392"/>
      <c r="BP73" s="392"/>
      <c r="BQ73" s="392"/>
      <c r="BR73" s="392"/>
      <c r="BS73" s="392"/>
      <c r="BT73" s="392"/>
      <c r="BU73" s="392"/>
      <c r="BV73" s="392"/>
    </row>
    <row r="74" spans="63:74" x14ac:dyDescent="0.2">
      <c r="BK74" s="392"/>
      <c r="BL74" s="392"/>
      <c r="BM74" s="392"/>
      <c r="BN74" s="392"/>
      <c r="BO74" s="392"/>
      <c r="BP74" s="392"/>
      <c r="BQ74" s="392"/>
      <c r="BR74" s="392"/>
      <c r="BS74" s="392"/>
      <c r="BT74" s="392"/>
      <c r="BU74" s="392"/>
      <c r="BV74" s="392"/>
    </row>
    <row r="75" spans="63:74" x14ac:dyDescent="0.2">
      <c r="BK75" s="392"/>
      <c r="BL75" s="392"/>
      <c r="BM75" s="392"/>
      <c r="BN75" s="392"/>
      <c r="BO75" s="392"/>
      <c r="BP75" s="392"/>
      <c r="BQ75" s="392"/>
      <c r="BR75" s="392"/>
      <c r="BS75" s="392"/>
      <c r="BT75" s="392"/>
      <c r="BU75" s="392"/>
      <c r="BV75" s="392"/>
    </row>
    <row r="76" spans="63:74" x14ac:dyDescent="0.2">
      <c r="BK76" s="392"/>
      <c r="BL76" s="392"/>
      <c r="BM76" s="392"/>
      <c r="BN76" s="392"/>
      <c r="BO76" s="392"/>
      <c r="BP76" s="392"/>
      <c r="BQ76" s="392"/>
      <c r="BR76" s="392"/>
      <c r="BS76" s="392"/>
      <c r="BT76" s="392"/>
      <c r="BU76" s="392"/>
      <c r="BV76" s="392"/>
    </row>
    <row r="77" spans="63:74" x14ac:dyDescent="0.2">
      <c r="BK77" s="392"/>
      <c r="BL77" s="392"/>
      <c r="BM77" s="392"/>
      <c r="BN77" s="392"/>
      <c r="BO77" s="392"/>
      <c r="BP77" s="392"/>
      <c r="BQ77" s="392"/>
      <c r="BR77" s="392"/>
      <c r="BS77" s="392"/>
      <c r="BT77" s="392"/>
      <c r="BU77" s="392"/>
      <c r="BV77" s="392"/>
    </row>
    <row r="78" spans="63:74" x14ac:dyDescent="0.2">
      <c r="BK78" s="392"/>
      <c r="BL78" s="392"/>
      <c r="BM78" s="392"/>
      <c r="BN78" s="392"/>
      <c r="BO78" s="392"/>
      <c r="BP78" s="392"/>
      <c r="BQ78" s="392"/>
      <c r="BR78" s="392"/>
      <c r="BS78" s="392"/>
      <c r="BT78" s="392"/>
      <c r="BU78" s="392"/>
      <c r="BV78" s="392"/>
    </row>
    <row r="79" spans="63:74" x14ac:dyDescent="0.2">
      <c r="BK79" s="392"/>
      <c r="BL79" s="392"/>
      <c r="BM79" s="392"/>
      <c r="BN79" s="392"/>
      <c r="BO79" s="392"/>
      <c r="BP79" s="392"/>
      <c r="BQ79" s="392"/>
      <c r="BR79" s="392"/>
      <c r="BS79" s="392"/>
      <c r="BT79" s="392"/>
      <c r="BU79" s="392"/>
      <c r="BV79" s="392"/>
    </row>
    <row r="80" spans="63:74" x14ac:dyDescent="0.2">
      <c r="BK80" s="392"/>
      <c r="BL80" s="392"/>
      <c r="BM80" s="392"/>
      <c r="BN80" s="392"/>
      <c r="BO80" s="392"/>
      <c r="BP80" s="392"/>
      <c r="BQ80" s="392"/>
      <c r="BR80" s="392"/>
      <c r="BS80" s="392"/>
      <c r="BT80" s="392"/>
      <c r="BU80" s="392"/>
      <c r="BV80" s="392"/>
    </row>
    <row r="81" spans="63:74" x14ac:dyDescent="0.2">
      <c r="BK81" s="392"/>
      <c r="BL81" s="392"/>
      <c r="BM81" s="392"/>
      <c r="BN81" s="392"/>
      <c r="BO81" s="392"/>
      <c r="BP81" s="392"/>
      <c r="BQ81" s="392"/>
      <c r="BR81" s="392"/>
      <c r="BS81" s="392"/>
      <c r="BT81" s="392"/>
      <c r="BU81" s="392"/>
      <c r="BV81" s="392"/>
    </row>
    <row r="82" spans="63:74" x14ac:dyDescent="0.2">
      <c r="BK82" s="392"/>
      <c r="BL82" s="392"/>
      <c r="BM82" s="392"/>
      <c r="BN82" s="392"/>
      <c r="BO82" s="392"/>
      <c r="BP82" s="392"/>
      <c r="BQ82" s="392"/>
      <c r="BR82" s="392"/>
      <c r="BS82" s="392"/>
      <c r="BT82" s="392"/>
      <c r="BU82" s="392"/>
      <c r="BV82" s="392"/>
    </row>
    <row r="83" spans="63:74" x14ac:dyDescent="0.2">
      <c r="BK83" s="392"/>
      <c r="BL83" s="392"/>
      <c r="BM83" s="392"/>
      <c r="BN83" s="392"/>
      <c r="BO83" s="392"/>
      <c r="BP83" s="392"/>
      <c r="BQ83" s="392"/>
      <c r="BR83" s="392"/>
      <c r="BS83" s="392"/>
      <c r="BT83" s="392"/>
      <c r="BU83" s="392"/>
      <c r="BV83" s="392"/>
    </row>
    <row r="84" spans="63:74" x14ac:dyDescent="0.2">
      <c r="BK84" s="392"/>
      <c r="BL84" s="392"/>
      <c r="BM84" s="392"/>
      <c r="BN84" s="392"/>
      <c r="BO84" s="392"/>
      <c r="BP84" s="392"/>
      <c r="BQ84" s="392"/>
      <c r="BR84" s="392"/>
      <c r="BS84" s="392"/>
      <c r="BT84" s="392"/>
      <c r="BU84" s="392"/>
      <c r="BV84" s="392"/>
    </row>
    <row r="85" spans="63:74" x14ac:dyDescent="0.2">
      <c r="BK85" s="392"/>
      <c r="BL85" s="392"/>
      <c r="BM85" s="392"/>
      <c r="BN85" s="392"/>
      <c r="BO85" s="392"/>
      <c r="BP85" s="392"/>
      <c r="BQ85" s="392"/>
      <c r="BR85" s="392"/>
      <c r="BS85" s="392"/>
      <c r="BT85" s="392"/>
      <c r="BU85" s="392"/>
      <c r="BV85" s="392"/>
    </row>
    <row r="86" spans="63:74" x14ac:dyDescent="0.2">
      <c r="BK86" s="392"/>
      <c r="BL86" s="392"/>
      <c r="BM86" s="392"/>
      <c r="BN86" s="392"/>
      <c r="BO86" s="392"/>
      <c r="BP86" s="392"/>
      <c r="BQ86" s="392"/>
      <c r="BR86" s="392"/>
      <c r="BS86" s="392"/>
      <c r="BT86" s="392"/>
      <c r="BU86" s="392"/>
      <c r="BV86" s="392"/>
    </row>
    <row r="87" spans="63:74" x14ac:dyDescent="0.2">
      <c r="BK87" s="392"/>
      <c r="BL87" s="392"/>
      <c r="BM87" s="392"/>
      <c r="BN87" s="392"/>
      <c r="BO87" s="392"/>
      <c r="BP87" s="392"/>
      <c r="BQ87" s="392"/>
      <c r="BR87" s="392"/>
      <c r="BS87" s="392"/>
      <c r="BT87" s="392"/>
      <c r="BU87" s="392"/>
      <c r="BV87" s="392"/>
    </row>
    <row r="88" spans="63:74" x14ac:dyDescent="0.2">
      <c r="BK88" s="392"/>
      <c r="BL88" s="392"/>
      <c r="BM88" s="392"/>
      <c r="BN88" s="392"/>
      <c r="BO88" s="392"/>
      <c r="BP88" s="392"/>
      <c r="BQ88" s="392"/>
      <c r="BR88" s="392"/>
      <c r="BS88" s="392"/>
      <c r="BT88" s="392"/>
      <c r="BU88" s="392"/>
      <c r="BV88" s="392"/>
    </row>
    <row r="89" spans="63:74" x14ac:dyDescent="0.2">
      <c r="BK89" s="392"/>
      <c r="BL89" s="392"/>
      <c r="BM89" s="392"/>
      <c r="BN89" s="392"/>
      <c r="BO89" s="392"/>
      <c r="BP89" s="392"/>
      <c r="BQ89" s="392"/>
      <c r="BR89" s="392"/>
      <c r="BS89" s="392"/>
      <c r="BT89" s="392"/>
      <c r="BU89" s="392"/>
      <c r="BV89" s="392"/>
    </row>
    <row r="90" spans="63:74" x14ac:dyDescent="0.2">
      <c r="BK90" s="392"/>
      <c r="BL90" s="392"/>
      <c r="BM90" s="392"/>
      <c r="BN90" s="392"/>
      <c r="BO90" s="392"/>
      <c r="BP90" s="392"/>
      <c r="BQ90" s="392"/>
      <c r="BR90" s="392"/>
      <c r="BS90" s="392"/>
      <c r="BT90" s="392"/>
      <c r="BU90" s="392"/>
      <c r="BV90" s="392"/>
    </row>
    <row r="91" spans="63:74" x14ac:dyDescent="0.2">
      <c r="BK91" s="392"/>
      <c r="BL91" s="392"/>
      <c r="BM91" s="392"/>
      <c r="BN91" s="392"/>
      <c r="BO91" s="392"/>
      <c r="BP91" s="392"/>
      <c r="BQ91" s="392"/>
      <c r="BR91" s="392"/>
      <c r="BS91" s="392"/>
      <c r="BT91" s="392"/>
      <c r="BU91" s="392"/>
      <c r="BV91" s="392"/>
    </row>
    <row r="92" spans="63:74" x14ac:dyDescent="0.2">
      <c r="BK92" s="392"/>
      <c r="BL92" s="392"/>
      <c r="BM92" s="392"/>
      <c r="BN92" s="392"/>
      <c r="BO92" s="392"/>
      <c r="BP92" s="392"/>
      <c r="BQ92" s="392"/>
      <c r="BR92" s="392"/>
      <c r="BS92" s="392"/>
      <c r="BT92" s="392"/>
      <c r="BU92" s="392"/>
      <c r="BV92" s="392"/>
    </row>
    <row r="93" spans="63:74" x14ac:dyDescent="0.2">
      <c r="BK93" s="392"/>
      <c r="BL93" s="392"/>
      <c r="BM93" s="392"/>
      <c r="BN93" s="392"/>
      <c r="BO93" s="392"/>
      <c r="BP93" s="392"/>
      <c r="BQ93" s="392"/>
      <c r="BR93" s="392"/>
      <c r="BS93" s="392"/>
      <c r="BT93" s="392"/>
      <c r="BU93" s="392"/>
      <c r="BV93" s="392"/>
    </row>
    <row r="94" spans="63:74" x14ac:dyDescent="0.2">
      <c r="BK94" s="392"/>
      <c r="BL94" s="392"/>
      <c r="BM94" s="392"/>
      <c r="BN94" s="392"/>
      <c r="BO94" s="392"/>
      <c r="BP94" s="392"/>
      <c r="BQ94" s="392"/>
      <c r="BR94" s="392"/>
      <c r="BS94" s="392"/>
      <c r="BT94" s="392"/>
      <c r="BU94" s="392"/>
      <c r="BV94" s="392"/>
    </row>
    <row r="95" spans="63:74" x14ac:dyDescent="0.2">
      <c r="BK95" s="392"/>
      <c r="BL95" s="392"/>
      <c r="BM95" s="392"/>
      <c r="BN95" s="392"/>
      <c r="BO95" s="392"/>
      <c r="BP95" s="392"/>
      <c r="BQ95" s="392"/>
      <c r="BR95" s="392"/>
      <c r="BS95" s="392"/>
      <c r="BT95" s="392"/>
      <c r="BU95" s="392"/>
      <c r="BV95" s="392"/>
    </row>
    <row r="96" spans="63:74" x14ac:dyDescent="0.2">
      <c r="BK96" s="392"/>
      <c r="BL96" s="392"/>
      <c r="BM96" s="392"/>
      <c r="BN96" s="392"/>
      <c r="BO96" s="392"/>
      <c r="BP96" s="392"/>
      <c r="BQ96" s="392"/>
      <c r="BR96" s="392"/>
      <c r="BS96" s="392"/>
      <c r="BT96" s="392"/>
      <c r="BU96" s="392"/>
      <c r="BV96" s="392"/>
    </row>
    <row r="97" spans="63:74" x14ac:dyDescent="0.2">
      <c r="BK97" s="392"/>
      <c r="BL97" s="392"/>
      <c r="BM97" s="392"/>
      <c r="BN97" s="392"/>
      <c r="BO97" s="392"/>
      <c r="BP97" s="392"/>
      <c r="BQ97" s="392"/>
      <c r="BR97" s="392"/>
      <c r="BS97" s="392"/>
      <c r="BT97" s="392"/>
      <c r="BU97" s="392"/>
      <c r="BV97" s="392"/>
    </row>
    <row r="98" spans="63:74" x14ac:dyDescent="0.2">
      <c r="BK98" s="392"/>
      <c r="BL98" s="392"/>
      <c r="BM98" s="392"/>
      <c r="BN98" s="392"/>
      <c r="BO98" s="392"/>
      <c r="BP98" s="392"/>
      <c r="BQ98" s="392"/>
      <c r="BR98" s="392"/>
      <c r="BS98" s="392"/>
      <c r="BT98" s="392"/>
      <c r="BU98" s="392"/>
      <c r="BV98" s="392"/>
    </row>
    <row r="99" spans="63:74" x14ac:dyDescent="0.2">
      <c r="BK99" s="392"/>
      <c r="BL99" s="392"/>
      <c r="BM99" s="392"/>
      <c r="BN99" s="392"/>
      <c r="BO99" s="392"/>
      <c r="BP99" s="392"/>
      <c r="BQ99" s="392"/>
      <c r="BR99" s="392"/>
      <c r="BS99" s="392"/>
      <c r="BT99" s="392"/>
      <c r="BU99" s="392"/>
      <c r="BV99" s="392"/>
    </row>
    <row r="100" spans="63:74" x14ac:dyDescent="0.2">
      <c r="BK100" s="392"/>
      <c r="BL100" s="392"/>
      <c r="BM100" s="392"/>
      <c r="BN100" s="392"/>
      <c r="BO100" s="392"/>
      <c r="BP100" s="392"/>
      <c r="BQ100" s="392"/>
      <c r="BR100" s="392"/>
      <c r="BS100" s="392"/>
      <c r="BT100" s="392"/>
      <c r="BU100" s="392"/>
      <c r="BV100" s="392"/>
    </row>
    <row r="101" spans="63:74" x14ac:dyDescent="0.2">
      <c r="BK101" s="392"/>
      <c r="BL101" s="392"/>
      <c r="BM101" s="392"/>
      <c r="BN101" s="392"/>
      <c r="BO101" s="392"/>
      <c r="BP101" s="392"/>
      <c r="BQ101" s="392"/>
      <c r="BR101" s="392"/>
      <c r="BS101" s="392"/>
      <c r="BT101" s="392"/>
      <c r="BU101" s="392"/>
      <c r="BV101" s="392"/>
    </row>
    <row r="102" spans="63:74" x14ac:dyDescent="0.2">
      <c r="BK102" s="392"/>
      <c r="BL102" s="392"/>
      <c r="BM102" s="392"/>
      <c r="BN102" s="392"/>
      <c r="BO102" s="392"/>
      <c r="BP102" s="392"/>
      <c r="BQ102" s="392"/>
      <c r="BR102" s="392"/>
      <c r="BS102" s="392"/>
      <c r="BT102" s="392"/>
      <c r="BU102" s="392"/>
      <c r="BV102" s="392"/>
    </row>
    <row r="103" spans="63:74" x14ac:dyDescent="0.2">
      <c r="BK103" s="392"/>
      <c r="BL103" s="392"/>
      <c r="BM103" s="392"/>
      <c r="BN103" s="392"/>
      <c r="BO103" s="392"/>
      <c r="BP103" s="392"/>
      <c r="BQ103" s="392"/>
      <c r="BR103" s="392"/>
      <c r="BS103" s="392"/>
      <c r="BT103" s="392"/>
      <c r="BU103" s="392"/>
      <c r="BV103" s="392"/>
    </row>
    <row r="104" spans="63:74" x14ac:dyDescent="0.2">
      <c r="BK104" s="392"/>
      <c r="BL104" s="392"/>
      <c r="BM104" s="392"/>
      <c r="BN104" s="392"/>
      <c r="BO104" s="392"/>
      <c r="BP104" s="392"/>
      <c r="BQ104" s="392"/>
      <c r="BR104" s="392"/>
      <c r="BS104" s="392"/>
      <c r="BT104" s="392"/>
      <c r="BU104" s="392"/>
      <c r="BV104" s="392"/>
    </row>
    <row r="105" spans="63:74" x14ac:dyDescent="0.2">
      <c r="BK105" s="392"/>
      <c r="BL105" s="392"/>
      <c r="BM105" s="392"/>
      <c r="BN105" s="392"/>
      <c r="BO105" s="392"/>
      <c r="BP105" s="392"/>
      <c r="BQ105" s="392"/>
      <c r="BR105" s="392"/>
      <c r="BS105" s="392"/>
      <c r="BT105" s="392"/>
      <c r="BU105" s="392"/>
      <c r="BV105" s="392"/>
    </row>
    <row r="106" spans="63:74" x14ac:dyDescent="0.2">
      <c r="BK106" s="392"/>
      <c r="BL106" s="392"/>
      <c r="BM106" s="392"/>
      <c r="BN106" s="392"/>
      <c r="BO106" s="392"/>
      <c r="BP106" s="392"/>
      <c r="BQ106" s="392"/>
      <c r="BR106" s="392"/>
      <c r="BS106" s="392"/>
      <c r="BT106" s="392"/>
      <c r="BU106" s="392"/>
      <c r="BV106" s="392"/>
    </row>
    <row r="107" spans="63:74" x14ac:dyDescent="0.2">
      <c r="BK107" s="392"/>
      <c r="BL107" s="392"/>
      <c r="BM107" s="392"/>
      <c r="BN107" s="392"/>
      <c r="BO107" s="392"/>
      <c r="BP107" s="392"/>
      <c r="BQ107" s="392"/>
      <c r="BR107" s="392"/>
      <c r="BS107" s="392"/>
      <c r="BT107" s="392"/>
      <c r="BU107" s="392"/>
      <c r="BV107" s="392"/>
    </row>
    <row r="108" spans="63:74" x14ac:dyDescent="0.2">
      <c r="BK108" s="392"/>
      <c r="BL108" s="392"/>
      <c r="BM108" s="392"/>
      <c r="BN108" s="392"/>
      <c r="BO108" s="392"/>
      <c r="BP108" s="392"/>
      <c r="BQ108" s="392"/>
      <c r="BR108" s="392"/>
      <c r="BS108" s="392"/>
      <c r="BT108" s="392"/>
      <c r="BU108" s="392"/>
      <c r="BV108" s="392"/>
    </row>
    <row r="109" spans="63:74" x14ac:dyDescent="0.2">
      <c r="BK109" s="392"/>
      <c r="BL109" s="392"/>
      <c r="BM109" s="392"/>
      <c r="BN109" s="392"/>
      <c r="BO109" s="392"/>
      <c r="BP109" s="392"/>
      <c r="BQ109" s="392"/>
      <c r="BR109" s="392"/>
      <c r="BS109" s="392"/>
      <c r="BT109" s="392"/>
      <c r="BU109" s="392"/>
      <c r="BV109" s="392"/>
    </row>
    <row r="110" spans="63:74" x14ac:dyDescent="0.2">
      <c r="BK110" s="392"/>
      <c r="BL110" s="392"/>
      <c r="BM110" s="392"/>
      <c r="BN110" s="392"/>
      <c r="BO110" s="392"/>
      <c r="BP110" s="392"/>
      <c r="BQ110" s="392"/>
      <c r="BR110" s="392"/>
      <c r="BS110" s="392"/>
      <c r="BT110" s="392"/>
      <c r="BU110" s="392"/>
      <c r="BV110" s="392"/>
    </row>
    <row r="111" spans="63:74" x14ac:dyDescent="0.2">
      <c r="BK111" s="392"/>
      <c r="BL111" s="392"/>
      <c r="BM111" s="392"/>
      <c r="BN111" s="392"/>
      <c r="BO111" s="392"/>
      <c r="BP111" s="392"/>
      <c r="BQ111" s="392"/>
      <c r="BR111" s="392"/>
      <c r="BS111" s="392"/>
      <c r="BT111" s="392"/>
      <c r="BU111" s="392"/>
      <c r="BV111" s="392"/>
    </row>
    <row r="112" spans="63:74" x14ac:dyDescent="0.2">
      <c r="BK112" s="392"/>
      <c r="BL112" s="392"/>
      <c r="BM112" s="392"/>
      <c r="BN112" s="392"/>
      <c r="BO112" s="392"/>
      <c r="BP112" s="392"/>
      <c r="BQ112" s="392"/>
      <c r="BR112" s="392"/>
      <c r="BS112" s="392"/>
      <c r="BT112" s="392"/>
      <c r="BU112" s="392"/>
      <c r="BV112" s="392"/>
    </row>
    <row r="113" spans="63:74" x14ac:dyDescent="0.2">
      <c r="BK113" s="392"/>
      <c r="BL113" s="392"/>
      <c r="BM113" s="392"/>
      <c r="BN113" s="392"/>
      <c r="BO113" s="392"/>
      <c r="BP113" s="392"/>
      <c r="BQ113" s="392"/>
      <c r="BR113" s="392"/>
      <c r="BS113" s="392"/>
      <c r="BT113" s="392"/>
      <c r="BU113" s="392"/>
      <c r="BV113" s="392"/>
    </row>
    <row r="114" spans="63:74" x14ac:dyDescent="0.2">
      <c r="BK114" s="392"/>
      <c r="BL114" s="392"/>
      <c r="BM114" s="392"/>
      <c r="BN114" s="392"/>
      <c r="BO114" s="392"/>
      <c r="BP114" s="392"/>
      <c r="BQ114" s="392"/>
      <c r="BR114" s="392"/>
      <c r="BS114" s="392"/>
      <c r="BT114" s="392"/>
      <c r="BU114" s="392"/>
      <c r="BV114" s="392"/>
    </row>
    <row r="115" spans="63:74" x14ac:dyDescent="0.2">
      <c r="BK115" s="392"/>
      <c r="BL115" s="392"/>
      <c r="BM115" s="392"/>
      <c r="BN115" s="392"/>
      <c r="BO115" s="392"/>
      <c r="BP115" s="392"/>
      <c r="BQ115" s="392"/>
      <c r="BR115" s="392"/>
      <c r="BS115" s="392"/>
      <c r="BT115" s="392"/>
      <c r="BU115" s="392"/>
      <c r="BV115" s="392"/>
    </row>
    <row r="116" spans="63:74" x14ac:dyDescent="0.2">
      <c r="BK116" s="392"/>
      <c r="BL116" s="392"/>
      <c r="BM116" s="392"/>
      <c r="BN116" s="392"/>
      <c r="BO116" s="392"/>
      <c r="BP116" s="392"/>
      <c r="BQ116" s="392"/>
      <c r="BR116" s="392"/>
      <c r="BS116" s="392"/>
      <c r="BT116" s="392"/>
      <c r="BU116" s="392"/>
      <c r="BV116" s="392"/>
    </row>
    <row r="117" spans="63:74" x14ac:dyDescent="0.2">
      <c r="BK117" s="392"/>
      <c r="BL117" s="392"/>
      <c r="BM117" s="392"/>
      <c r="BN117" s="392"/>
      <c r="BO117" s="392"/>
      <c r="BP117" s="392"/>
      <c r="BQ117" s="392"/>
      <c r="BR117" s="392"/>
      <c r="BS117" s="392"/>
      <c r="BT117" s="392"/>
      <c r="BU117" s="392"/>
      <c r="BV117" s="392"/>
    </row>
    <row r="118" spans="63:74" x14ac:dyDescent="0.2">
      <c r="BK118" s="392"/>
      <c r="BL118" s="392"/>
      <c r="BM118" s="392"/>
      <c r="BN118" s="392"/>
      <c r="BO118" s="392"/>
      <c r="BP118" s="392"/>
      <c r="BQ118" s="392"/>
      <c r="BR118" s="392"/>
      <c r="BS118" s="392"/>
      <c r="BT118" s="392"/>
      <c r="BU118" s="392"/>
      <c r="BV118" s="392"/>
    </row>
    <row r="119" spans="63:74" x14ac:dyDescent="0.2">
      <c r="BK119" s="392"/>
      <c r="BL119" s="392"/>
      <c r="BM119" s="392"/>
      <c r="BN119" s="392"/>
      <c r="BO119" s="392"/>
      <c r="BP119" s="392"/>
      <c r="BQ119" s="392"/>
      <c r="BR119" s="392"/>
      <c r="BS119" s="392"/>
      <c r="BT119" s="392"/>
      <c r="BU119" s="392"/>
      <c r="BV119" s="392"/>
    </row>
    <row r="120" spans="63:74" x14ac:dyDescent="0.2">
      <c r="BK120" s="392"/>
      <c r="BL120" s="392"/>
      <c r="BM120" s="392"/>
      <c r="BN120" s="392"/>
      <c r="BO120" s="392"/>
      <c r="BP120" s="392"/>
      <c r="BQ120" s="392"/>
      <c r="BR120" s="392"/>
      <c r="BS120" s="392"/>
      <c r="BT120" s="392"/>
      <c r="BU120" s="392"/>
      <c r="BV120" s="392"/>
    </row>
    <row r="121" spans="63:74" x14ac:dyDescent="0.2">
      <c r="BK121" s="392"/>
      <c r="BL121" s="392"/>
      <c r="BM121" s="392"/>
      <c r="BN121" s="392"/>
      <c r="BO121" s="392"/>
      <c r="BP121" s="392"/>
      <c r="BQ121" s="392"/>
      <c r="BR121" s="392"/>
      <c r="BS121" s="392"/>
      <c r="BT121" s="392"/>
      <c r="BU121" s="392"/>
      <c r="BV121" s="392"/>
    </row>
    <row r="122" spans="63:74" x14ac:dyDescent="0.2">
      <c r="BK122" s="392"/>
      <c r="BL122" s="392"/>
      <c r="BM122" s="392"/>
      <c r="BN122" s="392"/>
      <c r="BO122" s="392"/>
      <c r="BP122" s="392"/>
      <c r="BQ122" s="392"/>
      <c r="BR122" s="392"/>
      <c r="BS122" s="392"/>
      <c r="BT122" s="392"/>
      <c r="BU122" s="392"/>
      <c r="BV122" s="392"/>
    </row>
    <row r="123" spans="63:74" x14ac:dyDescent="0.2">
      <c r="BK123" s="392"/>
      <c r="BL123" s="392"/>
      <c r="BM123" s="392"/>
      <c r="BN123" s="392"/>
      <c r="BO123" s="392"/>
      <c r="BP123" s="392"/>
      <c r="BQ123" s="392"/>
      <c r="BR123" s="392"/>
      <c r="BS123" s="392"/>
      <c r="BT123" s="392"/>
      <c r="BU123" s="392"/>
      <c r="BV123" s="392"/>
    </row>
    <row r="124" spans="63:74" x14ac:dyDescent="0.2">
      <c r="BK124" s="392"/>
      <c r="BL124" s="392"/>
      <c r="BM124" s="392"/>
      <c r="BN124" s="392"/>
      <c r="BO124" s="392"/>
      <c r="BP124" s="392"/>
      <c r="BQ124" s="392"/>
      <c r="BR124" s="392"/>
      <c r="BS124" s="392"/>
      <c r="BT124" s="392"/>
      <c r="BU124" s="392"/>
      <c r="BV124" s="392"/>
    </row>
    <row r="125" spans="63:74" x14ac:dyDescent="0.2">
      <c r="BK125" s="392"/>
      <c r="BL125" s="392"/>
      <c r="BM125" s="392"/>
      <c r="BN125" s="392"/>
      <c r="BO125" s="392"/>
      <c r="BP125" s="392"/>
      <c r="BQ125" s="392"/>
      <c r="BR125" s="392"/>
      <c r="BS125" s="392"/>
      <c r="BT125" s="392"/>
      <c r="BU125" s="392"/>
      <c r="BV125" s="392"/>
    </row>
    <row r="126" spans="63:74" x14ac:dyDescent="0.2">
      <c r="BK126" s="392"/>
      <c r="BL126" s="392"/>
      <c r="BM126" s="392"/>
      <c r="BN126" s="392"/>
      <c r="BO126" s="392"/>
      <c r="BP126" s="392"/>
      <c r="BQ126" s="392"/>
      <c r="BR126" s="392"/>
      <c r="BS126" s="392"/>
      <c r="BT126" s="392"/>
      <c r="BU126" s="392"/>
      <c r="BV126" s="392"/>
    </row>
    <row r="127" spans="63:74" x14ac:dyDescent="0.2">
      <c r="BK127" s="392"/>
      <c r="BL127" s="392"/>
      <c r="BM127" s="392"/>
      <c r="BN127" s="392"/>
      <c r="BO127" s="392"/>
      <c r="BP127" s="392"/>
      <c r="BQ127" s="392"/>
      <c r="BR127" s="392"/>
      <c r="BS127" s="392"/>
      <c r="BT127" s="392"/>
      <c r="BU127" s="392"/>
      <c r="BV127" s="392"/>
    </row>
    <row r="128" spans="63:74" x14ac:dyDescent="0.2">
      <c r="BK128" s="392"/>
      <c r="BL128" s="392"/>
      <c r="BM128" s="392"/>
      <c r="BN128" s="392"/>
      <c r="BO128" s="392"/>
      <c r="BP128" s="392"/>
      <c r="BQ128" s="392"/>
      <c r="BR128" s="392"/>
      <c r="BS128" s="392"/>
      <c r="BT128" s="392"/>
      <c r="BU128" s="392"/>
      <c r="BV128" s="392"/>
    </row>
    <row r="129" spans="63:74" x14ac:dyDescent="0.2">
      <c r="BK129" s="392"/>
      <c r="BL129" s="392"/>
      <c r="BM129" s="392"/>
      <c r="BN129" s="392"/>
      <c r="BO129" s="392"/>
      <c r="BP129" s="392"/>
      <c r="BQ129" s="392"/>
      <c r="BR129" s="392"/>
      <c r="BS129" s="392"/>
      <c r="BT129" s="392"/>
      <c r="BU129" s="392"/>
      <c r="BV129" s="392"/>
    </row>
    <row r="130" spans="63:74" x14ac:dyDescent="0.2">
      <c r="BK130" s="392"/>
      <c r="BL130" s="392"/>
      <c r="BM130" s="392"/>
      <c r="BN130" s="392"/>
      <c r="BO130" s="392"/>
      <c r="BP130" s="392"/>
      <c r="BQ130" s="392"/>
      <c r="BR130" s="392"/>
      <c r="BS130" s="392"/>
      <c r="BT130" s="392"/>
      <c r="BU130" s="392"/>
      <c r="BV130" s="392"/>
    </row>
    <row r="131" spans="63:74" x14ac:dyDescent="0.2">
      <c r="BK131" s="392"/>
      <c r="BL131" s="392"/>
      <c r="BM131" s="392"/>
      <c r="BN131" s="392"/>
      <c r="BO131" s="392"/>
      <c r="BP131" s="392"/>
      <c r="BQ131" s="392"/>
      <c r="BR131" s="392"/>
      <c r="BS131" s="392"/>
      <c r="BT131" s="392"/>
      <c r="BU131" s="392"/>
      <c r="BV131" s="392"/>
    </row>
    <row r="132" spans="63:74" x14ac:dyDescent="0.2">
      <c r="BK132" s="392"/>
      <c r="BL132" s="392"/>
      <c r="BM132" s="392"/>
      <c r="BN132" s="392"/>
      <c r="BO132" s="392"/>
      <c r="BP132" s="392"/>
      <c r="BQ132" s="392"/>
      <c r="BR132" s="392"/>
      <c r="BS132" s="392"/>
      <c r="BT132" s="392"/>
      <c r="BU132" s="392"/>
      <c r="BV132" s="392"/>
    </row>
    <row r="133" spans="63:74" x14ac:dyDescent="0.2">
      <c r="BK133" s="392"/>
      <c r="BL133" s="392"/>
      <c r="BM133" s="392"/>
      <c r="BN133" s="392"/>
      <c r="BO133" s="392"/>
      <c r="BP133" s="392"/>
      <c r="BQ133" s="392"/>
      <c r="BR133" s="392"/>
      <c r="BS133" s="392"/>
      <c r="BT133" s="392"/>
      <c r="BU133" s="392"/>
      <c r="BV133" s="392"/>
    </row>
    <row r="134" spans="63:74" x14ac:dyDescent="0.2">
      <c r="BK134" s="392"/>
      <c r="BL134" s="392"/>
      <c r="BM134" s="392"/>
      <c r="BN134" s="392"/>
      <c r="BO134" s="392"/>
      <c r="BP134" s="392"/>
      <c r="BQ134" s="392"/>
      <c r="BR134" s="392"/>
      <c r="BS134" s="392"/>
      <c r="BT134" s="392"/>
      <c r="BU134" s="392"/>
      <c r="BV134" s="392"/>
    </row>
    <row r="135" spans="63:74" x14ac:dyDescent="0.2">
      <c r="BK135" s="392"/>
      <c r="BL135" s="392"/>
      <c r="BM135" s="392"/>
      <c r="BN135" s="392"/>
      <c r="BO135" s="392"/>
      <c r="BP135" s="392"/>
      <c r="BQ135" s="392"/>
      <c r="BR135" s="392"/>
      <c r="BS135" s="392"/>
      <c r="BT135" s="392"/>
      <c r="BU135" s="392"/>
      <c r="BV135" s="392"/>
    </row>
    <row r="136" spans="63:74" x14ac:dyDescent="0.2">
      <c r="BK136" s="392"/>
      <c r="BL136" s="392"/>
      <c r="BM136" s="392"/>
      <c r="BN136" s="392"/>
      <c r="BO136" s="392"/>
      <c r="BP136" s="392"/>
      <c r="BQ136" s="392"/>
      <c r="BR136" s="392"/>
      <c r="BS136" s="392"/>
      <c r="BT136" s="392"/>
      <c r="BU136" s="392"/>
      <c r="BV136" s="392"/>
    </row>
    <row r="137" spans="63:74" x14ac:dyDescent="0.2">
      <c r="BK137" s="392"/>
      <c r="BL137" s="392"/>
      <c r="BM137" s="392"/>
      <c r="BN137" s="392"/>
      <c r="BO137" s="392"/>
      <c r="BP137" s="392"/>
      <c r="BQ137" s="392"/>
      <c r="BR137" s="392"/>
      <c r="BS137" s="392"/>
      <c r="BT137" s="392"/>
      <c r="BU137" s="392"/>
      <c r="BV137" s="392"/>
    </row>
    <row r="138" spans="63:74" x14ac:dyDescent="0.2">
      <c r="BK138" s="392"/>
      <c r="BL138" s="392"/>
      <c r="BM138" s="392"/>
      <c r="BN138" s="392"/>
      <c r="BO138" s="392"/>
      <c r="BP138" s="392"/>
      <c r="BQ138" s="392"/>
      <c r="BR138" s="392"/>
      <c r="BS138" s="392"/>
      <c r="BT138" s="392"/>
      <c r="BU138" s="392"/>
      <c r="BV138" s="392"/>
    </row>
    <row r="139" spans="63:74" x14ac:dyDescent="0.2">
      <c r="BK139" s="392"/>
      <c r="BL139" s="392"/>
      <c r="BM139" s="392"/>
      <c r="BN139" s="392"/>
      <c r="BO139" s="392"/>
      <c r="BP139" s="392"/>
      <c r="BQ139" s="392"/>
      <c r="BR139" s="392"/>
      <c r="BS139" s="392"/>
      <c r="BT139" s="392"/>
      <c r="BU139" s="392"/>
      <c r="BV139" s="392"/>
    </row>
    <row r="140" spans="63:74" x14ac:dyDescent="0.2">
      <c r="BK140" s="392"/>
      <c r="BL140" s="392"/>
      <c r="BM140" s="392"/>
      <c r="BN140" s="392"/>
      <c r="BO140" s="392"/>
      <c r="BP140" s="392"/>
      <c r="BQ140" s="392"/>
      <c r="BR140" s="392"/>
      <c r="BS140" s="392"/>
      <c r="BT140" s="392"/>
      <c r="BU140" s="392"/>
      <c r="BV140" s="392"/>
    </row>
    <row r="141" spans="63:74" x14ac:dyDescent="0.2">
      <c r="BK141" s="392"/>
      <c r="BL141" s="392"/>
      <c r="BM141" s="392"/>
      <c r="BN141" s="392"/>
      <c r="BO141" s="392"/>
      <c r="BP141" s="392"/>
      <c r="BQ141" s="392"/>
      <c r="BR141" s="392"/>
      <c r="BS141" s="392"/>
      <c r="BT141" s="392"/>
      <c r="BU141" s="392"/>
      <c r="BV141" s="392"/>
    </row>
    <row r="142" spans="63:74" x14ac:dyDescent="0.2">
      <c r="BK142" s="392"/>
      <c r="BL142" s="392"/>
      <c r="BM142" s="392"/>
      <c r="BN142" s="392"/>
      <c r="BO142" s="392"/>
      <c r="BP142" s="392"/>
      <c r="BQ142" s="392"/>
      <c r="BR142" s="392"/>
      <c r="BS142" s="392"/>
      <c r="BT142" s="392"/>
      <c r="BU142" s="392"/>
      <c r="BV142" s="392"/>
    </row>
    <row r="143" spans="63:74" x14ac:dyDescent="0.2">
      <c r="BK143" s="392"/>
      <c r="BL143" s="392"/>
      <c r="BM143" s="392"/>
      <c r="BN143" s="392"/>
      <c r="BO143" s="392"/>
      <c r="BP143" s="392"/>
      <c r="BQ143" s="392"/>
      <c r="BR143" s="392"/>
      <c r="BS143" s="392"/>
      <c r="BT143" s="392"/>
      <c r="BU143" s="392"/>
      <c r="BV143" s="392"/>
    </row>
  </sheetData>
  <mergeCells count="17">
    <mergeCell ref="B47:Q47"/>
    <mergeCell ref="B48:Q48"/>
    <mergeCell ref="B49:Q49"/>
    <mergeCell ref="A1:A2"/>
    <mergeCell ref="B41:Q41"/>
    <mergeCell ref="B43:Q43"/>
    <mergeCell ref="B44:Q44"/>
    <mergeCell ref="B45:Q45"/>
    <mergeCell ref="B42:Q42"/>
    <mergeCell ref="B46:Q46"/>
    <mergeCell ref="BK3:BV3"/>
    <mergeCell ref="B1:AL1"/>
    <mergeCell ref="C3:N3"/>
    <mergeCell ref="O3:Z3"/>
    <mergeCell ref="AA3:AL3"/>
    <mergeCell ref="AM3:AX3"/>
    <mergeCell ref="AY3:BJ3"/>
  </mergeCells>
  <phoneticPr fontId="6" type="noConversion"/>
  <hyperlinks>
    <hyperlink ref="A1:A2" location="Contents!A1" display="Table of Contents"/>
  </hyperlinks>
  <pageMargins left="0.25" right="0.25" top="0.25" bottom="0.25" header="0.5" footer="0.5"/>
  <pageSetup scale="8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4">
    <pageSetUpPr fitToPage="1"/>
  </sheetPr>
  <dimension ref="A1:BV143"/>
  <sheetViews>
    <sheetView showGridLines="0" workbookViewId="0">
      <pane xSplit="2" ySplit="4" topLeftCell="AW5" activePane="bottomRight" state="frozen"/>
      <selection activeCell="BF63" sqref="BF63"/>
      <selection pane="topRight" activeCell="BF63" sqref="BF63"/>
      <selection pane="bottomLeft" activeCell="BF63" sqref="BF63"/>
      <selection pane="bottomRight" activeCell="BC6" sqref="BC6:BC45"/>
    </sheetView>
  </sheetViews>
  <sheetFormatPr defaultColWidth="9.5703125" defaultRowHeight="11.25" x14ac:dyDescent="0.2"/>
  <cols>
    <col min="1" max="1" width="11.5703125" style="89" customWidth="1"/>
    <col min="2" max="2" width="27.42578125" style="89" customWidth="1"/>
    <col min="3" max="50" width="6.5703125" style="89" customWidth="1"/>
    <col min="51" max="55" width="6.5703125" style="388" customWidth="1"/>
    <col min="56" max="58" width="6.5703125" style="679" customWidth="1"/>
    <col min="59" max="62" width="6.5703125" style="388" customWidth="1"/>
    <col min="63" max="74" width="6.5703125" style="89" customWidth="1"/>
    <col min="75" max="16384" width="9.5703125" style="89"/>
  </cols>
  <sheetData>
    <row r="1" spans="1:74" ht="14.85" customHeight="1" x14ac:dyDescent="0.2">
      <c r="A1" s="791" t="s">
        <v>995</v>
      </c>
      <c r="B1" s="836" t="s">
        <v>252</v>
      </c>
      <c r="C1" s="837"/>
      <c r="D1" s="837"/>
      <c r="E1" s="837"/>
      <c r="F1" s="837"/>
      <c r="G1" s="837"/>
      <c r="H1" s="837"/>
      <c r="I1" s="837"/>
      <c r="J1" s="837"/>
      <c r="K1" s="837"/>
      <c r="L1" s="837"/>
      <c r="M1" s="837"/>
      <c r="N1" s="837"/>
      <c r="O1" s="837"/>
      <c r="P1" s="837"/>
      <c r="Q1" s="837"/>
      <c r="R1" s="837"/>
      <c r="S1" s="837"/>
      <c r="T1" s="837"/>
      <c r="U1" s="837"/>
      <c r="V1" s="837"/>
      <c r="W1" s="837"/>
      <c r="X1" s="837"/>
      <c r="Y1" s="837"/>
      <c r="Z1" s="837"/>
      <c r="AA1" s="837"/>
      <c r="AB1" s="837"/>
      <c r="AC1" s="837"/>
      <c r="AD1" s="837"/>
      <c r="AE1" s="837"/>
      <c r="AF1" s="837"/>
      <c r="AG1" s="837"/>
      <c r="AH1" s="837"/>
      <c r="AI1" s="837"/>
      <c r="AJ1" s="837"/>
      <c r="AK1" s="837"/>
      <c r="AL1" s="837"/>
      <c r="AM1" s="303"/>
    </row>
    <row r="2" spans="1:74" s="72" customFormat="1" ht="12.75"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304"/>
      <c r="AY2" s="396"/>
      <c r="AZ2" s="396"/>
      <c r="BA2" s="396"/>
      <c r="BB2" s="396"/>
      <c r="BC2" s="396"/>
      <c r="BD2" s="669"/>
      <c r="BE2" s="669"/>
      <c r="BF2" s="669"/>
      <c r="BG2" s="396"/>
      <c r="BH2" s="396"/>
      <c r="BI2" s="396"/>
      <c r="BJ2" s="396"/>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90"/>
      <c r="B5" s="91" t="s">
        <v>234</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424"/>
      <c r="AZ5" s="424"/>
      <c r="BA5" s="424"/>
      <c r="BB5" s="424"/>
      <c r="BC5" s="424"/>
      <c r="BD5" s="92"/>
      <c r="BE5" s="92"/>
      <c r="BF5" s="92"/>
      <c r="BG5" s="92"/>
      <c r="BH5" s="92"/>
      <c r="BI5" s="92"/>
      <c r="BJ5" s="424"/>
      <c r="BK5" s="424"/>
      <c r="BL5" s="424"/>
      <c r="BM5" s="424"/>
      <c r="BN5" s="424"/>
      <c r="BO5" s="424"/>
      <c r="BP5" s="424"/>
      <c r="BQ5" s="424"/>
      <c r="BR5" s="424"/>
      <c r="BS5" s="424"/>
      <c r="BT5" s="424"/>
      <c r="BU5" s="424"/>
      <c r="BV5" s="424"/>
    </row>
    <row r="6" spans="1:74" ht="11.1" customHeight="1" x14ac:dyDescent="0.2">
      <c r="A6" s="93" t="s">
        <v>214</v>
      </c>
      <c r="B6" s="199" t="s">
        <v>577</v>
      </c>
      <c r="C6" s="258">
        <v>82.992487999999994</v>
      </c>
      <c r="D6" s="258">
        <v>75.319999999999993</v>
      </c>
      <c r="E6" s="258">
        <v>86.958617000000004</v>
      </c>
      <c r="F6" s="258">
        <v>82.981424000000004</v>
      </c>
      <c r="G6" s="258">
        <v>83.793445000000006</v>
      </c>
      <c r="H6" s="258">
        <v>79.068895999999995</v>
      </c>
      <c r="I6" s="258">
        <v>84.448359999999994</v>
      </c>
      <c r="J6" s="258">
        <v>87.346498999999994</v>
      </c>
      <c r="K6" s="258">
        <v>83.581919999999997</v>
      </c>
      <c r="L6" s="258">
        <v>85.461708999999999</v>
      </c>
      <c r="M6" s="258">
        <v>81.754810000000006</v>
      </c>
      <c r="N6" s="258">
        <v>86.340590000000006</v>
      </c>
      <c r="O6" s="258">
        <v>86.596905000000007</v>
      </c>
      <c r="P6" s="258">
        <v>72.250698</v>
      </c>
      <c r="Q6" s="258">
        <v>81.476183000000006</v>
      </c>
      <c r="R6" s="258">
        <v>75.208629999999999</v>
      </c>
      <c r="S6" s="258">
        <v>70.414557000000002</v>
      </c>
      <c r="T6" s="258">
        <v>66.933364999999995</v>
      </c>
      <c r="U6" s="258">
        <v>76.476217000000005</v>
      </c>
      <c r="V6" s="258">
        <v>82.623422000000005</v>
      </c>
      <c r="W6" s="258">
        <v>77.723740000000006</v>
      </c>
      <c r="X6" s="258">
        <v>75.662374</v>
      </c>
      <c r="Y6" s="258">
        <v>68.573907000000005</v>
      </c>
      <c r="Z6" s="258">
        <v>63.000565000000002</v>
      </c>
      <c r="AA6" s="258">
        <v>60.568714999999997</v>
      </c>
      <c r="AB6" s="258">
        <v>57.328505999999997</v>
      </c>
      <c r="AC6" s="258">
        <v>55.327888000000002</v>
      </c>
      <c r="AD6" s="258">
        <v>48.216355</v>
      </c>
      <c r="AE6" s="258">
        <v>53.123077000000002</v>
      </c>
      <c r="AF6" s="258">
        <v>59.513340999999997</v>
      </c>
      <c r="AG6" s="258">
        <v>61.783814</v>
      </c>
      <c r="AH6" s="258">
        <v>68.246998000000005</v>
      </c>
      <c r="AI6" s="258">
        <v>65.069716999999997</v>
      </c>
      <c r="AJ6" s="258">
        <v>68.725230999999994</v>
      </c>
      <c r="AK6" s="258">
        <v>67.149752000000007</v>
      </c>
      <c r="AL6" s="258">
        <v>63.311104</v>
      </c>
      <c r="AM6" s="258">
        <v>68.377663999999996</v>
      </c>
      <c r="AN6" s="258">
        <v>64.354432000000003</v>
      </c>
      <c r="AO6" s="258">
        <v>64.300555000000003</v>
      </c>
      <c r="AP6" s="258">
        <v>58.748719999999999</v>
      </c>
      <c r="AQ6" s="258">
        <v>62.110104</v>
      </c>
      <c r="AR6" s="258">
        <v>66.223313000000005</v>
      </c>
      <c r="AS6" s="258">
        <v>62.876919999999998</v>
      </c>
      <c r="AT6" s="258">
        <v>70.482042000000007</v>
      </c>
      <c r="AU6" s="258">
        <v>62.802154999999999</v>
      </c>
      <c r="AV6" s="258">
        <v>66.336682999999994</v>
      </c>
      <c r="AW6" s="258">
        <v>64.315301000000005</v>
      </c>
      <c r="AX6" s="258">
        <v>63.190364000000002</v>
      </c>
      <c r="AY6" s="258">
        <v>63.112637999999997</v>
      </c>
      <c r="AZ6" s="258">
        <v>61.308369999999996</v>
      </c>
      <c r="BA6" s="258">
        <v>66.675927999999999</v>
      </c>
      <c r="BB6" s="258">
        <v>59.152303000000003</v>
      </c>
      <c r="BC6" s="258">
        <v>62.655768549000001</v>
      </c>
      <c r="BD6" s="346">
        <v>59.664830000000002</v>
      </c>
      <c r="BE6" s="346">
        <v>67.943889999999996</v>
      </c>
      <c r="BF6" s="346">
        <v>69.169070000000005</v>
      </c>
      <c r="BG6" s="346">
        <v>59.858060000000002</v>
      </c>
      <c r="BH6" s="346">
        <v>63.562570000000001</v>
      </c>
      <c r="BI6" s="346">
        <v>59.880180000000003</v>
      </c>
      <c r="BJ6" s="346">
        <v>63.225839999999998</v>
      </c>
      <c r="BK6" s="346">
        <v>70.229259999999996</v>
      </c>
      <c r="BL6" s="346">
        <v>58.64264</v>
      </c>
      <c r="BM6" s="346">
        <v>62.308959999999999</v>
      </c>
      <c r="BN6" s="346">
        <v>47.755710000000001</v>
      </c>
      <c r="BO6" s="346">
        <v>55.417059999999999</v>
      </c>
      <c r="BP6" s="346">
        <v>57.185380000000002</v>
      </c>
      <c r="BQ6" s="346">
        <v>70.299049999999994</v>
      </c>
      <c r="BR6" s="346">
        <v>70.711479999999995</v>
      </c>
      <c r="BS6" s="346">
        <v>56.714910000000003</v>
      </c>
      <c r="BT6" s="346">
        <v>64.195080000000004</v>
      </c>
      <c r="BU6" s="346">
        <v>61.31288</v>
      </c>
      <c r="BV6" s="346">
        <v>63.229779999999998</v>
      </c>
    </row>
    <row r="7" spans="1:74" ht="11.1" customHeight="1" x14ac:dyDescent="0.2">
      <c r="A7" s="93" t="s">
        <v>215</v>
      </c>
      <c r="B7" s="199" t="s">
        <v>578</v>
      </c>
      <c r="C7" s="258">
        <v>22.854272000000002</v>
      </c>
      <c r="D7" s="258">
        <v>20.741457</v>
      </c>
      <c r="E7" s="258">
        <v>23.946491000000002</v>
      </c>
      <c r="F7" s="258">
        <v>23.513995999999999</v>
      </c>
      <c r="G7" s="258">
        <v>23.744069</v>
      </c>
      <c r="H7" s="258">
        <v>22.405342000000001</v>
      </c>
      <c r="I7" s="258">
        <v>22.352055</v>
      </c>
      <c r="J7" s="258">
        <v>23.119143000000001</v>
      </c>
      <c r="K7" s="258">
        <v>22.122758999999999</v>
      </c>
      <c r="L7" s="258">
        <v>21.485949000000002</v>
      </c>
      <c r="M7" s="258">
        <v>20.554003999999999</v>
      </c>
      <c r="N7" s="258">
        <v>21.706925999999999</v>
      </c>
      <c r="O7" s="258">
        <v>22.499015</v>
      </c>
      <c r="P7" s="258">
        <v>18.771681000000001</v>
      </c>
      <c r="Q7" s="258">
        <v>21.168603000000001</v>
      </c>
      <c r="R7" s="258">
        <v>19.394237</v>
      </c>
      <c r="S7" s="258">
        <v>18.157969000000001</v>
      </c>
      <c r="T7" s="258">
        <v>17.260297999999999</v>
      </c>
      <c r="U7" s="258">
        <v>18.241004</v>
      </c>
      <c r="V7" s="258">
        <v>19.707197000000001</v>
      </c>
      <c r="W7" s="258">
        <v>18.538542</v>
      </c>
      <c r="X7" s="258">
        <v>17.615821</v>
      </c>
      <c r="Y7" s="258">
        <v>15.965479</v>
      </c>
      <c r="Z7" s="258">
        <v>14.667875</v>
      </c>
      <c r="AA7" s="258">
        <v>15.514084</v>
      </c>
      <c r="AB7" s="258">
        <v>14.684125</v>
      </c>
      <c r="AC7" s="258">
        <v>14.171692999999999</v>
      </c>
      <c r="AD7" s="258">
        <v>12.994496</v>
      </c>
      <c r="AE7" s="258">
        <v>14.316874</v>
      </c>
      <c r="AF7" s="258">
        <v>16.039048000000001</v>
      </c>
      <c r="AG7" s="258">
        <v>14.287929999999999</v>
      </c>
      <c r="AH7" s="258">
        <v>15.782622</v>
      </c>
      <c r="AI7" s="258">
        <v>15.047812</v>
      </c>
      <c r="AJ7" s="258">
        <v>16.377801999999999</v>
      </c>
      <c r="AK7" s="258">
        <v>16.002369999999999</v>
      </c>
      <c r="AL7" s="258">
        <v>15.087555999999999</v>
      </c>
      <c r="AM7" s="258">
        <v>17.605909</v>
      </c>
      <c r="AN7" s="258">
        <v>16.570001999999999</v>
      </c>
      <c r="AO7" s="258">
        <v>16.556141</v>
      </c>
      <c r="AP7" s="258">
        <v>16.088422000000001</v>
      </c>
      <c r="AQ7" s="258">
        <v>17.008960999999999</v>
      </c>
      <c r="AR7" s="258">
        <v>18.135368</v>
      </c>
      <c r="AS7" s="258">
        <v>14.83859</v>
      </c>
      <c r="AT7" s="258">
        <v>16.63334</v>
      </c>
      <c r="AU7" s="258">
        <v>14.820967</v>
      </c>
      <c r="AV7" s="258">
        <v>17.187356000000001</v>
      </c>
      <c r="AW7" s="258">
        <v>16.663648999999999</v>
      </c>
      <c r="AX7" s="258">
        <v>16.372212000000001</v>
      </c>
      <c r="AY7" s="258">
        <v>16.685699</v>
      </c>
      <c r="AZ7" s="258">
        <v>16.194265000000001</v>
      </c>
      <c r="BA7" s="258">
        <v>17.642766999999999</v>
      </c>
      <c r="BB7" s="258">
        <v>15.852321</v>
      </c>
      <c r="BC7" s="258">
        <v>16.817416198</v>
      </c>
      <c r="BD7" s="346">
        <v>14.67384</v>
      </c>
      <c r="BE7" s="346">
        <v>13.49804</v>
      </c>
      <c r="BF7" s="346">
        <v>14.12218</v>
      </c>
      <c r="BG7" s="346">
        <v>13.673719999999999</v>
      </c>
      <c r="BH7" s="346">
        <v>14.134069999999999</v>
      </c>
      <c r="BI7" s="346">
        <v>13.03955</v>
      </c>
      <c r="BJ7" s="346">
        <v>10.929729999999999</v>
      </c>
      <c r="BK7" s="346">
        <v>14.7044</v>
      </c>
      <c r="BL7" s="346">
        <v>13.33614</v>
      </c>
      <c r="BM7" s="346">
        <v>14.377409999999999</v>
      </c>
      <c r="BN7" s="346">
        <v>12.31936</v>
      </c>
      <c r="BO7" s="346">
        <v>12.4154</v>
      </c>
      <c r="BP7" s="346">
        <v>11.99295</v>
      </c>
      <c r="BQ7" s="346">
        <v>11.8917</v>
      </c>
      <c r="BR7" s="346">
        <v>12.87152</v>
      </c>
      <c r="BS7" s="346">
        <v>11.891679999999999</v>
      </c>
      <c r="BT7" s="346">
        <v>13.392950000000001</v>
      </c>
      <c r="BU7" s="346">
        <v>12.780279999999999</v>
      </c>
      <c r="BV7" s="346">
        <v>10.52369</v>
      </c>
    </row>
    <row r="8" spans="1:74" ht="11.1" customHeight="1" x14ac:dyDescent="0.2">
      <c r="A8" s="93" t="s">
        <v>216</v>
      </c>
      <c r="B8" s="199" t="s">
        <v>579</v>
      </c>
      <c r="C8" s="258">
        <v>15.660795</v>
      </c>
      <c r="D8" s="258">
        <v>14.212994</v>
      </c>
      <c r="E8" s="258">
        <v>16.409216000000001</v>
      </c>
      <c r="F8" s="258">
        <v>15.114893</v>
      </c>
      <c r="G8" s="258">
        <v>15.262801</v>
      </c>
      <c r="H8" s="258">
        <v>14.402177999999999</v>
      </c>
      <c r="I8" s="258">
        <v>16.311733</v>
      </c>
      <c r="J8" s="258">
        <v>16.871535000000002</v>
      </c>
      <c r="K8" s="258">
        <v>16.144366000000002</v>
      </c>
      <c r="L8" s="258">
        <v>16.269439999999999</v>
      </c>
      <c r="M8" s="258">
        <v>15.56371</v>
      </c>
      <c r="N8" s="258">
        <v>16.436706999999998</v>
      </c>
      <c r="O8" s="258">
        <v>16.284445000000002</v>
      </c>
      <c r="P8" s="258">
        <v>13.58666</v>
      </c>
      <c r="Q8" s="258">
        <v>15.321495000000001</v>
      </c>
      <c r="R8" s="258">
        <v>14.079362</v>
      </c>
      <c r="S8" s="258">
        <v>13.181867</v>
      </c>
      <c r="T8" s="258">
        <v>12.530124000000001</v>
      </c>
      <c r="U8" s="258">
        <v>14.551660999999999</v>
      </c>
      <c r="V8" s="258">
        <v>15.721344999999999</v>
      </c>
      <c r="W8" s="258">
        <v>14.789001000000001</v>
      </c>
      <c r="X8" s="258">
        <v>13.694870999999999</v>
      </c>
      <c r="Y8" s="258">
        <v>12.411851</v>
      </c>
      <c r="Z8" s="258">
        <v>11.403091999999999</v>
      </c>
      <c r="AA8" s="258">
        <v>12.901736</v>
      </c>
      <c r="AB8" s="258">
        <v>12.211539</v>
      </c>
      <c r="AC8" s="258">
        <v>11.785367000000001</v>
      </c>
      <c r="AD8" s="258">
        <v>10.327764999999999</v>
      </c>
      <c r="AE8" s="258">
        <v>11.378765</v>
      </c>
      <c r="AF8" s="258">
        <v>12.747572</v>
      </c>
      <c r="AG8" s="258">
        <v>11.330605</v>
      </c>
      <c r="AH8" s="258">
        <v>12.515905999999999</v>
      </c>
      <c r="AI8" s="258">
        <v>11.933246</v>
      </c>
      <c r="AJ8" s="258">
        <v>12.749162</v>
      </c>
      <c r="AK8" s="258">
        <v>12.456887</v>
      </c>
      <c r="AL8" s="258">
        <v>11.744757999999999</v>
      </c>
      <c r="AM8" s="258">
        <v>13.351400999999999</v>
      </c>
      <c r="AN8" s="258">
        <v>12.565811</v>
      </c>
      <c r="AO8" s="258">
        <v>12.555284</v>
      </c>
      <c r="AP8" s="258">
        <v>11.441392</v>
      </c>
      <c r="AQ8" s="258">
        <v>12.095993</v>
      </c>
      <c r="AR8" s="258">
        <v>12.897043999999999</v>
      </c>
      <c r="AS8" s="258">
        <v>11.181307</v>
      </c>
      <c r="AT8" s="258">
        <v>12.533739000000001</v>
      </c>
      <c r="AU8" s="258">
        <v>11.168009</v>
      </c>
      <c r="AV8" s="258">
        <v>12.190818999999999</v>
      </c>
      <c r="AW8" s="258">
        <v>11.819345999999999</v>
      </c>
      <c r="AX8" s="258">
        <v>11.612591</v>
      </c>
      <c r="AY8" s="258">
        <v>11.656582</v>
      </c>
      <c r="AZ8" s="258">
        <v>11.335964000000001</v>
      </c>
      <c r="BA8" s="258">
        <v>12.343472999999999</v>
      </c>
      <c r="BB8" s="258">
        <v>10.918134999999999</v>
      </c>
      <c r="BC8" s="258">
        <v>11.621293626</v>
      </c>
      <c r="BD8" s="346">
        <v>10.925829999999999</v>
      </c>
      <c r="BE8" s="346">
        <v>12.70417</v>
      </c>
      <c r="BF8" s="346">
        <v>13.755789999999999</v>
      </c>
      <c r="BG8" s="346">
        <v>12.69036</v>
      </c>
      <c r="BH8" s="346">
        <v>13.362159999999999</v>
      </c>
      <c r="BI8" s="346">
        <v>13.20678</v>
      </c>
      <c r="BJ8" s="346">
        <v>13.18488</v>
      </c>
      <c r="BK8" s="346">
        <v>16.376840000000001</v>
      </c>
      <c r="BL8" s="346">
        <v>13.29439</v>
      </c>
      <c r="BM8" s="346">
        <v>13.994059999999999</v>
      </c>
      <c r="BN8" s="346">
        <v>10.40606</v>
      </c>
      <c r="BO8" s="346">
        <v>11.69566</v>
      </c>
      <c r="BP8" s="346">
        <v>11.13062</v>
      </c>
      <c r="BQ8" s="346">
        <v>13.621130000000001</v>
      </c>
      <c r="BR8" s="346">
        <v>14.52791</v>
      </c>
      <c r="BS8" s="346">
        <v>12.361359999999999</v>
      </c>
      <c r="BT8" s="346">
        <v>13.83602</v>
      </c>
      <c r="BU8" s="346">
        <v>13.861280000000001</v>
      </c>
      <c r="BV8" s="346">
        <v>13.207850000000001</v>
      </c>
    </row>
    <row r="9" spans="1:74" ht="11.1" customHeight="1" x14ac:dyDescent="0.2">
      <c r="A9" s="93" t="s">
        <v>217</v>
      </c>
      <c r="B9" s="199" t="s">
        <v>580</v>
      </c>
      <c r="C9" s="258">
        <v>44.477421</v>
      </c>
      <c r="D9" s="258">
        <v>40.365549000000001</v>
      </c>
      <c r="E9" s="258">
        <v>46.602910000000001</v>
      </c>
      <c r="F9" s="258">
        <v>44.352535000000003</v>
      </c>
      <c r="G9" s="258">
        <v>44.786574999999999</v>
      </c>
      <c r="H9" s="258">
        <v>42.261375999999998</v>
      </c>
      <c r="I9" s="258">
        <v>45.784571999999997</v>
      </c>
      <c r="J9" s="258">
        <v>47.355820999999999</v>
      </c>
      <c r="K9" s="258">
        <v>45.314794999999997</v>
      </c>
      <c r="L9" s="258">
        <v>47.706319999999998</v>
      </c>
      <c r="M9" s="258">
        <v>45.637096</v>
      </c>
      <c r="N9" s="258">
        <v>48.196956999999998</v>
      </c>
      <c r="O9" s="258">
        <v>47.813445000000002</v>
      </c>
      <c r="P9" s="258">
        <v>39.892356999999997</v>
      </c>
      <c r="Q9" s="258">
        <v>44.986085000000003</v>
      </c>
      <c r="R9" s="258">
        <v>41.735030999999999</v>
      </c>
      <c r="S9" s="258">
        <v>39.074720999999997</v>
      </c>
      <c r="T9" s="258">
        <v>37.142943000000002</v>
      </c>
      <c r="U9" s="258">
        <v>43.683551999999999</v>
      </c>
      <c r="V9" s="258">
        <v>47.194879999999998</v>
      </c>
      <c r="W9" s="258">
        <v>44.396197000000001</v>
      </c>
      <c r="X9" s="258">
        <v>44.351681999999997</v>
      </c>
      <c r="Y9" s="258">
        <v>40.196576999999998</v>
      </c>
      <c r="Z9" s="258">
        <v>36.929597999999999</v>
      </c>
      <c r="AA9" s="258">
        <v>32.152895000000001</v>
      </c>
      <c r="AB9" s="258">
        <v>30.432842000000001</v>
      </c>
      <c r="AC9" s="258">
        <v>29.370827999999999</v>
      </c>
      <c r="AD9" s="258">
        <v>24.894093999999999</v>
      </c>
      <c r="AE9" s="258">
        <v>27.427437999999999</v>
      </c>
      <c r="AF9" s="258">
        <v>30.726721000000001</v>
      </c>
      <c r="AG9" s="258">
        <v>36.165278999999998</v>
      </c>
      <c r="AH9" s="258">
        <v>39.94847</v>
      </c>
      <c r="AI9" s="258">
        <v>38.088659</v>
      </c>
      <c r="AJ9" s="258">
        <v>39.598267</v>
      </c>
      <c r="AK9" s="258">
        <v>38.690494999999999</v>
      </c>
      <c r="AL9" s="258">
        <v>36.478789999999996</v>
      </c>
      <c r="AM9" s="258">
        <v>37.420354000000003</v>
      </c>
      <c r="AN9" s="258">
        <v>35.218618999999997</v>
      </c>
      <c r="AO9" s="258">
        <v>35.189129999999999</v>
      </c>
      <c r="AP9" s="258">
        <v>31.218906</v>
      </c>
      <c r="AQ9" s="258">
        <v>33.00515</v>
      </c>
      <c r="AR9" s="258">
        <v>35.190900999999997</v>
      </c>
      <c r="AS9" s="258">
        <v>36.857022999999998</v>
      </c>
      <c r="AT9" s="258">
        <v>41.314962999999999</v>
      </c>
      <c r="AU9" s="258">
        <v>36.813178999999998</v>
      </c>
      <c r="AV9" s="258">
        <v>36.958508000000002</v>
      </c>
      <c r="AW9" s="258">
        <v>35.832306000000003</v>
      </c>
      <c r="AX9" s="258">
        <v>35.205561000000003</v>
      </c>
      <c r="AY9" s="258">
        <v>34.770356999999997</v>
      </c>
      <c r="AZ9" s="258">
        <v>33.778140999999998</v>
      </c>
      <c r="BA9" s="258">
        <v>36.689687999999997</v>
      </c>
      <c r="BB9" s="258">
        <v>32.381847</v>
      </c>
      <c r="BC9" s="258">
        <v>34.217058725000001</v>
      </c>
      <c r="BD9" s="346">
        <v>34.065159999999999</v>
      </c>
      <c r="BE9" s="346">
        <v>41.741680000000002</v>
      </c>
      <c r="BF9" s="346">
        <v>41.2911</v>
      </c>
      <c r="BG9" s="346">
        <v>33.493980000000001</v>
      </c>
      <c r="BH9" s="346">
        <v>36.066339999999997</v>
      </c>
      <c r="BI9" s="346">
        <v>33.633850000000002</v>
      </c>
      <c r="BJ9" s="346">
        <v>39.111229999999999</v>
      </c>
      <c r="BK9" s="346">
        <v>39.148029999999999</v>
      </c>
      <c r="BL9" s="346">
        <v>32.012120000000003</v>
      </c>
      <c r="BM9" s="346">
        <v>33.937480000000001</v>
      </c>
      <c r="BN9" s="346">
        <v>25.030290000000001</v>
      </c>
      <c r="BO9" s="346">
        <v>31.305990000000001</v>
      </c>
      <c r="BP9" s="346">
        <v>34.061810000000001</v>
      </c>
      <c r="BQ9" s="346">
        <v>44.78622</v>
      </c>
      <c r="BR9" s="346">
        <v>43.312049999999999</v>
      </c>
      <c r="BS9" s="346">
        <v>32.461880000000001</v>
      </c>
      <c r="BT9" s="346">
        <v>36.96611</v>
      </c>
      <c r="BU9" s="346">
        <v>34.671309999999998</v>
      </c>
      <c r="BV9" s="346">
        <v>39.498240000000003</v>
      </c>
    </row>
    <row r="10" spans="1:74" ht="11.1" customHeight="1" x14ac:dyDescent="0.2">
      <c r="A10" s="95" t="s">
        <v>218</v>
      </c>
      <c r="B10" s="199" t="s">
        <v>581</v>
      </c>
      <c r="C10" s="258">
        <v>0.70099999999999996</v>
      </c>
      <c r="D10" s="258">
        <v>0.14699999999999999</v>
      </c>
      <c r="E10" s="258">
        <v>7.5999999999999998E-2</v>
      </c>
      <c r="F10" s="258">
        <v>-8.5000000000000006E-2</v>
      </c>
      <c r="G10" s="258">
        <v>0.94199999999999995</v>
      </c>
      <c r="H10" s="258">
        <v>1.1890000000000001</v>
      </c>
      <c r="I10" s="258">
        <v>0.74299999999999999</v>
      </c>
      <c r="J10" s="258">
        <v>2.0470000000000002</v>
      </c>
      <c r="K10" s="258">
        <v>1.0640000000000001</v>
      </c>
      <c r="L10" s="258">
        <v>0.56200000000000006</v>
      </c>
      <c r="M10" s="258">
        <v>0.107</v>
      </c>
      <c r="N10" s="258">
        <v>-0.73499999999999999</v>
      </c>
      <c r="O10" s="258">
        <v>7.6999999999999999E-2</v>
      </c>
      <c r="P10" s="258">
        <v>-0.76400000000000001</v>
      </c>
      <c r="Q10" s="258">
        <v>-2.9000000000000001E-2</v>
      </c>
      <c r="R10" s="258">
        <v>-0.61599999999999999</v>
      </c>
      <c r="S10" s="258">
        <v>0.40899999999999997</v>
      </c>
      <c r="T10" s="258">
        <v>0.41799999999999998</v>
      </c>
      <c r="U10" s="258">
        <v>0.40600000000000003</v>
      </c>
      <c r="V10" s="258">
        <v>1.64</v>
      </c>
      <c r="W10" s="258">
        <v>1.1399999999999999</v>
      </c>
      <c r="X10" s="258">
        <v>-0.02</v>
      </c>
      <c r="Y10" s="258">
        <v>-0.27600000000000002</v>
      </c>
      <c r="Z10" s="258">
        <v>0.63800000000000001</v>
      </c>
      <c r="AA10" s="258">
        <v>0.63500000000000001</v>
      </c>
      <c r="AB10" s="258">
        <v>-2.1999999999999999E-2</v>
      </c>
      <c r="AC10" s="258">
        <v>5.0999999999999997E-2</v>
      </c>
      <c r="AD10" s="258">
        <v>0.19600000000000001</v>
      </c>
      <c r="AE10" s="258">
        <v>0.95799999999999996</v>
      </c>
      <c r="AF10" s="258">
        <v>1.121</v>
      </c>
      <c r="AG10" s="258">
        <v>1.5389999999999999</v>
      </c>
      <c r="AH10" s="258">
        <v>2.2669999999999999</v>
      </c>
      <c r="AI10" s="258">
        <v>1.8440000000000001</v>
      </c>
      <c r="AJ10" s="258">
        <v>0.85699999999999998</v>
      </c>
      <c r="AK10" s="258">
        <v>0.78</v>
      </c>
      <c r="AL10" s="258">
        <v>0.33600000000000002</v>
      </c>
      <c r="AM10" s="258">
        <v>0.33493000000000001</v>
      </c>
      <c r="AN10" s="258">
        <v>-0.19564999999999999</v>
      </c>
      <c r="AO10" s="258">
        <v>-2.0250000000000001E-2</v>
      </c>
      <c r="AP10" s="258">
        <v>2.052E-2</v>
      </c>
      <c r="AQ10" s="258">
        <v>0.81972999999999996</v>
      </c>
      <c r="AR10" s="258">
        <v>0.91922999999999999</v>
      </c>
      <c r="AS10" s="258">
        <v>-1.5525100000000001</v>
      </c>
      <c r="AT10" s="258">
        <v>1.7210000000000001</v>
      </c>
      <c r="AU10" s="258">
        <v>1.278</v>
      </c>
      <c r="AV10" s="258">
        <v>0.45200000000000001</v>
      </c>
      <c r="AW10" s="258">
        <v>0.23599999999999999</v>
      </c>
      <c r="AX10" s="258">
        <v>0.188</v>
      </c>
      <c r="AY10" s="258">
        <v>-0.77</v>
      </c>
      <c r="AZ10" s="258">
        <v>-1.825</v>
      </c>
      <c r="BA10" s="258">
        <v>-0.18099999999999999</v>
      </c>
      <c r="BB10" s="258">
        <v>0.217</v>
      </c>
      <c r="BC10" s="258">
        <v>1.574902</v>
      </c>
      <c r="BD10" s="346">
        <v>0.61604250000000005</v>
      </c>
      <c r="BE10" s="346">
        <v>-0.1378124</v>
      </c>
      <c r="BF10" s="346">
        <v>2.178436</v>
      </c>
      <c r="BG10" s="346">
        <v>-0.76550209999999996</v>
      </c>
      <c r="BH10" s="346">
        <v>-0.59161330000000001</v>
      </c>
      <c r="BI10" s="346">
        <v>0.82721990000000001</v>
      </c>
      <c r="BJ10" s="346">
        <v>-0.35848639999999998</v>
      </c>
      <c r="BK10" s="346">
        <v>-1.155473</v>
      </c>
      <c r="BL10" s="346">
        <v>-1.486548</v>
      </c>
      <c r="BM10" s="346">
        <v>-0.92279630000000001</v>
      </c>
      <c r="BN10" s="346">
        <v>1.938515</v>
      </c>
      <c r="BO10" s="346">
        <v>-0.6367874</v>
      </c>
      <c r="BP10" s="346">
        <v>0.56416809999999995</v>
      </c>
      <c r="BQ10" s="346">
        <v>-0.24354580000000001</v>
      </c>
      <c r="BR10" s="346">
        <v>0.86670369999999997</v>
      </c>
      <c r="BS10" s="346">
        <v>1.064111</v>
      </c>
      <c r="BT10" s="346">
        <v>-2.2335349999999998</v>
      </c>
      <c r="BU10" s="346">
        <v>-0.55139669999999996</v>
      </c>
      <c r="BV10" s="346">
        <v>0.26222309999999999</v>
      </c>
    </row>
    <row r="11" spans="1:74" ht="11.1" customHeight="1" x14ac:dyDescent="0.2">
      <c r="A11" s="93" t="s">
        <v>219</v>
      </c>
      <c r="B11" s="199" t="s">
        <v>582</v>
      </c>
      <c r="C11" s="258">
        <v>1.064988</v>
      </c>
      <c r="D11" s="258">
        <v>0.58208000000000004</v>
      </c>
      <c r="E11" s="258">
        <v>0.80290700000000004</v>
      </c>
      <c r="F11" s="258">
        <v>0.92963700000000005</v>
      </c>
      <c r="G11" s="258">
        <v>1.279714</v>
      </c>
      <c r="H11" s="258">
        <v>1.3651359999999999</v>
      </c>
      <c r="I11" s="258">
        <v>0.927759</v>
      </c>
      <c r="J11" s="258">
        <v>1.0759110000000001</v>
      </c>
      <c r="K11" s="258">
        <v>1.147802</v>
      </c>
      <c r="L11" s="258">
        <v>0.58359099999999997</v>
      </c>
      <c r="M11" s="258">
        <v>1.0047900000000001</v>
      </c>
      <c r="N11" s="258">
        <v>0.58561099999999999</v>
      </c>
      <c r="O11" s="258">
        <v>1.292689</v>
      </c>
      <c r="P11" s="258">
        <v>0.865707</v>
      </c>
      <c r="Q11" s="258">
        <v>0.85041</v>
      </c>
      <c r="R11" s="258">
        <v>0.87896399999999997</v>
      </c>
      <c r="S11" s="258">
        <v>0.91949899999999996</v>
      </c>
      <c r="T11" s="258">
        <v>0.84150599999999998</v>
      </c>
      <c r="U11" s="258">
        <v>1.091037</v>
      </c>
      <c r="V11" s="258">
        <v>0.96981099999999998</v>
      </c>
      <c r="W11" s="258">
        <v>0.90366599999999997</v>
      </c>
      <c r="X11" s="258">
        <v>0.85449799999999998</v>
      </c>
      <c r="Y11" s="258">
        <v>0.88168100000000005</v>
      </c>
      <c r="Z11" s="258">
        <v>0.96854300000000004</v>
      </c>
      <c r="AA11" s="258">
        <v>0.69317200000000001</v>
      </c>
      <c r="AB11" s="258">
        <v>0.81884800000000002</v>
      </c>
      <c r="AC11" s="258">
        <v>1.185524</v>
      </c>
      <c r="AD11" s="258">
        <v>0.74032200000000004</v>
      </c>
      <c r="AE11" s="258">
        <v>0.91033299999999995</v>
      </c>
      <c r="AF11" s="258">
        <v>0.64115299999999997</v>
      </c>
      <c r="AG11" s="258">
        <v>0.99005900000000002</v>
      </c>
      <c r="AH11" s="258">
        <v>0.94300799999999996</v>
      </c>
      <c r="AI11" s="258">
        <v>0.80000899999999997</v>
      </c>
      <c r="AJ11" s="258">
        <v>0.76838099999999998</v>
      </c>
      <c r="AK11" s="258">
        <v>0.70643500000000004</v>
      </c>
      <c r="AL11" s="258">
        <v>0.64911399999999997</v>
      </c>
      <c r="AM11" s="258">
        <v>0.74309199999999997</v>
      </c>
      <c r="AN11" s="258">
        <v>0.61230099999999998</v>
      </c>
      <c r="AO11" s="258">
        <v>0.55966099999999996</v>
      </c>
      <c r="AP11" s="258">
        <v>0.492863</v>
      </c>
      <c r="AQ11" s="258">
        <v>1.0531200000000001</v>
      </c>
      <c r="AR11" s="258">
        <v>0.65106699999999995</v>
      </c>
      <c r="AS11" s="258">
        <v>0.95627399999999996</v>
      </c>
      <c r="AT11" s="258">
        <v>0.83888600000000002</v>
      </c>
      <c r="AU11" s="258">
        <v>0.51282300000000003</v>
      </c>
      <c r="AV11" s="258">
        <v>0.58159000000000005</v>
      </c>
      <c r="AW11" s="258">
        <v>0.36757600000000001</v>
      </c>
      <c r="AX11" s="258">
        <v>0.40791899999999998</v>
      </c>
      <c r="AY11" s="258">
        <v>0.49962600000000001</v>
      </c>
      <c r="AZ11" s="258">
        <v>0.34919800000000001</v>
      </c>
      <c r="BA11" s="258">
        <v>0.51813799999999999</v>
      </c>
      <c r="BB11" s="258">
        <v>0.52451519999999996</v>
      </c>
      <c r="BC11" s="258">
        <v>0.60976189999999997</v>
      </c>
      <c r="BD11" s="346">
        <v>0.71073739999999996</v>
      </c>
      <c r="BE11" s="346">
        <v>0.9010958</v>
      </c>
      <c r="BF11" s="346">
        <v>0.8569504</v>
      </c>
      <c r="BG11" s="346">
        <v>0.88383179999999995</v>
      </c>
      <c r="BH11" s="346">
        <v>0.78863130000000004</v>
      </c>
      <c r="BI11" s="346">
        <v>0.72219979999999995</v>
      </c>
      <c r="BJ11" s="346">
        <v>0.86580550000000001</v>
      </c>
      <c r="BK11" s="346">
        <v>0.2756788</v>
      </c>
      <c r="BL11" s="346">
        <v>0.41851339999999998</v>
      </c>
      <c r="BM11" s="346">
        <v>0.72637039999999997</v>
      </c>
      <c r="BN11" s="346">
        <v>0.69009359999999997</v>
      </c>
      <c r="BO11" s="346">
        <v>0.75083929999999999</v>
      </c>
      <c r="BP11" s="346">
        <v>0.83181950000000004</v>
      </c>
      <c r="BQ11" s="346">
        <v>1.0106919999999999</v>
      </c>
      <c r="BR11" s="346">
        <v>0.95778799999999997</v>
      </c>
      <c r="BS11" s="346">
        <v>0.97824940000000005</v>
      </c>
      <c r="BT11" s="346">
        <v>0.87936449999999999</v>
      </c>
      <c r="BU11" s="346">
        <v>0.80992589999999998</v>
      </c>
      <c r="BV11" s="346">
        <v>0.95180220000000004</v>
      </c>
    </row>
    <row r="12" spans="1:74" ht="11.1" customHeight="1" x14ac:dyDescent="0.2">
      <c r="A12" s="93" t="s">
        <v>220</v>
      </c>
      <c r="B12" s="199" t="s">
        <v>583</v>
      </c>
      <c r="C12" s="258">
        <v>8.1517180000000007</v>
      </c>
      <c r="D12" s="258">
        <v>8.9719130000000007</v>
      </c>
      <c r="E12" s="258">
        <v>10.460257</v>
      </c>
      <c r="F12" s="258">
        <v>7.9519409999999997</v>
      </c>
      <c r="G12" s="258">
        <v>8.1819310000000005</v>
      </c>
      <c r="H12" s="258">
        <v>8.5401779999999992</v>
      </c>
      <c r="I12" s="258">
        <v>7.1194569999999997</v>
      </c>
      <c r="J12" s="258">
        <v>7.6373430000000004</v>
      </c>
      <c r="K12" s="258">
        <v>7.9662750000000004</v>
      </c>
      <c r="L12" s="258">
        <v>7.7377989999999999</v>
      </c>
      <c r="M12" s="258">
        <v>7.5566750000000003</v>
      </c>
      <c r="N12" s="258">
        <v>6.9812589999999997</v>
      </c>
      <c r="O12" s="258">
        <v>7.8712689999999998</v>
      </c>
      <c r="P12" s="258">
        <v>6.495743</v>
      </c>
      <c r="Q12" s="258">
        <v>7.6120390000000002</v>
      </c>
      <c r="R12" s="258">
        <v>7.2161689999999998</v>
      </c>
      <c r="S12" s="258">
        <v>6.7610799999999998</v>
      </c>
      <c r="T12" s="258">
        <v>5.7885520000000001</v>
      </c>
      <c r="U12" s="258">
        <v>5.1173840000000004</v>
      </c>
      <c r="V12" s="258">
        <v>6.4086720000000001</v>
      </c>
      <c r="W12" s="258">
        <v>5.3882459999999996</v>
      </c>
      <c r="X12" s="258">
        <v>5.7439840000000002</v>
      </c>
      <c r="Y12" s="258">
        <v>4.7088530000000004</v>
      </c>
      <c r="Z12" s="258">
        <v>4.8458969999999999</v>
      </c>
      <c r="AA12" s="258">
        <v>4.4332520000000004</v>
      </c>
      <c r="AB12" s="258">
        <v>4.5113630000000002</v>
      </c>
      <c r="AC12" s="258">
        <v>5.2084060000000001</v>
      </c>
      <c r="AD12" s="258">
        <v>4.5832699999999997</v>
      </c>
      <c r="AE12" s="258">
        <v>4.2086100000000002</v>
      </c>
      <c r="AF12" s="258">
        <v>5.4315249999999997</v>
      </c>
      <c r="AG12" s="258">
        <v>3.2758970000000001</v>
      </c>
      <c r="AH12" s="258">
        <v>5.0031559999999997</v>
      </c>
      <c r="AI12" s="258">
        <v>4.2728570000000001</v>
      </c>
      <c r="AJ12" s="258">
        <v>4.8629439999999997</v>
      </c>
      <c r="AK12" s="258">
        <v>6.5535009999999998</v>
      </c>
      <c r="AL12" s="258">
        <v>7.9262360000000003</v>
      </c>
      <c r="AM12" s="258">
        <v>7.3854649999999999</v>
      </c>
      <c r="AN12" s="258">
        <v>6.9083259999999997</v>
      </c>
      <c r="AO12" s="258">
        <v>8.0131139999999998</v>
      </c>
      <c r="AP12" s="258">
        <v>7.2364160000000002</v>
      </c>
      <c r="AQ12" s="258">
        <v>7.2428109999999997</v>
      </c>
      <c r="AR12" s="258">
        <v>7.3171759999999999</v>
      </c>
      <c r="AS12" s="258">
        <v>7.177251</v>
      </c>
      <c r="AT12" s="258">
        <v>8.5731289999999998</v>
      </c>
      <c r="AU12" s="258">
        <v>8.8937369999999998</v>
      </c>
      <c r="AV12" s="258">
        <v>9.1589869999999998</v>
      </c>
      <c r="AW12" s="258">
        <v>9.5521969999999996</v>
      </c>
      <c r="AX12" s="258">
        <v>9.4947759999999999</v>
      </c>
      <c r="AY12" s="258">
        <v>8.7722200000000008</v>
      </c>
      <c r="AZ12" s="258">
        <v>9.0223569999999995</v>
      </c>
      <c r="BA12" s="258">
        <v>9.4261990000000004</v>
      </c>
      <c r="BB12" s="258">
        <v>8.7232839999999996</v>
      </c>
      <c r="BC12" s="258">
        <v>8.6586350000000003</v>
      </c>
      <c r="BD12" s="346">
        <v>7.6005649999999996</v>
      </c>
      <c r="BE12" s="346">
        <v>7.114382</v>
      </c>
      <c r="BF12" s="346">
        <v>6.9178179999999996</v>
      </c>
      <c r="BG12" s="346">
        <v>7.0254909999999997</v>
      </c>
      <c r="BH12" s="346">
        <v>6.7871889999999997</v>
      </c>
      <c r="BI12" s="346">
        <v>6.473681</v>
      </c>
      <c r="BJ12" s="346">
        <v>6.2549599999999996</v>
      </c>
      <c r="BK12" s="346">
        <v>7.1933579999999999</v>
      </c>
      <c r="BL12" s="346">
        <v>7.5273130000000004</v>
      </c>
      <c r="BM12" s="346">
        <v>7.2080440000000001</v>
      </c>
      <c r="BN12" s="346">
        <v>7.0101610000000001</v>
      </c>
      <c r="BO12" s="346">
        <v>6.8160679999999996</v>
      </c>
      <c r="BP12" s="346">
        <v>7.0830830000000002</v>
      </c>
      <c r="BQ12" s="346">
        <v>7.019342</v>
      </c>
      <c r="BR12" s="346">
        <v>7.2470759999999999</v>
      </c>
      <c r="BS12" s="346">
        <v>7.3737329999999996</v>
      </c>
      <c r="BT12" s="346">
        <v>7.0484540000000004</v>
      </c>
      <c r="BU12" s="346">
        <v>7.0743299999999998</v>
      </c>
      <c r="BV12" s="346">
        <v>7.4416000000000002</v>
      </c>
    </row>
    <row r="13" spans="1:74" ht="11.1" customHeight="1" x14ac:dyDescent="0.2">
      <c r="A13" s="93" t="s">
        <v>221</v>
      </c>
      <c r="B13" s="200" t="s">
        <v>877</v>
      </c>
      <c r="C13" s="258">
        <v>4.8260949999999996</v>
      </c>
      <c r="D13" s="258">
        <v>5.3110220000000004</v>
      </c>
      <c r="E13" s="258">
        <v>5.8261839999999996</v>
      </c>
      <c r="F13" s="258">
        <v>4.6647619999999996</v>
      </c>
      <c r="G13" s="258">
        <v>5.0165449999999998</v>
      </c>
      <c r="H13" s="258">
        <v>5.5188100000000002</v>
      </c>
      <c r="I13" s="258">
        <v>4.4140730000000001</v>
      </c>
      <c r="J13" s="258">
        <v>4.806381</v>
      </c>
      <c r="K13" s="258">
        <v>5.1688780000000003</v>
      </c>
      <c r="L13" s="258">
        <v>5.3130610000000003</v>
      </c>
      <c r="M13" s="258">
        <v>4.497096</v>
      </c>
      <c r="N13" s="258">
        <v>4.7079490000000002</v>
      </c>
      <c r="O13" s="258">
        <v>4.977957</v>
      </c>
      <c r="P13" s="258">
        <v>3.2403580000000001</v>
      </c>
      <c r="Q13" s="258">
        <v>5.2977720000000001</v>
      </c>
      <c r="R13" s="258">
        <v>4.2272230000000004</v>
      </c>
      <c r="S13" s="258">
        <v>4.5502209999999996</v>
      </c>
      <c r="T13" s="258">
        <v>3.9524210000000002</v>
      </c>
      <c r="U13" s="258">
        <v>2.9331659999999999</v>
      </c>
      <c r="V13" s="258">
        <v>3.9443519999999999</v>
      </c>
      <c r="W13" s="258">
        <v>3.4360740000000001</v>
      </c>
      <c r="X13" s="258">
        <v>3.4515349999999998</v>
      </c>
      <c r="Y13" s="258">
        <v>2.8593250000000001</v>
      </c>
      <c r="Z13" s="258">
        <v>3.1364550000000002</v>
      </c>
      <c r="AA13" s="258">
        <v>3.0618609999999999</v>
      </c>
      <c r="AB13" s="258">
        <v>3.4954900000000002</v>
      </c>
      <c r="AC13" s="258">
        <v>3.5958420000000002</v>
      </c>
      <c r="AD13" s="258">
        <v>3.363178</v>
      </c>
      <c r="AE13" s="258">
        <v>3.2752659999999998</v>
      </c>
      <c r="AF13" s="258">
        <v>3.4229989999999999</v>
      </c>
      <c r="AG13" s="258">
        <v>2.4252280000000002</v>
      </c>
      <c r="AH13" s="258">
        <v>3.8229060000000001</v>
      </c>
      <c r="AI13" s="258">
        <v>2.8277830000000002</v>
      </c>
      <c r="AJ13" s="258">
        <v>3.1570900000000002</v>
      </c>
      <c r="AK13" s="258">
        <v>3.8439380000000001</v>
      </c>
      <c r="AL13" s="258">
        <v>4.6386539999999998</v>
      </c>
      <c r="AM13" s="258">
        <v>4.315226</v>
      </c>
      <c r="AN13" s="258">
        <v>3.7764669999999998</v>
      </c>
      <c r="AO13" s="258">
        <v>4.0792520000000003</v>
      </c>
      <c r="AP13" s="258">
        <v>4.6110239999999996</v>
      </c>
      <c r="AQ13" s="258">
        <v>4.5630990000000002</v>
      </c>
      <c r="AR13" s="258">
        <v>4.2766669999999998</v>
      </c>
      <c r="AS13" s="258">
        <v>4.2208490000000003</v>
      </c>
      <c r="AT13" s="258">
        <v>5.1889710000000004</v>
      </c>
      <c r="AU13" s="258">
        <v>5.4347409999999998</v>
      </c>
      <c r="AV13" s="258">
        <v>4.6611219999999998</v>
      </c>
      <c r="AW13" s="258">
        <v>5.1046760000000004</v>
      </c>
      <c r="AX13" s="258">
        <v>5.0224719999999996</v>
      </c>
      <c r="AY13" s="258">
        <v>4.5720619999999998</v>
      </c>
      <c r="AZ13" s="258">
        <v>5.3322390000000004</v>
      </c>
      <c r="BA13" s="258">
        <v>4.9704449999999998</v>
      </c>
      <c r="BB13" s="258">
        <v>4.5497930000000002</v>
      </c>
      <c r="BC13" s="258">
        <v>4.9780360000000003</v>
      </c>
      <c r="BD13" s="346">
        <v>4.5709429999999998</v>
      </c>
      <c r="BE13" s="346">
        <v>4.3256019999999999</v>
      </c>
      <c r="BF13" s="346">
        <v>4.5161369999999996</v>
      </c>
      <c r="BG13" s="346">
        <v>4.5273529999999997</v>
      </c>
      <c r="BH13" s="346">
        <v>4.4051600000000004</v>
      </c>
      <c r="BI13" s="346">
        <v>4.1927620000000001</v>
      </c>
      <c r="BJ13" s="346">
        <v>4.0626620000000004</v>
      </c>
      <c r="BK13" s="346">
        <v>4.3685989999999997</v>
      </c>
      <c r="BL13" s="346">
        <v>4.5666599999999997</v>
      </c>
      <c r="BM13" s="346">
        <v>4.5760540000000001</v>
      </c>
      <c r="BN13" s="346">
        <v>4.2992600000000003</v>
      </c>
      <c r="BO13" s="346">
        <v>4.3107430000000004</v>
      </c>
      <c r="BP13" s="346">
        <v>4.4661660000000003</v>
      </c>
      <c r="BQ13" s="346">
        <v>4.3082539999999998</v>
      </c>
      <c r="BR13" s="346">
        <v>4.51065</v>
      </c>
      <c r="BS13" s="346">
        <v>4.563021</v>
      </c>
      <c r="BT13" s="346">
        <v>4.3748209999999998</v>
      </c>
      <c r="BU13" s="346">
        <v>4.0923930000000004</v>
      </c>
      <c r="BV13" s="346">
        <v>4.5382850000000001</v>
      </c>
    </row>
    <row r="14" spans="1:74" ht="11.1" customHeight="1" x14ac:dyDescent="0.2">
      <c r="A14" s="93" t="s">
        <v>222</v>
      </c>
      <c r="B14" s="200" t="s">
        <v>878</v>
      </c>
      <c r="C14" s="258">
        <v>3.3256230000000002</v>
      </c>
      <c r="D14" s="258">
        <v>3.6608909999999999</v>
      </c>
      <c r="E14" s="258">
        <v>4.6340729999999999</v>
      </c>
      <c r="F14" s="258">
        <v>3.2871790000000001</v>
      </c>
      <c r="G14" s="258">
        <v>3.1653859999999998</v>
      </c>
      <c r="H14" s="258">
        <v>3.0213679999999998</v>
      </c>
      <c r="I14" s="258">
        <v>2.705384</v>
      </c>
      <c r="J14" s="258">
        <v>2.830962</v>
      </c>
      <c r="K14" s="258">
        <v>2.7973970000000001</v>
      </c>
      <c r="L14" s="258">
        <v>2.4247380000000001</v>
      </c>
      <c r="M14" s="258">
        <v>3.0595789999999998</v>
      </c>
      <c r="N14" s="258">
        <v>2.2733099999999999</v>
      </c>
      <c r="O14" s="258">
        <v>2.8933119999999999</v>
      </c>
      <c r="P14" s="258">
        <v>3.255385</v>
      </c>
      <c r="Q14" s="258">
        <v>2.3142670000000001</v>
      </c>
      <c r="R14" s="258">
        <v>2.9889459999999999</v>
      </c>
      <c r="S14" s="258">
        <v>2.2108590000000001</v>
      </c>
      <c r="T14" s="258">
        <v>1.836131</v>
      </c>
      <c r="U14" s="258">
        <v>2.184218</v>
      </c>
      <c r="V14" s="258">
        <v>2.4643199999999998</v>
      </c>
      <c r="W14" s="258">
        <v>1.952172</v>
      </c>
      <c r="X14" s="258">
        <v>2.292449</v>
      </c>
      <c r="Y14" s="258">
        <v>1.8495280000000001</v>
      </c>
      <c r="Z14" s="258">
        <v>1.7094419999999999</v>
      </c>
      <c r="AA14" s="258">
        <v>1.371391</v>
      </c>
      <c r="AB14" s="258">
        <v>1.015873</v>
      </c>
      <c r="AC14" s="258">
        <v>1.6125640000000001</v>
      </c>
      <c r="AD14" s="258">
        <v>1.220092</v>
      </c>
      <c r="AE14" s="258">
        <v>0.93334399999999995</v>
      </c>
      <c r="AF14" s="258">
        <v>2.0085259999999998</v>
      </c>
      <c r="AG14" s="258">
        <v>0.85066900000000001</v>
      </c>
      <c r="AH14" s="258">
        <v>1.18025</v>
      </c>
      <c r="AI14" s="258">
        <v>1.445074</v>
      </c>
      <c r="AJ14" s="258">
        <v>1.705854</v>
      </c>
      <c r="AK14" s="258">
        <v>2.7095630000000002</v>
      </c>
      <c r="AL14" s="258">
        <v>3.287582</v>
      </c>
      <c r="AM14" s="258">
        <v>3.0702389999999999</v>
      </c>
      <c r="AN14" s="258">
        <v>3.1318589999999999</v>
      </c>
      <c r="AO14" s="258">
        <v>3.933862</v>
      </c>
      <c r="AP14" s="258">
        <v>2.6253920000000002</v>
      </c>
      <c r="AQ14" s="258">
        <v>2.6797119999999999</v>
      </c>
      <c r="AR14" s="258">
        <v>3.0405090000000001</v>
      </c>
      <c r="AS14" s="258">
        <v>2.9564020000000002</v>
      </c>
      <c r="AT14" s="258">
        <v>3.3841580000000002</v>
      </c>
      <c r="AU14" s="258">
        <v>3.458996</v>
      </c>
      <c r="AV14" s="258">
        <v>4.497865</v>
      </c>
      <c r="AW14" s="258">
        <v>4.4475210000000001</v>
      </c>
      <c r="AX14" s="258">
        <v>4.4723040000000003</v>
      </c>
      <c r="AY14" s="258">
        <v>4.2001580000000001</v>
      </c>
      <c r="AZ14" s="258">
        <v>3.690118</v>
      </c>
      <c r="BA14" s="258">
        <v>4.4557539999999998</v>
      </c>
      <c r="BB14" s="258">
        <v>4.1734910000000003</v>
      </c>
      <c r="BC14" s="258">
        <v>3.680599</v>
      </c>
      <c r="BD14" s="346">
        <v>3.0296210000000001</v>
      </c>
      <c r="BE14" s="346">
        <v>2.7887789999999999</v>
      </c>
      <c r="BF14" s="346">
        <v>2.401681</v>
      </c>
      <c r="BG14" s="346">
        <v>2.498138</v>
      </c>
      <c r="BH14" s="346">
        <v>2.3820290000000002</v>
      </c>
      <c r="BI14" s="346">
        <v>2.2809189999999999</v>
      </c>
      <c r="BJ14" s="346">
        <v>2.1922980000000001</v>
      </c>
      <c r="BK14" s="346">
        <v>2.8247589999999998</v>
      </c>
      <c r="BL14" s="346">
        <v>2.9606530000000002</v>
      </c>
      <c r="BM14" s="346">
        <v>2.6319900000000001</v>
      </c>
      <c r="BN14" s="346">
        <v>2.7109019999999999</v>
      </c>
      <c r="BO14" s="346">
        <v>2.5053260000000002</v>
      </c>
      <c r="BP14" s="346">
        <v>2.6169169999999999</v>
      </c>
      <c r="BQ14" s="346">
        <v>2.711087</v>
      </c>
      <c r="BR14" s="346">
        <v>2.7364259999999998</v>
      </c>
      <c r="BS14" s="346">
        <v>2.8107120000000001</v>
      </c>
      <c r="BT14" s="346">
        <v>2.6736330000000001</v>
      </c>
      <c r="BU14" s="346">
        <v>2.9819369999999998</v>
      </c>
      <c r="BV14" s="346">
        <v>2.9033159999999998</v>
      </c>
    </row>
    <row r="15" spans="1:74" ht="11.1" customHeight="1" x14ac:dyDescent="0.2">
      <c r="A15" s="93" t="s">
        <v>223</v>
      </c>
      <c r="B15" s="199" t="s">
        <v>560</v>
      </c>
      <c r="C15" s="258">
        <v>76.606757999999999</v>
      </c>
      <c r="D15" s="258">
        <v>67.077167000000003</v>
      </c>
      <c r="E15" s="258">
        <v>77.377267000000003</v>
      </c>
      <c r="F15" s="258">
        <v>75.874120000000005</v>
      </c>
      <c r="G15" s="258">
        <v>77.833228000000005</v>
      </c>
      <c r="H15" s="258">
        <v>73.082853999999998</v>
      </c>
      <c r="I15" s="258">
        <v>78.999662000000001</v>
      </c>
      <c r="J15" s="258">
        <v>82.832066999999995</v>
      </c>
      <c r="K15" s="258">
        <v>77.827447000000006</v>
      </c>
      <c r="L15" s="258">
        <v>78.869501</v>
      </c>
      <c r="M15" s="258">
        <v>75.309925000000007</v>
      </c>
      <c r="N15" s="258">
        <v>79.209941999999998</v>
      </c>
      <c r="O15" s="258">
        <v>80.095325000000003</v>
      </c>
      <c r="P15" s="258">
        <v>65.856662</v>
      </c>
      <c r="Q15" s="258">
        <v>74.685553999999996</v>
      </c>
      <c r="R15" s="258">
        <v>68.255425000000002</v>
      </c>
      <c r="S15" s="258">
        <v>64.981976000000003</v>
      </c>
      <c r="T15" s="258">
        <v>62.404319000000001</v>
      </c>
      <c r="U15" s="258">
        <v>72.855869999999996</v>
      </c>
      <c r="V15" s="258">
        <v>78.824561000000003</v>
      </c>
      <c r="W15" s="258">
        <v>74.379159999999999</v>
      </c>
      <c r="X15" s="258">
        <v>70.752887999999999</v>
      </c>
      <c r="Y15" s="258">
        <v>64.470735000000005</v>
      </c>
      <c r="Z15" s="258">
        <v>59.761211000000003</v>
      </c>
      <c r="AA15" s="258">
        <v>57.463634999999996</v>
      </c>
      <c r="AB15" s="258">
        <v>53.613990999999999</v>
      </c>
      <c r="AC15" s="258">
        <v>51.356006000000001</v>
      </c>
      <c r="AD15" s="258">
        <v>44.569406999999998</v>
      </c>
      <c r="AE15" s="258">
        <v>50.782800000000002</v>
      </c>
      <c r="AF15" s="258">
        <v>55.843969000000001</v>
      </c>
      <c r="AG15" s="258">
        <v>61.036976000000003</v>
      </c>
      <c r="AH15" s="258">
        <v>66.453850000000003</v>
      </c>
      <c r="AI15" s="258">
        <v>63.440868999999999</v>
      </c>
      <c r="AJ15" s="258">
        <v>65.487667999999999</v>
      </c>
      <c r="AK15" s="258">
        <v>62.082686000000002</v>
      </c>
      <c r="AL15" s="258">
        <v>56.369982</v>
      </c>
      <c r="AM15" s="258">
        <v>62.070220999999997</v>
      </c>
      <c r="AN15" s="258">
        <v>57.862757000000002</v>
      </c>
      <c r="AO15" s="258">
        <v>56.826852000000002</v>
      </c>
      <c r="AP15" s="258">
        <v>52.025686999999998</v>
      </c>
      <c r="AQ15" s="258">
        <v>56.740143000000003</v>
      </c>
      <c r="AR15" s="258">
        <v>60.476433999999998</v>
      </c>
      <c r="AS15" s="258">
        <v>55.103433000000003</v>
      </c>
      <c r="AT15" s="258">
        <v>64.468799000000004</v>
      </c>
      <c r="AU15" s="258">
        <v>55.699241000000001</v>
      </c>
      <c r="AV15" s="258">
        <v>58.211286000000001</v>
      </c>
      <c r="AW15" s="258">
        <v>55.366680000000002</v>
      </c>
      <c r="AX15" s="258">
        <v>54.291507000000003</v>
      </c>
      <c r="AY15" s="258">
        <v>54.070044000000003</v>
      </c>
      <c r="AZ15" s="258">
        <v>50.810211000000002</v>
      </c>
      <c r="BA15" s="258">
        <v>57.586866999999998</v>
      </c>
      <c r="BB15" s="258">
        <v>51.170534000000004</v>
      </c>
      <c r="BC15" s="258">
        <v>56.181796749</v>
      </c>
      <c r="BD15" s="346">
        <v>53.39105</v>
      </c>
      <c r="BE15" s="346">
        <v>61.592790000000001</v>
      </c>
      <c r="BF15" s="346">
        <v>65.286630000000002</v>
      </c>
      <c r="BG15" s="346">
        <v>52.950899999999997</v>
      </c>
      <c r="BH15" s="346">
        <v>56.9724</v>
      </c>
      <c r="BI15" s="346">
        <v>54.955919999999999</v>
      </c>
      <c r="BJ15" s="346">
        <v>57.478200000000001</v>
      </c>
      <c r="BK15" s="346">
        <v>62.156109999999998</v>
      </c>
      <c r="BL15" s="346">
        <v>50.0473</v>
      </c>
      <c r="BM15" s="346">
        <v>54.904490000000003</v>
      </c>
      <c r="BN15" s="346">
        <v>43.374160000000003</v>
      </c>
      <c r="BO15" s="346">
        <v>48.715040000000002</v>
      </c>
      <c r="BP15" s="346">
        <v>51.498280000000001</v>
      </c>
      <c r="BQ15" s="346">
        <v>64.046850000000006</v>
      </c>
      <c r="BR15" s="346">
        <v>65.288899999999998</v>
      </c>
      <c r="BS15" s="346">
        <v>51.383540000000004</v>
      </c>
      <c r="BT15" s="346">
        <v>55.792450000000002</v>
      </c>
      <c r="BU15" s="346">
        <v>54.497079999999997</v>
      </c>
      <c r="BV15" s="346">
        <v>57.002200000000002</v>
      </c>
    </row>
    <row r="16" spans="1:74" ht="11.1" customHeight="1" x14ac:dyDescent="0.2">
      <c r="A16" s="90"/>
      <c r="B16" s="94"/>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c r="BC16" s="267"/>
      <c r="BD16" s="381"/>
      <c r="BE16" s="381"/>
      <c r="BF16" s="381"/>
      <c r="BG16" s="381"/>
      <c r="BH16" s="381"/>
      <c r="BI16" s="381"/>
      <c r="BJ16" s="381"/>
      <c r="BK16" s="381"/>
      <c r="BL16" s="381"/>
      <c r="BM16" s="381"/>
      <c r="BN16" s="381"/>
      <c r="BO16" s="381"/>
      <c r="BP16" s="381"/>
      <c r="BQ16" s="381"/>
      <c r="BR16" s="381"/>
      <c r="BS16" s="381"/>
      <c r="BT16" s="381"/>
      <c r="BU16" s="381"/>
      <c r="BV16" s="381"/>
    </row>
    <row r="17" spans="1:74" ht="11.1" customHeight="1" x14ac:dyDescent="0.2">
      <c r="A17" s="95" t="s">
        <v>224</v>
      </c>
      <c r="B17" s="199" t="s">
        <v>584</v>
      </c>
      <c r="C17" s="258">
        <v>14.533668</v>
      </c>
      <c r="D17" s="258">
        <v>14.154591999999999</v>
      </c>
      <c r="E17" s="258">
        <v>1.9981930000000001</v>
      </c>
      <c r="F17" s="258">
        <v>-10.75226</v>
      </c>
      <c r="G17" s="258">
        <v>-8.083024</v>
      </c>
      <c r="H17" s="258">
        <v>3.3536489999999999</v>
      </c>
      <c r="I17" s="258">
        <v>7.3269279999999997</v>
      </c>
      <c r="J17" s="258">
        <v>4.2181889999999997</v>
      </c>
      <c r="K17" s="258">
        <v>-3.4595790000000002</v>
      </c>
      <c r="L17" s="258">
        <v>-12.566568</v>
      </c>
      <c r="M17" s="258">
        <v>-5.7795730000000001</v>
      </c>
      <c r="N17" s="258">
        <v>-9.1014900000000001</v>
      </c>
      <c r="O17" s="258">
        <v>-2.466879</v>
      </c>
      <c r="P17" s="258">
        <v>5.6925369999999997</v>
      </c>
      <c r="Q17" s="258">
        <v>-4.9011659999999999</v>
      </c>
      <c r="R17" s="258">
        <v>-12.954995</v>
      </c>
      <c r="S17" s="258">
        <v>-5.98421</v>
      </c>
      <c r="T17" s="258">
        <v>6.1344539999999999</v>
      </c>
      <c r="U17" s="258">
        <v>8.2322089999999992</v>
      </c>
      <c r="V17" s="258">
        <v>1.71991</v>
      </c>
      <c r="W17" s="258">
        <v>-6.4230749999999999</v>
      </c>
      <c r="X17" s="258">
        <v>-13.25807</v>
      </c>
      <c r="Y17" s="258">
        <v>-12.785287</v>
      </c>
      <c r="Z17" s="258">
        <v>-6.7321679999999997</v>
      </c>
      <c r="AA17" s="258">
        <v>8.6150369999999992</v>
      </c>
      <c r="AB17" s="258">
        <v>0.40947299999999998</v>
      </c>
      <c r="AC17" s="258">
        <v>-4.2190700000000003</v>
      </c>
      <c r="AD17" s="258">
        <v>-1.556351</v>
      </c>
      <c r="AE17" s="258">
        <v>0.84440899999999997</v>
      </c>
      <c r="AF17" s="258">
        <v>10.40658</v>
      </c>
      <c r="AG17" s="258">
        <v>14.042128</v>
      </c>
      <c r="AH17" s="258">
        <v>9.2846960000000003</v>
      </c>
      <c r="AI17" s="258">
        <v>2.4155259999999998</v>
      </c>
      <c r="AJ17" s="258">
        <v>-4.339054</v>
      </c>
      <c r="AK17" s="258">
        <v>-9.3180019999999999</v>
      </c>
      <c r="AL17" s="258">
        <v>8.2938410000000005</v>
      </c>
      <c r="AM17" s="258">
        <v>6.0718759999999996</v>
      </c>
      <c r="AN17" s="258">
        <v>-4.0353770000000004</v>
      </c>
      <c r="AO17" s="258">
        <v>-1.005109</v>
      </c>
      <c r="AP17" s="258">
        <v>-2.1295920000000002</v>
      </c>
      <c r="AQ17" s="258">
        <v>1.3163499999999999</v>
      </c>
      <c r="AR17" s="258">
        <v>4.4926339999999998</v>
      </c>
      <c r="AS17" s="258">
        <v>12.265988999999999</v>
      </c>
      <c r="AT17" s="258">
        <v>3.5731030000000001</v>
      </c>
      <c r="AU17" s="258">
        <v>2.322349</v>
      </c>
      <c r="AV17" s="258">
        <v>-1.8170999999999999</v>
      </c>
      <c r="AW17" s="258">
        <v>-1.9330799999999999</v>
      </c>
      <c r="AX17" s="258">
        <v>6.1276469999999996</v>
      </c>
      <c r="AY17" s="258">
        <v>13.454874200000001</v>
      </c>
      <c r="AZ17" s="258">
        <v>2.9476612000000002</v>
      </c>
      <c r="BA17" s="258">
        <v>-5.3440553</v>
      </c>
      <c r="BB17" s="258">
        <v>-1.5680278999999999</v>
      </c>
      <c r="BC17" s="258">
        <v>-5.208E-3</v>
      </c>
      <c r="BD17" s="346">
        <v>4.5685919999999998</v>
      </c>
      <c r="BE17" s="346">
        <v>7.0111470000000002</v>
      </c>
      <c r="BF17" s="346">
        <v>3.5469330000000001</v>
      </c>
      <c r="BG17" s="346">
        <v>1.325969</v>
      </c>
      <c r="BH17" s="346">
        <v>-5.0266729999999997</v>
      </c>
      <c r="BI17" s="346">
        <v>-5.0982370000000001</v>
      </c>
      <c r="BJ17" s="346">
        <v>2.2916379999999998</v>
      </c>
      <c r="BK17" s="346">
        <v>4.2604800000000003</v>
      </c>
      <c r="BL17" s="346">
        <v>2.8173710000000001</v>
      </c>
      <c r="BM17" s="346">
        <v>-5.8123250000000004</v>
      </c>
      <c r="BN17" s="346">
        <v>-0.96166070000000003</v>
      </c>
      <c r="BO17" s="346">
        <v>-1.737158</v>
      </c>
      <c r="BP17" s="346">
        <v>4.8671540000000002</v>
      </c>
      <c r="BQ17" s="346">
        <v>2.4886889999999999</v>
      </c>
      <c r="BR17" s="346">
        <v>1.647116</v>
      </c>
      <c r="BS17" s="346">
        <v>1.3948799999999999</v>
      </c>
      <c r="BT17" s="346">
        <v>-4.9823139999999997</v>
      </c>
      <c r="BU17" s="346">
        <v>-5.0534230000000004</v>
      </c>
      <c r="BV17" s="346">
        <v>0.85673560000000004</v>
      </c>
    </row>
    <row r="18" spans="1:74" ht="11.1" customHeight="1" x14ac:dyDescent="0.2">
      <c r="A18" s="95" t="s">
        <v>225</v>
      </c>
      <c r="B18" s="199" t="s">
        <v>146</v>
      </c>
      <c r="C18" s="258">
        <v>1.1991910109999999</v>
      </c>
      <c r="D18" s="258">
        <v>1.0188480120000001</v>
      </c>
      <c r="E18" s="258">
        <v>1.0588040080000001</v>
      </c>
      <c r="F18" s="258">
        <v>0.91390101000000001</v>
      </c>
      <c r="G18" s="258">
        <v>0.92745198600000001</v>
      </c>
      <c r="H18" s="258">
        <v>1.0542140099999999</v>
      </c>
      <c r="I18" s="258">
        <v>1.1214999889999999</v>
      </c>
      <c r="J18" s="258">
        <v>1.105238009</v>
      </c>
      <c r="K18" s="258">
        <v>1.02896199</v>
      </c>
      <c r="L18" s="258">
        <v>0.715007002</v>
      </c>
      <c r="M18" s="258">
        <v>0.97292601000000001</v>
      </c>
      <c r="N18" s="258">
        <v>0.97416300300000003</v>
      </c>
      <c r="O18" s="258">
        <v>1.0651029910000001</v>
      </c>
      <c r="P18" s="258">
        <v>1.0014620000000001</v>
      </c>
      <c r="Q18" s="258">
        <v>0.75455698800000004</v>
      </c>
      <c r="R18" s="258">
        <v>0.580044</v>
      </c>
      <c r="S18" s="258">
        <v>0.75619800400000003</v>
      </c>
      <c r="T18" s="258">
        <v>0.87241899000000001</v>
      </c>
      <c r="U18" s="258">
        <v>0.88343899199999998</v>
      </c>
      <c r="V18" s="258">
        <v>0.95419298900000005</v>
      </c>
      <c r="W18" s="258">
        <v>0.88464299999999996</v>
      </c>
      <c r="X18" s="258">
        <v>0.54359200600000002</v>
      </c>
      <c r="Y18" s="258">
        <v>0.84007100999999995</v>
      </c>
      <c r="Z18" s="258">
        <v>0.83358100999999996</v>
      </c>
      <c r="AA18" s="258">
        <v>1.05459433</v>
      </c>
      <c r="AB18" s="258">
        <v>0.93889732999999997</v>
      </c>
      <c r="AC18" s="258">
        <v>0.83550833999999996</v>
      </c>
      <c r="AD18" s="258">
        <v>0.63444133000000003</v>
      </c>
      <c r="AE18" s="258">
        <v>0.70082433</v>
      </c>
      <c r="AF18" s="258">
        <v>0.83873434000000002</v>
      </c>
      <c r="AG18" s="258">
        <v>1.0220353342999999</v>
      </c>
      <c r="AH18" s="258">
        <v>1.0116393292999999</v>
      </c>
      <c r="AI18" s="258">
        <v>0.84632533632999996</v>
      </c>
      <c r="AJ18" s="258">
        <v>0.58410699967000002</v>
      </c>
      <c r="AK18" s="258">
        <v>0.68524300267000005</v>
      </c>
      <c r="AL18" s="258">
        <v>0.98664999766999995</v>
      </c>
      <c r="AM18" s="258">
        <v>0.90989999967000001</v>
      </c>
      <c r="AN18" s="258">
        <v>0.78622599966999995</v>
      </c>
      <c r="AO18" s="258">
        <v>0.81187400067000004</v>
      </c>
      <c r="AP18" s="258">
        <v>0.61366666667000003</v>
      </c>
      <c r="AQ18" s="258">
        <v>0.61366666667000003</v>
      </c>
      <c r="AR18" s="258">
        <v>0.61366666666000003</v>
      </c>
      <c r="AS18" s="258">
        <v>0.78066666666999995</v>
      </c>
      <c r="AT18" s="258">
        <v>0.78066666666999995</v>
      </c>
      <c r="AU18" s="258">
        <v>0.78066666665999995</v>
      </c>
      <c r="AV18" s="258">
        <v>0.68500000000000005</v>
      </c>
      <c r="AW18" s="258">
        <v>0.68500000000000005</v>
      </c>
      <c r="AX18" s="258">
        <v>0.68500000000000005</v>
      </c>
      <c r="AY18" s="258">
        <v>0.79702758333000001</v>
      </c>
      <c r="AZ18" s="258">
        <v>0.79702758333000001</v>
      </c>
      <c r="BA18" s="258">
        <v>0.79702758333000001</v>
      </c>
      <c r="BB18" s="258">
        <v>0.79702758333000001</v>
      </c>
      <c r="BC18" s="258">
        <v>0.79702758333000001</v>
      </c>
      <c r="BD18" s="346">
        <v>0.79702759999999995</v>
      </c>
      <c r="BE18" s="346">
        <v>0.79702759999999995</v>
      </c>
      <c r="BF18" s="346">
        <v>0.79702759999999995</v>
      </c>
      <c r="BG18" s="346">
        <v>0.79702759999999995</v>
      </c>
      <c r="BH18" s="346">
        <v>0.79702759999999995</v>
      </c>
      <c r="BI18" s="346">
        <v>0.79702759999999995</v>
      </c>
      <c r="BJ18" s="346">
        <v>0.79702759999999995</v>
      </c>
      <c r="BK18" s="346">
        <v>0.79776820000000004</v>
      </c>
      <c r="BL18" s="346">
        <v>0.79776820000000004</v>
      </c>
      <c r="BM18" s="346">
        <v>0.79776820000000004</v>
      </c>
      <c r="BN18" s="346">
        <v>0.79776820000000004</v>
      </c>
      <c r="BO18" s="346">
        <v>0.79776820000000004</v>
      </c>
      <c r="BP18" s="346">
        <v>0.79776820000000004</v>
      </c>
      <c r="BQ18" s="346">
        <v>0.79776820000000004</v>
      </c>
      <c r="BR18" s="346">
        <v>0.79776820000000004</v>
      </c>
      <c r="BS18" s="346">
        <v>0.79776820000000004</v>
      </c>
      <c r="BT18" s="346">
        <v>0.79776820000000004</v>
      </c>
      <c r="BU18" s="346">
        <v>0.79776820000000004</v>
      </c>
      <c r="BV18" s="346">
        <v>0.79776820000000004</v>
      </c>
    </row>
    <row r="19" spans="1:74" ht="11.1" customHeight="1" x14ac:dyDescent="0.2">
      <c r="A19" s="93" t="s">
        <v>226</v>
      </c>
      <c r="B19" s="199" t="s">
        <v>561</v>
      </c>
      <c r="C19" s="258">
        <v>92.339617011000001</v>
      </c>
      <c r="D19" s="258">
        <v>82.250607012000003</v>
      </c>
      <c r="E19" s="258">
        <v>80.434264008</v>
      </c>
      <c r="F19" s="258">
        <v>66.035761010000002</v>
      </c>
      <c r="G19" s="258">
        <v>70.677655986000005</v>
      </c>
      <c r="H19" s="258">
        <v>77.490717009999997</v>
      </c>
      <c r="I19" s="258">
        <v>87.448089988999996</v>
      </c>
      <c r="J19" s="258">
        <v>88.155494008999995</v>
      </c>
      <c r="K19" s="258">
        <v>75.396829990000001</v>
      </c>
      <c r="L19" s="258">
        <v>67.017940002000003</v>
      </c>
      <c r="M19" s="258">
        <v>70.503278010000002</v>
      </c>
      <c r="N19" s="258">
        <v>71.082615003000001</v>
      </c>
      <c r="O19" s="258">
        <v>78.693548991</v>
      </c>
      <c r="P19" s="258">
        <v>72.550661000000005</v>
      </c>
      <c r="Q19" s="258">
        <v>70.538944987999997</v>
      </c>
      <c r="R19" s="258">
        <v>55.880474</v>
      </c>
      <c r="S19" s="258">
        <v>59.753964003999997</v>
      </c>
      <c r="T19" s="258">
        <v>69.411191990000006</v>
      </c>
      <c r="U19" s="258">
        <v>81.971517992000003</v>
      </c>
      <c r="V19" s="258">
        <v>81.498663988999994</v>
      </c>
      <c r="W19" s="258">
        <v>68.840727999999999</v>
      </c>
      <c r="X19" s="258">
        <v>58.038410005999999</v>
      </c>
      <c r="Y19" s="258">
        <v>52.525519009999996</v>
      </c>
      <c r="Z19" s="258">
        <v>53.862624009999998</v>
      </c>
      <c r="AA19" s="258">
        <v>67.133266329999998</v>
      </c>
      <c r="AB19" s="258">
        <v>54.96236133</v>
      </c>
      <c r="AC19" s="258">
        <v>47.972444340000003</v>
      </c>
      <c r="AD19" s="258">
        <v>43.64749733</v>
      </c>
      <c r="AE19" s="258">
        <v>52.328033329999997</v>
      </c>
      <c r="AF19" s="258">
        <v>67.089283339999994</v>
      </c>
      <c r="AG19" s="258">
        <v>76.101139333999996</v>
      </c>
      <c r="AH19" s="258">
        <v>76.750185329000004</v>
      </c>
      <c r="AI19" s="258">
        <v>66.702720335999999</v>
      </c>
      <c r="AJ19" s="258">
        <v>61.732720999999998</v>
      </c>
      <c r="AK19" s="258">
        <v>53.449927002999999</v>
      </c>
      <c r="AL19" s="258">
        <v>65.650472997999998</v>
      </c>
      <c r="AM19" s="258">
        <v>69.051997</v>
      </c>
      <c r="AN19" s="258">
        <v>54.613605999999997</v>
      </c>
      <c r="AO19" s="258">
        <v>56.633617000999998</v>
      </c>
      <c r="AP19" s="258">
        <v>50.509761666999999</v>
      </c>
      <c r="AQ19" s="258">
        <v>58.670159667</v>
      </c>
      <c r="AR19" s="258">
        <v>65.582734666999997</v>
      </c>
      <c r="AS19" s="258">
        <v>68.150088667000006</v>
      </c>
      <c r="AT19" s="258">
        <v>68.822568666999999</v>
      </c>
      <c r="AU19" s="258">
        <v>58.802256667000002</v>
      </c>
      <c r="AV19" s="258">
        <v>57.079186</v>
      </c>
      <c r="AW19" s="258">
        <v>54.118600000000001</v>
      </c>
      <c r="AX19" s="258">
        <v>61.104154000000001</v>
      </c>
      <c r="AY19" s="258">
        <v>68.321945783000004</v>
      </c>
      <c r="AZ19" s="258">
        <v>54.554899783000003</v>
      </c>
      <c r="BA19" s="258">
        <v>53.039839282999999</v>
      </c>
      <c r="BB19" s="258">
        <v>50.399533683000001</v>
      </c>
      <c r="BC19" s="258">
        <v>56.973616333000002</v>
      </c>
      <c r="BD19" s="346">
        <v>58.75667</v>
      </c>
      <c r="BE19" s="346">
        <v>69.400959999999998</v>
      </c>
      <c r="BF19" s="346">
        <v>69.630600000000001</v>
      </c>
      <c r="BG19" s="346">
        <v>55.073889999999999</v>
      </c>
      <c r="BH19" s="346">
        <v>52.742759999999997</v>
      </c>
      <c r="BI19" s="346">
        <v>50.654710000000001</v>
      </c>
      <c r="BJ19" s="346">
        <v>60.566870000000002</v>
      </c>
      <c r="BK19" s="346">
        <v>67.214359999999999</v>
      </c>
      <c r="BL19" s="346">
        <v>53.662439999999997</v>
      </c>
      <c r="BM19" s="346">
        <v>49.88993</v>
      </c>
      <c r="BN19" s="346">
        <v>43.210270000000001</v>
      </c>
      <c r="BO19" s="346">
        <v>47.775649999999999</v>
      </c>
      <c r="BP19" s="346">
        <v>57.163200000000003</v>
      </c>
      <c r="BQ19" s="346">
        <v>67.333309999999997</v>
      </c>
      <c r="BR19" s="346">
        <v>67.733789999999999</v>
      </c>
      <c r="BS19" s="346">
        <v>53.576189999999997</v>
      </c>
      <c r="BT19" s="346">
        <v>51.607900000000001</v>
      </c>
      <c r="BU19" s="346">
        <v>50.241419999999998</v>
      </c>
      <c r="BV19" s="346">
        <v>58.656709999999997</v>
      </c>
    </row>
    <row r="20" spans="1:74" ht="11.1" customHeight="1" x14ac:dyDescent="0.2">
      <c r="A20" s="90"/>
      <c r="B20" s="94"/>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67"/>
      <c r="BD20" s="381"/>
      <c r="BE20" s="381"/>
      <c r="BF20" s="381"/>
      <c r="BG20" s="381"/>
      <c r="BH20" s="381"/>
      <c r="BI20" s="381"/>
      <c r="BJ20" s="381"/>
      <c r="BK20" s="381"/>
      <c r="BL20" s="381"/>
      <c r="BM20" s="381"/>
      <c r="BN20" s="381"/>
      <c r="BO20" s="381"/>
      <c r="BP20" s="381"/>
      <c r="BQ20" s="381"/>
      <c r="BR20" s="381"/>
      <c r="BS20" s="381"/>
      <c r="BT20" s="381"/>
      <c r="BU20" s="381"/>
      <c r="BV20" s="381"/>
    </row>
    <row r="21" spans="1:74" ht="11.1" customHeight="1" x14ac:dyDescent="0.2">
      <c r="A21" s="90"/>
      <c r="B21" s="96" t="s">
        <v>235</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381"/>
      <c r="BE21" s="381"/>
      <c r="BF21" s="381"/>
      <c r="BG21" s="381"/>
      <c r="BH21" s="381"/>
      <c r="BI21" s="381"/>
      <c r="BJ21" s="381"/>
      <c r="BK21" s="381"/>
      <c r="BL21" s="381"/>
      <c r="BM21" s="381"/>
      <c r="BN21" s="381"/>
      <c r="BO21" s="381"/>
      <c r="BP21" s="381"/>
      <c r="BQ21" s="381"/>
      <c r="BR21" s="381"/>
      <c r="BS21" s="381"/>
      <c r="BT21" s="381"/>
      <c r="BU21" s="381"/>
      <c r="BV21" s="381"/>
    </row>
    <row r="22" spans="1:74" ht="11.1" customHeight="1" x14ac:dyDescent="0.2">
      <c r="A22" s="93" t="s">
        <v>227</v>
      </c>
      <c r="B22" s="199" t="s">
        <v>585</v>
      </c>
      <c r="C22" s="258">
        <v>1.621404005</v>
      </c>
      <c r="D22" s="258">
        <v>1.559286988</v>
      </c>
      <c r="E22" s="258">
        <v>1.704821006</v>
      </c>
      <c r="F22" s="258">
        <v>1.659864</v>
      </c>
      <c r="G22" s="258">
        <v>1.7431290079999999</v>
      </c>
      <c r="H22" s="258">
        <v>1.77067899</v>
      </c>
      <c r="I22" s="258">
        <v>1.9247869929999999</v>
      </c>
      <c r="J22" s="258">
        <v>1.9127089900000001</v>
      </c>
      <c r="K22" s="258">
        <v>1.7986250100000001</v>
      </c>
      <c r="L22" s="258">
        <v>1.817665997</v>
      </c>
      <c r="M22" s="258">
        <v>1.8502059900000001</v>
      </c>
      <c r="N22" s="258">
        <v>1.9334580029999999</v>
      </c>
      <c r="O22" s="258">
        <v>1.908486015</v>
      </c>
      <c r="P22" s="258">
        <v>1.5984760119999999</v>
      </c>
      <c r="Q22" s="258">
        <v>1.649450015</v>
      </c>
      <c r="R22" s="258">
        <v>1.5434210100000001</v>
      </c>
      <c r="S22" s="258">
        <v>1.677220001</v>
      </c>
      <c r="T22" s="258">
        <v>1.7662749900000001</v>
      </c>
      <c r="U22" s="258">
        <v>1.8007319989999999</v>
      </c>
      <c r="V22" s="258">
        <v>1.710956991</v>
      </c>
      <c r="W22" s="258">
        <v>1.5187910099999999</v>
      </c>
      <c r="X22" s="258">
        <v>1.5859909999999999</v>
      </c>
      <c r="Y22" s="258">
        <v>1.47933099</v>
      </c>
      <c r="Z22" s="258">
        <v>1.46926701</v>
      </c>
      <c r="AA22" s="258">
        <v>1.3284829899999999</v>
      </c>
      <c r="AB22" s="258">
        <v>1.3614449909999999</v>
      </c>
      <c r="AC22" s="258">
        <v>1.433657</v>
      </c>
      <c r="AD22" s="258">
        <v>1.3240310099999999</v>
      </c>
      <c r="AE22" s="258">
        <v>1.3668700110000001</v>
      </c>
      <c r="AF22" s="258">
        <v>1.4048180100000001</v>
      </c>
      <c r="AG22" s="258">
        <v>1.4325400079999999</v>
      </c>
      <c r="AH22" s="258">
        <v>1.3946780030000001</v>
      </c>
      <c r="AI22" s="258">
        <v>1.33579899</v>
      </c>
      <c r="AJ22" s="258">
        <v>1.3346700010000001</v>
      </c>
      <c r="AK22" s="258">
        <v>1.3259679900000001</v>
      </c>
      <c r="AL22" s="258">
        <v>1.441748992</v>
      </c>
      <c r="AM22" s="258">
        <v>1.430645009</v>
      </c>
      <c r="AN22" s="258">
        <v>1.367727004</v>
      </c>
      <c r="AO22" s="258">
        <v>1.4376689890000001</v>
      </c>
      <c r="AP22" s="258">
        <v>1.4408099999999999</v>
      </c>
      <c r="AQ22" s="258">
        <v>1.4824859990000001</v>
      </c>
      <c r="AR22" s="258">
        <v>1.4016639900000001</v>
      </c>
      <c r="AS22" s="258">
        <v>1.4944599970000001</v>
      </c>
      <c r="AT22" s="258">
        <v>1.528055999</v>
      </c>
      <c r="AU22" s="258">
        <v>1.4687669999999999</v>
      </c>
      <c r="AV22" s="258">
        <v>1.4695700039999999</v>
      </c>
      <c r="AW22" s="258">
        <v>1.456863</v>
      </c>
      <c r="AX22" s="258">
        <v>1.558946011</v>
      </c>
      <c r="AY22" s="258">
        <v>1.6891062999999999</v>
      </c>
      <c r="AZ22" s="258">
        <v>1.3881867999999999</v>
      </c>
      <c r="BA22" s="258">
        <v>1.1135759999999999</v>
      </c>
      <c r="BB22" s="258">
        <v>1.1166240000000001</v>
      </c>
      <c r="BC22" s="258">
        <v>0.99640870000000004</v>
      </c>
      <c r="BD22" s="346">
        <v>1.2418629999999999</v>
      </c>
      <c r="BE22" s="346">
        <v>1.270448</v>
      </c>
      <c r="BF22" s="346">
        <v>1.41235</v>
      </c>
      <c r="BG22" s="346">
        <v>1.3948290000000001</v>
      </c>
      <c r="BH22" s="346">
        <v>1.701125</v>
      </c>
      <c r="BI22" s="346">
        <v>1.5628629999999999</v>
      </c>
      <c r="BJ22" s="346">
        <v>1.7789470000000001</v>
      </c>
      <c r="BK22" s="346">
        <v>1.347248</v>
      </c>
      <c r="BL22" s="346">
        <v>1.2851159999999999</v>
      </c>
      <c r="BM22" s="346">
        <v>1.063132</v>
      </c>
      <c r="BN22" s="346">
        <v>1.0519590000000001</v>
      </c>
      <c r="BO22" s="346">
        <v>1.0945689999999999</v>
      </c>
      <c r="BP22" s="346">
        <v>1.28277</v>
      </c>
      <c r="BQ22" s="346">
        <v>1.3212999999999999</v>
      </c>
      <c r="BR22" s="346">
        <v>1.493568</v>
      </c>
      <c r="BS22" s="346">
        <v>1.3498559999999999</v>
      </c>
      <c r="BT22" s="346">
        <v>1.925235</v>
      </c>
      <c r="BU22" s="346">
        <v>1.7268570000000001</v>
      </c>
      <c r="BV22" s="346">
        <v>1.6231770000000001</v>
      </c>
    </row>
    <row r="23" spans="1:74" ht="11.1" customHeight="1" x14ac:dyDescent="0.2">
      <c r="A23" s="90" t="s">
        <v>228</v>
      </c>
      <c r="B23" s="199" t="s">
        <v>177</v>
      </c>
      <c r="C23" s="258">
        <v>83.497728223999999</v>
      </c>
      <c r="D23" s="258">
        <v>76.0362729</v>
      </c>
      <c r="E23" s="258">
        <v>71.999581184999997</v>
      </c>
      <c r="F23" s="258">
        <v>57.935692199999998</v>
      </c>
      <c r="G23" s="258">
        <v>63.862694271999999</v>
      </c>
      <c r="H23" s="258">
        <v>74.123222069999997</v>
      </c>
      <c r="I23" s="258">
        <v>81.286536291999994</v>
      </c>
      <c r="J23" s="258">
        <v>80.862599697999997</v>
      </c>
      <c r="K23" s="258">
        <v>68.916429809999997</v>
      </c>
      <c r="L23" s="258">
        <v>60.947479598999998</v>
      </c>
      <c r="M23" s="258">
        <v>64.495222949999999</v>
      </c>
      <c r="N23" s="258">
        <v>67.638400310999998</v>
      </c>
      <c r="O23" s="258">
        <v>71.323209762000005</v>
      </c>
      <c r="P23" s="258">
        <v>67.061004724</v>
      </c>
      <c r="Q23" s="258">
        <v>58.271967279999998</v>
      </c>
      <c r="R23" s="258">
        <v>48.449002049999997</v>
      </c>
      <c r="S23" s="258">
        <v>57.059577523000002</v>
      </c>
      <c r="T23" s="258">
        <v>68.866971269999993</v>
      </c>
      <c r="U23" s="258">
        <v>76.451695877999995</v>
      </c>
      <c r="V23" s="258">
        <v>73.678056158999993</v>
      </c>
      <c r="W23" s="258">
        <v>64.681560809999993</v>
      </c>
      <c r="X23" s="258">
        <v>53.557017598999998</v>
      </c>
      <c r="Y23" s="258">
        <v>48.879384420000001</v>
      </c>
      <c r="Z23" s="258">
        <v>50.164635208999997</v>
      </c>
      <c r="AA23" s="258">
        <v>62.134631450000001</v>
      </c>
      <c r="AB23" s="258">
        <v>50.661450471999999</v>
      </c>
      <c r="AC23" s="258">
        <v>39.948145443000001</v>
      </c>
      <c r="AD23" s="258">
        <v>39.158963249999999</v>
      </c>
      <c r="AE23" s="258">
        <v>45.081934760000003</v>
      </c>
      <c r="AF23" s="258">
        <v>63.250413960000003</v>
      </c>
      <c r="AG23" s="258">
        <v>74.236728084000006</v>
      </c>
      <c r="AH23" s="258">
        <v>73.889930495000002</v>
      </c>
      <c r="AI23" s="258">
        <v>62.385215789999997</v>
      </c>
      <c r="AJ23" s="258">
        <v>54.621444820999997</v>
      </c>
      <c r="AK23" s="258">
        <v>48.179202689999997</v>
      </c>
      <c r="AL23" s="258">
        <v>65.006425105000005</v>
      </c>
      <c r="AM23" s="258">
        <v>63.547714370000001</v>
      </c>
      <c r="AN23" s="258">
        <v>47.964847839999997</v>
      </c>
      <c r="AO23" s="258">
        <v>48.825958395999997</v>
      </c>
      <c r="AP23" s="258">
        <v>44.32384656</v>
      </c>
      <c r="AQ23" s="258">
        <v>50.926005439000001</v>
      </c>
      <c r="AR23" s="258">
        <v>58.951924409999997</v>
      </c>
      <c r="AS23" s="258">
        <v>69.900110959000003</v>
      </c>
      <c r="AT23" s="258">
        <v>65.933994425999998</v>
      </c>
      <c r="AU23" s="258">
        <v>54.779784149999998</v>
      </c>
      <c r="AV23" s="258">
        <v>50.214466872000003</v>
      </c>
      <c r="AW23" s="258">
        <v>50.992130250000002</v>
      </c>
      <c r="AX23" s="258">
        <v>58.388345123999997</v>
      </c>
      <c r="AY23" s="258">
        <v>64.650176049999999</v>
      </c>
      <c r="AZ23" s="258">
        <v>45.822995050000003</v>
      </c>
      <c r="BA23" s="258">
        <v>44.495424827000001</v>
      </c>
      <c r="BB23" s="258">
        <v>42.251849999999997</v>
      </c>
      <c r="BC23" s="258">
        <v>44.719810000000003</v>
      </c>
      <c r="BD23" s="346">
        <v>54.853319999999997</v>
      </c>
      <c r="BE23" s="346">
        <v>65.440430000000006</v>
      </c>
      <c r="BF23" s="346">
        <v>65.496440000000007</v>
      </c>
      <c r="BG23" s="346">
        <v>50.963329999999999</v>
      </c>
      <c r="BH23" s="346">
        <v>48.311129999999999</v>
      </c>
      <c r="BI23" s="346">
        <v>46.223779999999998</v>
      </c>
      <c r="BJ23" s="346">
        <v>55.981059999999999</v>
      </c>
      <c r="BK23" s="346">
        <v>62.859560000000002</v>
      </c>
      <c r="BL23" s="346">
        <v>49.453110000000002</v>
      </c>
      <c r="BM23" s="346">
        <v>45.99821</v>
      </c>
      <c r="BN23" s="346">
        <v>39.304450000000003</v>
      </c>
      <c r="BO23" s="346">
        <v>44.069809999999997</v>
      </c>
      <c r="BP23" s="346">
        <v>53.229959999999998</v>
      </c>
      <c r="BQ23" s="346">
        <v>63.32056</v>
      </c>
      <c r="BR23" s="346">
        <v>63.512990000000002</v>
      </c>
      <c r="BS23" s="346">
        <v>49.506360000000001</v>
      </c>
      <c r="BT23" s="346">
        <v>46.957419999999999</v>
      </c>
      <c r="BU23" s="346">
        <v>45.652189999999997</v>
      </c>
      <c r="BV23" s="346">
        <v>54.232280000000003</v>
      </c>
    </row>
    <row r="24" spans="1:74" ht="11.1" customHeight="1" x14ac:dyDescent="0.2">
      <c r="A24" s="93" t="s">
        <v>229</v>
      </c>
      <c r="B24" s="199" t="s">
        <v>200</v>
      </c>
      <c r="C24" s="258">
        <v>3.9436619930000001</v>
      </c>
      <c r="D24" s="258">
        <v>3.9854209919999999</v>
      </c>
      <c r="E24" s="258">
        <v>3.9810929740000001</v>
      </c>
      <c r="F24" s="258">
        <v>3.6140089799999999</v>
      </c>
      <c r="G24" s="258">
        <v>3.5788720039999999</v>
      </c>
      <c r="H24" s="258">
        <v>3.593181</v>
      </c>
      <c r="I24" s="258">
        <v>3.5909720169999999</v>
      </c>
      <c r="J24" s="258">
        <v>3.5818189880000002</v>
      </c>
      <c r="K24" s="258">
        <v>3.5784939900000001</v>
      </c>
      <c r="L24" s="258">
        <v>3.7287949789999999</v>
      </c>
      <c r="M24" s="258">
        <v>3.8093139900000001</v>
      </c>
      <c r="N24" s="258">
        <v>3.8473519989999998</v>
      </c>
      <c r="O24" s="258">
        <v>3.662994007</v>
      </c>
      <c r="P24" s="258">
        <v>3.6581179879999999</v>
      </c>
      <c r="Q24" s="258">
        <v>3.6385489880000002</v>
      </c>
      <c r="R24" s="258">
        <v>3.2149959899999998</v>
      </c>
      <c r="S24" s="258">
        <v>3.186392009</v>
      </c>
      <c r="T24" s="258">
        <v>3.2116339800000002</v>
      </c>
      <c r="U24" s="258">
        <v>3.1965210110000002</v>
      </c>
      <c r="V24" s="258">
        <v>3.1854280020000001</v>
      </c>
      <c r="W24" s="258">
        <v>3.1691400000000001</v>
      </c>
      <c r="X24" s="258">
        <v>3.2615429840000001</v>
      </c>
      <c r="Y24" s="258">
        <v>3.2812380000000001</v>
      </c>
      <c r="Z24" s="258">
        <v>3.295647014</v>
      </c>
      <c r="AA24" s="258">
        <v>3.1991100069999998</v>
      </c>
      <c r="AB24" s="258">
        <v>3.1878220129999999</v>
      </c>
      <c r="AC24" s="258">
        <v>3.192803987</v>
      </c>
      <c r="AD24" s="258">
        <v>2.90071002</v>
      </c>
      <c r="AE24" s="258">
        <v>2.894128008</v>
      </c>
      <c r="AF24" s="258">
        <v>2.8959970199999998</v>
      </c>
      <c r="AG24" s="258">
        <v>2.8992710009999998</v>
      </c>
      <c r="AH24" s="258">
        <v>2.8899280040000002</v>
      </c>
      <c r="AI24" s="258">
        <v>2.8938830100000001</v>
      </c>
      <c r="AJ24" s="258">
        <v>2.9965879989999999</v>
      </c>
      <c r="AK24" s="258">
        <v>3.0280710000000002</v>
      </c>
      <c r="AL24" s="258">
        <v>3.053184017</v>
      </c>
      <c r="AM24" s="258">
        <v>2.9822979909999998</v>
      </c>
      <c r="AN24" s="258">
        <v>2.9666149800000001</v>
      </c>
      <c r="AO24" s="258">
        <v>2.9585869900000001</v>
      </c>
      <c r="AP24" s="258">
        <v>2.7628329900000002</v>
      </c>
      <c r="AQ24" s="258">
        <v>2.767555008</v>
      </c>
      <c r="AR24" s="258">
        <v>2.7847579800000002</v>
      </c>
      <c r="AS24" s="258">
        <v>2.955279011</v>
      </c>
      <c r="AT24" s="258">
        <v>2.9358660049999998</v>
      </c>
      <c r="AU24" s="258">
        <v>2.9009419799999998</v>
      </c>
      <c r="AV24" s="258">
        <v>2.8712069800000002</v>
      </c>
      <c r="AW24" s="258">
        <v>2.8858739999999998</v>
      </c>
      <c r="AX24" s="258">
        <v>2.9022519920000001</v>
      </c>
      <c r="AY24" s="258">
        <v>3.0407649829999999</v>
      </c>
      <c r="AZ24" s="258">
        <v>2.9648921119999998</v>
      </c>
      <c r="BA24" s="258">
        <v>2.8373326300000001</v>
      </c>
      <c r="BB24" s="258">
        <v>2.9221026000000001</v>
      </c>
      <c r="BC24" s="258">
        <v>2.6157416840000001</v>
      </c>
      <c r="BD24" s="346">
        <v>2.661489</v>
      </c>
      <c r="BE24" s="346">
        <v>2.690089</v>
      </c>
      <c r="BF24" s="346">
        <v>2.7218010000000001</v>
      </c>
      <c r="BG24" s="346">
        <v>2.715735</v>
      </c>
      <c r="BH24" s="346">
        <v>2.730502</v>
      </c>
      <c r="BI24" s="346">
        <v>2.8680680000000001</v>
      </c>
      <c r="BJ24" s="346">
        <v>2.8068580000000001</v>
      </c>
      <c r="BK24" s="346">
        <v>3.0075500000000002</v>
      </c>
      <c r="BL24" s="346">
        <v>2.9242149999999998</v>
      </c>
      <c r="BM24" s="346">
        <v>2.828586</v>
      </c>
      <c r="BN24" s="346">
        <v>2.8538619999999999</v>
      </c>
      <c r="BO24" s="346">
        <v>2.6112739999999999</v>
      </c>
      <c r="BP24" s="346">
        <v>2.6504780000000001</v>
      </c>
      <c r="BQ24" s="346">
        <v>2.691449</v>
      </c>
      <c r="BR24" s="346">
        <v>2.7272289999999999</v>
      </c>
      <c r="BS24" s="346">
        <v>2.7199770000000001</v>
      </c>
      <c r="BT24" s="346">
        <v>2.7252489999999998</v>
      </c>
      <c r="BU24" s="346">
        <v>2.8623769999999999</v>
      </c>
      <c r="BV24" s="346">
        <v>2.8012510000000002</v>
      </c>
    </row>
    <row r="25" spans="1:74" ht="11.1" customHeight="1" x14ac:dyDescent="0.2">
      <c r="A25" s="93" t="s">
        <v>230</v>
      </c>
      <c r="B25" s="200" t="s">
        <v>879</v>
      </c>
      <c r="C25" s="258">
        <v>0.25189198800000001</v>
      </c>
      <c r="D25" s="258">
        <v>0.250971</v>
      </c>
      <c r="E25" s="258">
        <v>0.225820988</v>
      </c>
      <c r="F25" s="258">
        <v>0.13154799</v>
      </c>
      <c r="G25" s="258">
        <v>0.114897997</v>
      </c>
      <c r="H25" s="258">
        <v>0.125775</v>
      </c>
      <c r="I25" s="258">
        <v>0.12597101099999999</v>
      </c>
      <c r="J25" s="258">
        <v>0.10571499099999999</v>
      </c>
      <c r="K25" s="258">
        <v>9.4143989999999997E-2</v>
      </c>
      <c r="L25" s="258">
        <v>0.11553799200000001</v>
      </c>
      <c r="M25" s="258">
        <v>0.16417799999999999</v>
      </c>
      <c r="N25" s="258">
        <v>0.18042799800000001</v>
      </c>
      <c r="O25" s="258">
        <v>0.198162013</v>
      </c>
      <c r="P25" s="258">
        <v>0.198156</v>
      </c>
      <c r="Q25" s="258">
        <v>0.17065599200000001</v>
      </c>
      <c r="R25" s="258">
        <v>9.8960999999999993E-2</v>
      </c>
      <c r="S25" s="258">
        <v>9.1763006999999994E-2</v>
      </c>
      <c r="T25" s="258">
        <v>0.11098899</v>
      </c>
      <c r="U25" s="258">
        <v>0.103574007</v>
      </c>
      <c r="V25" s="258">
        <v>9.2694991000000004E-2</v>
      </c>
      <c r="W25" s="258">
        <v>8.1957989999999994E-2</v>
      </c>
      <c r="X25" s="258">
        <v>0.10052298699999999</v>
      </c>
      <c r="Y25" s="258">
        <v>0.11527899</v>
      </c>
      <c r="Z25" s="258">
        <v>0.14070100199999999</v>
      </c>
      <c r="AA25" s="258">
        <v>0.150174013</v>
      </c>
      <c r="AB25" s="258">
        <v>0.150423</v>
      </c>
      <c r="AC25" s="258">
        <v>0.14766099799999999</v>
      </c>
      <c r="AD25" s="258">
        <v>7.4210010000000007E-2</v>
      </c>
      <c r="AE25" s="258">
        <v>5.9531004999999998E-2</v>
      </c>
      <c r="AF25" s="258">
        <v>7.5209010000000007E-2</v>
      </c>
      <c r="AG25" s="258">
        <v>6.3526005999999996E-2</v>
      </c>
      <c r="AH25" s="258">
        <v>6.8028011999999999E-2</v>
      </c>
      <c r="AI25" s="258">
        <v>6.8294999999999995E-2</v>
      </c>
      <c r="AJ25" s="258">
        <v>8.7846993999999998E-2</v>
      </c>
      <c r="AK25" s="258">
        <v>0.10490600999999999</v>
      </c>
      <c r="AL25" s="258">
        <v>0.13289901500000001</v>
      </c>
      <c r="AM25" s="258">
        <v>0.13834500199999999</v>
      </c>
      <c r="AN25" s="258">
        <v>0.11219499199999999</v>
      </c>
      <c r="AO25" s="258">
        <v>0.122121989</v>
      </c>
      <c r="AP25" s="258">
        <v>6.5373000000000001E-2</v>
      </c>
      <c r="AQ25" s="258">
        <v>6.4548014000000001E-2</v>
      </c>
      <c r="AR25" s="258">
        <v>7.3503990000000005E-2</v>
      </c>
      <c r="AS25" s="258">
        <v>6.9854997000000002E-2</v>
      </c>
      <c r="AT25" s="258">
        <v>6.3618014000000001E-2</v>
      </c>
      <c r="AU25" s="258">
        <v>6.1677990000000002E-2</v>
      </c>
      <c r="AV25" s="258">
        <v>8.0371995000000002E-2</v>
      </c>
      <c r="AW25" s="258">
        <v>9.3386010000000005E-2</v>
      </c>
      <c r="AX25" s="258">
        <v>0.11614698699999999</v>
      </c>
      <c r="AY25" s="258">
        <v>0.10392037</v>
      </c>
      <c r="AZ25" s="258">
        <v>0.10392172</v>
      </c>
      <c r="BA25" s="258">
        <v>5.7747800000000002E-2</v>
      </c>
      <c r="BB25" s="258">
        <v>4.9869700000000003E-2</v>
      </c>
      <c r="BC25" s="258">
        <v>2.4284300000000002E-2</v>
      </c>
      <c r="BD25" s="346">
        <v>3.7157200000000001E-2</v>
      </c>
      <c r="BE25" s="346">
        <v>4.0182200000000001E-2</v>
      </c>
      <c r="BF25" s="346">
        <v>3.76627E-2</v>
      </c>
      <c r="BG25" s="346">
        <v>3.3114600000000001E-2</v>
      </c>
      <c r="BH25" s="346">
        <v>3.4576500000000003E-2</v>
      </c>
      <c r="BI25" s="346">
        <v>6.3732300000000006E-2</v>
      </c>
      <c r="BJ25" s="346">
        <v>8.2635399999999998E-2</v>
      </c>
      <c r="BK25" s="346">
        <v>8.7331699999999998E-2</v>
      </c>
      <c r="BL25" s="346">
        <v>7.46507E-2</v>
      </c>
      <c r="BM25" s="346">
        <v>5.2175699999999998E-2</v>
      </c>
      <c r="BN25" s="346">
        <v>2.2505299999999999E-2</v>
      </c>
      <c r="BO25" s="346">
        <v>1.7497100000000002E-2</v>
      </c>
      <c r="BP25" s="346">
        <v>2.5652899999999999E-2</v>
      </c>
      <c r="BQ25" s="346">
        <v>2.96517E-2</v>
      </c>
      <c r="BR25" s="346">
        <v>2.7562900000000001E-2</v>
      </c>
      <c r="BS25" s="346">
        <v>2.2954100000000002E-2</v>
      </c>
      <c r="BT25" s="346">
        <v>2.6612899999999998E-2</v>
      </c>
      <c r="BU25" s="346">
        <v>5.6695700000000002E-2</v>
      </c>
      <c r="BV25" s="346">
        <v>7.5886200000000001E-2</v>
      </c>
    </row>
    <row r="26" spans="1:74" ht="11.1" customHeight="1" x14ac:dyDescent="0.2">
      <c r="A26" s="93" t="s">
        <v>231</v>
      </c>
      <c r="B26" s="200" t="s">
        <v>880</v>
      </c>
      <c r="C26" s="258">
        <v>3.691770005</v>
      </c>
      <c r="D26" s="258">
        <v>3.7344499920000001</v>
      </c>
      <c r="E26" s="258">
        <v>3.7552719859999999</v>
      </c>
      <c r="F26" s="258">
        <v>3.4824609899999999</v>
      </c>
      <c r="G26" s="258">
        <v>3.463974007</v>
      </c>
      <c r="H26" s="258">
        <v>3.467406</v>
      </c>
      <c r="I26" s="258">
        <v>3.4650010060000001</v>
      </c>
      <c r="J26" s="258">
        <v>3.4761039970000001</v>
      </c>
      <c r="K26" s="258">
        <v>3.4843500000000001</v>
      </c>
      <c r="L26" s="258">
        <v>3.6132569870000002</v>
      </c>
      <c r="M26" s="258">
        <v>3.64513599</v>
      </c>
      <c r="N26" s="258">
        <v>3.6669240009999999</v>
      </c>
      <c r="O26" s="258">
        <v>3.4648319939999999</v>
      </c>
      <c r="P26" s="258">
        <v>3.4599619879999999</v>
      </c>
      <c r="Q26" s="258">
        <v>3.4678929959999998</v>
      </c>
      <c r="R26" s="258">
        <v>3.1160349900000002</v>
      </c>
      <c r="S26" s="258">
        <v>3.094629002</v>
      </c>
      <c r="T26" s="258">
        <v>3.1006449900000002</v>
      </c>
      <c r="U26" s="258">
        <v>3.092947004</v>
      </c>
      <c r="V26" s="258">
        <v>3.092733011</v>
      </c>
      <c r="W26" s="258">
        <v>3.0871820099999998</v>
      </c>
      <c r="X26" s="258">
        <v>3.1610199969999999</v>
      </c>
      <c r="Y26" s="258">
        <v>3.1659590099999999</v>
      </c>
      <c r="Z26" s="258">
        <v>3.1549460119999999</v>
      </c>
      <c r="AA26" s="258">
        <v>3.0489359939999998</v>
      </c>
      <c r="AB26" s="258">
        <v>3.0373990129999999</v>
      </c>
      <c r="AC26" s="258">
        <v>3.0451429889999999</v>
      </c>
      <c r="AD26" s="258">
        <v>2.8265000100000002</v>
      </c>
      <c r="AE26" s="258">
        <v>2.8345970029999998</v>
      </c>
      <c r="AF26" s="258">
        <v>2.8207880099999998</v>
      </c>
      <c r="AG26" s="258">
        <v>2.8357449950000002</v>
      </c>
      <c r="AH26" s="258">
        <v>2.8218999920000001</v>
      </c>
      <c r="AI26" s="258">
        <v>2.8255880100000001</v>
      </c>
      <c r="AJ26" s="258">
        <v>2.908741005</v>
      </c>
      <c r="AK26" s="258">
        <v>2.9231649900000001</v>
      </c>
      <c r="AL26" s="258">
        <v>2.920285002</v>
      </c>
      <c r="AM26" s="258">
        <v>2.8439529889999999</v>
      </c>
      <c r="AN26" s="258">
        <v>2.8544199880000001</v>
      </c>
      <c r="AO26" s="258">
        <v>2.8364650010000001</v>
      </c>
      <c r="AP26" s="258">
        <v>2.69745999</v>
      </c>
      <c r="AQ26" s="258">
        <v>2.7030069939999999</v>
      </c>
      <c r="AR26" s="258">
        <v>2.7112539899999999</v>
      </c>
      <c r="AS26" s="258">
        <v>2.8854240139999998</v>
      </c>
      <c r="AT26" s="258">
        <v>2.8722479910000001</v>
      </c>
      <c r="AU26" s="258">
        <v>2.8392639900000001</v>
      </c>
      <c r="AV26" s="258">
        <v>2.790834985</v>
      </c>
      <c r="AW26" s="258">
        <v>2.7924879900000001</v>
      </c>
      <c r="AX26" s="258">
        <v>2.786105005</v>
      </c>
      <c r="AY26" s="258">
        <v>2.9368446129999999</v>
      </c>
      <c r="AZ26" s="258">
        <v>2.860970392</v>
      </c>
      <c r="BA26" s="258">
        <v>2.7795849000000001</v>
      </c>
      <c r="BB26" s="258">
        <v>2.872233</v>
      </c>
      <c r="BC26" s="258">
        <v>2.5914573999999999</v>
      </c>
      <c r="BD26" s="346">
        <v>2.6243310000000002</v>
      </c>
      <c r="BE26" s="346">
        <v>2.6499069999999998</v>
      </c>
      <c r="BF26" s="346">
        <v>2.6841379999999999</v>
      </c>
      <c r="BG26" s="346">
        <v>2.68262</v>
      </c>
      <c r="BH26" s="346">
        <v>2.695926</v>
      </c>
      <c r="BI26" s="346">
        <v>2.804335</v>
      </c>
      <c r="BJ26" s="346">
        <v>2.7242229999999998</v>
      </c>
      <c r="BK26" s="346">
        <v>2.9202180000000002</v>
      </c>
      <c r="BL26" s="346">
        <v>2.849564</v>
      </c>
      <c r="BM26" s="346">
        <v>2.7764099999999998</v>
      </c>
      <c r="BN26" s="346">
        <v>2.8313570000000001</v>
      </c>
      <c r="BO26" s="346">
        <v>2.5937770000000002</v>
      </c>
      <c r="BP26" s="346">
        <v>2.624825</v>
      </c>
      <c r="BQ26" s="346">
        <v>2.661797</v>
      </c>
      <c r="BR26" s="346">
        <v>2.6996660000000001</v>
      </c>
      <c r="BS26" s="346">
        <v>2.6970230000000002</v>
      </c>
      <c r="BT26" s="346">
        <v>2.698636</v>
      </c>
      <c r="BU26" s="346">
        <v>2.805682</v>
      </c>
      <c r="BV26" s="346">
        <v>2.7253639999999999</v>
      </c>
    </row>
    <row r="27" spans="1:74" ht="11.1" customHeight="1" x14ac:dyDescent="0.2">
      <c r="A27" s="93" t="s">
        <v>232</v>
      </c>
      <c r="B27" s="199" t="s">
        <v>586</v>
      </c>
      <c r="C27" s="258">
        <v>89.062794221999994</v>
      </c>
      <c r="D27" s="258">
        <v>81.580980879999998</v>
      </c>
      <c r="E27" s="258">
        <v>77.685495165000006</v>
      </c>
      <c r="F27" s="258">
        <v>63.209565179999998</v>
      </c>
      <c r="G27" s="258">
        <v>69.184695284</v>
      </c>
      <c r="H27" s="258">
        <v>79.487082060000006</v>
      </c>
      <c r="I27" s="258">
        <v>86.802295302000005</v>
      </c>
      <c r="J27" s="258">
        <v>86.357127676000005</v>
      </c>
      <c r="K27" s="258">
        <v>74.293548810000004</v>
      </c>
      <c r="L27" s="258">
        <v>66.493940574999996</v>
      </c>
      <c r="M27" s="258">
        <v>70.154742929999998</v>
      </c>
      <c r="N27" s="258">
        <v>73.419210312999994</v>
      </c>
      <c r="O27" s="258">
        <v>76.894689783999993</v>
      </c>
      <c r="P27" s="258">
        <v>72.317598724000007</v>
      </c>
      <c r="Q27" s="258">
        <v>63.559966283000001</v>
      </c>
      <c r="R27" s="258">
        <v>53.207419049999999</v>
      </c>
      <c r="S27" s="258">
        <v>61.923189532999999</v>
      </c>
      <c r="T27" s="258">
        <v>73.844880239999995</v>
      </c>
      <c r="U27" s="258">
        <v>81.448948888000004</v>
      </c>
      <c r="V27" s="258">
        <v>78.574441152000006</v>
      </c>
      <c r="W27" s="258">
        <v>69.369491819999993</v>
      </c>
      <c r="X27" s="258">
        <v>58.404551583</v>
      </c>
      <c r="Y27" s="258">
        <v>53.639953409999997</v>
      </c>
      <c r="Z27" s="258">
        <v>54.929549233000003</v>
      </c>
      <c r="AA27" s="258">
        <v>66.662224447</v>
      </c>
      <c r="AB27" s="258">
        <v>55.210717475999999</v>
      </c>
      <c r="AC27" s="258">
        <v>44.574606430000003</v>
      </c>
      <c r="AD27" s="258">
        <v>43.383704280000003</v>
      </c>
      <c r="AE27" s="258">
        <v>49.342932779000002</v>
      </c>
      <c r="AF27" s="258">
        <v>67.551228989999998</v>
      </c>
      <c r="AG27" s="258">
        <v>78.568539092999998</v>
      </c>
      <c r="AH27" s="258">
        <v>78.174536501999995</v>
      </c>
      <c r="AI27" s="258">
        <v>66.614897790000001</v>
      </c>
      <c r="AJ27" s="258">
        <v>58.952702821000003</v>
      </c>
      <c r="AK27" s="258">
        <v>52.533241680000003</v>
      </c>
      <c r="AL27" s="258">
        <v>69.501358113999999</v>
      </c>
      <c r="AM27" s="258">
        <v>67.960657370000007</v>
      </c>
      <c r="AN27" s="258">
        <v>52.299189824000003</v>
      </c>
      <c r="AO27" s="258">
        <v>53.222214375</v>
      </c>
      <c r="AP27" s="258">
        <v>48.527489549999999</v>
      </c>
      <c r="AQ27" s="258">
        <v>55.176046446000001</v>
      </c>
      <c r="AR27" s="258">
        <v>63.138346380000002</v>
      </c>
      <c r="AS27" s="258">
        <v>74.349849966999997</v>
      </c>
      <c r="AT27" s="258">
        <v>70.397916429999995</v>
      </c>
      <c r="AU27" s="258">
        <v>59.149493130000003</v>
      </c>
      <c r="AV27" s="258">
        <v>54.555243855999997</v>
      </c>
      <c r="AW27" s="258">
        <v>55.334867250000002</v>
      </c>
      <c r="AX27" s="258">
        <v>62.849543126999997</v>
      </c>
      <c r="AY27" s="258">
        <v>69.380047332999993</v>
      </c>
      <c r="AZ27" s="258">
        <v>50.176073961999997</v>
      </c>
      <c r="BA27" s="258">
        <v>48.446333256999999</v>
      </c>
      <c r="BB27" s="258">
        <v>46.290576600000001</v>
      </c>
      <c r="BC27" s="258">
        <v>48.331974883999997</v>
      </c>
      <c r="BD27" s="346">
        <v>58.75667</v>
      </c>
      <c r="BE27" s="346">
        <v>69.400959999999998</v>
      </c>
      <c r="BF27" s="346">
        <v>69.630600000000001</v>
      </c>
      <c r="BG27" s="346">
        <v>55.073889999999999</v>
      </c>
      <c r="BH27" s="346">
        <v>52.742759999999997</v>
      </c>
      <c r="BI27" s="346">
        <v>50.654710000000001</v>
      </c>
      <c r="BJ27" s="346">
        <v>60.566870000000002</v>
      </c>
      <c r="BK27" s="346">
        <v>67.214359999999999</v>
      </c>
      <c r="BL27" s="346">
        <v>53.662439999999997</v>
      </c>
      <c r="BM27" s="346">
        <v>49.88993</v>
      </c>
      <c r="BN27" s="346">
        <v>43.210270000000001</v>
      </c>
      <c r="BO27" s="346">
        <v>47.775649999999999</v>
      </c>
      <c r="BP27" s="346">
        <v>57.163200000000003</v>
      </c>
      <c r="BQ27" s="346">
        <v>67.333309999999997</v>
      </c>
      <c r="BR27" s="346">
        <v>67.733789999999999</v>
      </c>
      <c r="BS27" s="346">
        <v>53.576189999999997</v>
      </c>
      <c r="BT27" s="346">
        <v>51.607900000000001</v>
      </c>
      <c r="BU27" s="346">
        <v>50.241419999999998</v>
      </c>
      <c r="BV27" s="346">
        <v>58.656709999999997</v>
      </c>
    </row>
    <row r="28" spans="1:74" ht="11.1" customHeight="1" x14ac:dyDescent="0.2">
      <c r="A28" s="90"/>
      <c r="B28" s="94"/>
      <c r="C28" s="267"/>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7"/>
      <c r="BC28" s="267"/>
      <c r="BD28" s="381"/>
      <c r="BE28" s="381"/>
      <c r="BF28" s="381"/>
      <c r="BG28" s="381"/>
      <c r="BH28" s="381"/>
      <c r="BI28" s="381"/>
      <c r="BJ28" s="381"/>
      <c r="BK28" s="381"/>
      <c r="BL28" s="381"/>
      <c r="BM28" s="381"/>
      <c r="BN28" s="381"/>
      <c r="BO28" s="381"/>
      <c r="BP28" s="381"/>
      <c r="BQ28" s="381"/>
      <c r="BR28" s="381"/>
      <c r="BS28" s="381"/>
      <c r="BT28" s="381"/>
      <c r="BU28" s="381"/>
      <c r="BV28" s="381"/>
    </row>
    <row r="29" spans="1:74" ht="11.1" customHeight="1" x14ac:dyDescent="0.2">
      <c r="A29" s="93" t="s">
        <v>233</v>
      </c>
      <c r="B29" s="97" t="s">
        <v>178</v>
      </c>
      <c r="C29" s="258">
        <v>3.2768227890000001</v>
      </c>
      <c r="D29" s="258">
        <v>0.66962613199999999</v>
      </c>
      <c r="E29" s="258">
        <v>2.7487688430000001</v>
      </c>
      <c r="F29" s="258">
        <v>2.8261958300000001</v>
      </c>
      <c r="G29" s="258">
        <v>1.492960702</v>
      </c>
      <c r="H29" s="258">
        <v>-1.9963650500000001</v>
      </c>
      <c r="I29" s="258">
        <v>0.64579468699999998</v>
      </c>
      <c r="J29" s="258">
        <v>1.7983663329999999</v>
      </c>
      <c r="K29" s="258">
        <v>1.10328118</v>
      </c>
      <c r="L29" s="258">
        <v>0.52399942700000002</v>
      </c>
      <c r="M29" s="258">
        <v>0.34853508</v>
      </c>
      <c r="N29" s="258">
        <v>-2.3365953099999999</v>
      </c>
      <c r="O29" s="258">
        <v>1.798859207</v>
      </c>
      <c r="P29" s="258">
        <v>0.23306227600000001</v>
      </c>
      <c r="Q29" s="258">
        <v>6.9789787050000003</v>
      </c>
      <c r="R29" s="258">
        <v>2.67305495</v>
      </c>
      <c r="S29" s="258">
        <v>-2.1692255290000002</v>
      </c>
      <c r="T29" s="258">
        <v>-4.4336882500000003</v>
      </c>
      <c r="U29" s="258">
        <v>0.52256910400000001</v>
      </c>
      <c r="V29" s="258">
        <v>2.9242228369999999</v>
      </c>
      <c r="W29" s="258">
        <v>-0.52876382</v>
      </c>
      <c r="X29" s="258">
        <v>-0.366141577</v>
      </c>
      <c r="Y29" s="258">
        <v>-1.1144343999999999</v>
      </c>
      <c r="Z29" s="258">
        <v>-1.0669252229999999</v>
      </c>
      <c r="AA29" s="258">
        <v>0.47104188299999999</v>
      </c>
      <c r="AB29" s="258">
        <v>-0.248356146</v>
      </c>
      <c r="AC29" s="258">
        <v>3.3978379099999998</v>
      </c>
      <c r="AD29" s="258">
        <v>0.26379304999999997</v>
      </c>
      <c r="AE29" s="258">
        <v>2.9851005509999999</v>
      </c>
      <c r="AF29" s="258">
        <v>-0.46194564999999999</v>
      </c>
      <c r="AG29" s="258">
        <v>-2.4673997587000001</v>
      </c>
      <c r="AH29" s="258">
        <v>-1.4243511727</v>
      </c>
      <c r="AI29" s="258">
        <v>8.7822546333000004E-2</v>
      </c>
      <c r="AJ29" s="258">
        <v>2.7800181786999998</v>
      </c>
      <c r="AK29" s="258">
        <v>0.91668532267000002</v>
      </c>
      <c r="AL29" s="258">
        <v>-3.8508851163000002</v>
      </c>
      <c r="AM29" s="258">
        <v>1.0913396297</v>
      </c>
      <c r="AN29" s="258">
        <v>2.3144161756999999</v>
      </c>
      <c r="AO29" s="258">
        <v>3.4114026257000001</v>
      </c>
      <c r="AP29" s="258">
        <v>1.9822721166999999</v>
      </c>
      <c r="AQ29" s="258">
        <v>3.4941132207000001</v>
      </c>
      <c r="AR29" s="258">
        <v>2.4443882867000002</v>
      </c>
      <c r="AS29" s="258">
        <v>-6.1997613002999996</v>
      </c>
      <c r="AT29" s="258">
        <v>-1.5753477632999999</v>
      </c>
      <c r="AU29" s="258">
        <v>-0.34723646334000002</v>
      </c>
      <c r="AV29" s="258">
        <v>2.5239421439999998</v>
      </c>
      <c r="AW29" s="258">
        <v>-1.21626725</v>
      </c>
      <c r="AX29" s="258">
        <v>-1.7453891269999999</v>
      </c>
      <c r="AY29" s="258">
        <v>-1.0581015496999999</v>
      </c>
      <c r="AZ29" s="258">
        <v>4.3788258217999996</v>
      </c>
      <c r="BA29" s="258">
        <v>4.5935060265000001</v>
      </c>
      <c r="BB29" s="258">
        <v>4.1089570833</v>
      </c>
      <c r="BC29" s="258">
        <v>8.6416414487999997</v>
      </c>
      <c r="BD29" s="346">
        <v>0</v>
      </c>
      <c r="BE29" s="346">
        <v>0</v>
      </c>
      <c r="BF29" s="346">
        <v>0</v>
      </c>
      <c r="BG29" s="346">
        <v>0</v>
      </c>
      <c r="BH29" s="346">
        <v>0</v>
      </c>
      <c r="BI29" s="346">
        <v>0</v>
      </c>
      <c r="BJ29" s="346">
        <v>0</v>
      </c>
      <c r="BK29" s="346">
        <v>0</v>
      </c>
      <c r="BL29" s="346">
        <v>0</v>
      </c>
      <c r="BM29" s="346">
        <v>0</v>
      </c>
      <c r="BN29" s="346">
        <v>0</v>
      </c>
      <c r="BO29" s="346">
        <v>0</v>
      </c>
      <c r="BP29" s="346">
        <v>0</v>
      </c>
      <c r="BQ29" s="346">
        <v>0</v>
      </c>
      <c r="BR29" s="346">
        <v>0</v>
      </c>
      <c r="BS29" s="346">
        <v>0</v>
      </c>
      <c r="BT29" s="346">
        <v>0</v>
      </c>
      <c r="BU29" s="346">
        <v>0</v>
      </c>
      <c r="BV29" s="346">
        <v>0</v>
      </c>
    </row>
    <row r="30" spans="1:74" ht="11.1" customHeight="1" x14ac:dyDescent="0.2">
      <c r="A30" s="93"/>
      <c r="B30" s="9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7"/>
      <c r="AY30" s="267"/>
      <c r="AZ30" s="267"/>
      <c r="BA30" s="267"/>
      <c r="BB30" s="267"/>
      <c r="BC30" s="267"/>
      <c r="BD30" s="381"/>
      <c r="BE30" s="381"/>
      <c r="BF30" s="381"/>
      <c r="BG30" s="381"/>
      <c r="BH30" s="381"/>
      <c r="BI30" s="381"/>
      <c r="BJ30" s="381"/>
      <c r="BK30" s="381"/>
      <c r="BL30" s="381"/>
      <c r="BM30" s="381"/>
      <c r="BN30" s="381"/>
      <c r="BO30" s="381"/>
      <c r="BP30" s="381"/>
      <c r="BQ30" s="381"/>
      <c r="BR30" s="381"/>
      <c r="BS30" s="381"/>
      <c r="BT30" s="381"/>
      <c r="BU30" s="381"/>
      <c r="BV30" s="381"/>
    </row>
    <row r="31" spans="1:74" ht="11.1" customHeight="1" x14ac:dyDescent="0.2">
      <c r="A31" s="93"/>
      <c r="B31" s="91" t="s">
        <v>875</v>
      </c>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382"/>
      <c r="BE31" s="382"/>
      <c r="BF31" s="382"/>
      <c r="BG31" s="382"/>
      <c r="BH31" s="382"/>
      <c r="BI31" s="382"/>
      <c r="BJ31" s="382"/>
      <c r="BK31" s="382"/>
      <c r="BL31" s="382"/>
      <c r="BM31" s="382"/>
      <c r="BN31" s="382"/>
      <c r="BO31" s="382"/>
      <c r="BP31" s="382"/>
      <c r="BQ31" s="382"/>
      <c r="BR31" s="382"/>
      <c r="BS31" s="382"/>
      <c r="BT31" s="382"/>
      <c r="BU31" s="382"/>
      <c r="BV31" s="382"/>
    </row>
    <row r="32" spans="1:74" ht="11.1" customHeight="1" x14ac:dyDescent="0.2">
      <c r="A32" s="93" t="s">
        <v>766</v>
      </c>
      <c r="B32" s="199" t="s">
        <v>199</v>
      </c>
      <c r="C32" s="258">
        <v>44.951000000000001</v>
      </c>
      <c r="D32" s="258">
        <v>44.804000000000002</v>
      </c>
      <c r="E32" s="258">
        <v>44.728000000000002</v>
      </c>
      <c r="F32" s="258">
        <v>44.813000000000002</v>
      </c>
      <c r="G32" s="258">
        <v>43.871000000000002</v>
      </c>
      <c r="H32" s="258">
        <v>42.682000000000002</v>
      </c>
      <c r="I32" s="258">
        <v>41.939</v>
      </c>
      <c r="J32" s="258">
        <v>39.892000000000003</v>
      </c>
      <c r="K32" s="258">
        <v>38.828000000000003</v>
      </c>
      <c r="L32" s="258">
        <v>38.265999999999998</v>
      </c>
      <c r="M32" s="258">
        <v>38.158999999999999</v>
      </c>
      <c r="N32" s="258">
        <v>38.893999999999998</v>
      </c>
      <c r="O32" s="258">
        <v>38.817</v>
      </c>
      <c r="P32" s="258">
        <v>39.581000000000003</v>
      </c>
      <c r="Q32" s="258">
        <v>39.61</v>
      </c>
      <c r="R32" s="258">
        <v>40.225999999999999</v>
      </c>
      <c r="S32" s="258">
        <v>39.817</v>
      </c>
      <c r="T32" s="258">
        <v>39.399000000000001</v>
      </c>
      <c r="U32" s="258">
        <v>38.993000000000002</v>
      </c>
      <c r="V32" s="258">
        <v>37.353000000000002</v>
      </c>
      <c r="W32" s="258">
        <v>36.213000000000001</v>
      </c>
      <c r="X32" s="258">
        <v>36.232999999999997</v>
      </c>
      <c r="Y32" s="258">
        <v>36.509</v>
      </c>
      <c r="Z32" s="258">
        <v>35.871000000000002</v>
      </c>
      <c r="AA32" s="258">
        <v>35.235999999999997</v>
      </c>
      <c r="AB32" s="258">
        <v>35.258000000000003</v>
      </c>
      <c r="AC32" s="258">
        <v>35.207000000000001</v>
      </c>
      <c r="AD32" s="258">
        <v>35.011000000000003</v>
      </c>
      <c r="AE32" s="258">
        <v>34.052999999999997</v>
      </c>
      <c r="AF32" s="258">
        <v>32.932000000000002</v>
      </c>
      <c r="AG32" s="258">
        <v>31.393000000000001</v>
      </c>
      <c r="AH32" s="258">
        <v>29.126000000000001</v>
      </c>
      <c r="AI32" s="258">
        <v>27.282</v>
      </c>
      <c r="AJ32" s="258">
        <v>26.425000000000001</v>
      </c>
      <c r="AK32" s="258">
        <v>25.645</v>
      </c>
      <c r="AL32" s="258">
        <v>25.309000000000001</v>
      </c>
      <c r="AM32" s="258">
        <v>24.974070000000001</v>
      </c>
      <c r="AN32" s="258">
        <v>25.169720000000002</v>
      </c>
      <c r="AO32" s="258">
        <v>25.189969999999999</v>
      </c>
      <c r="AP32" s="258">
        <v>25.169450000000001</v>
      </c>
      <c r="AQ32" s="258">
        <v>24.349720000000001</v>
      </c>
      <c r="AR32" s="258">
        <v>23.430489999999999</v>
      </c>
      <c r="AS32" s="258">
        <v>24.983000000000001</v>
      </c>
      <c r="AT32" s="258">
        <v>23.262</v>
      </c>
      <c r="AU32" s="258">
        <v>21.984000000000002</v>
      </c>
      <c r="AV32" s="258">
        <v>21.532</v>
      </c>
      <c r="AW32" s="258">
        <v>21.295999999999999</v>
      </c>
      <c r="AX32" s="258">
        <v>21.108000000000001</v>
      </c>
      <c r="AY32" s="258">
        <v>21.878</v>
      </c>
      <c r="AZ32" s="258">
        <v>23.702999999999999</v>
      </c>
      <c r="BA32" s="258">
        <v>23.884</v>
      </c>
      <c r="BB32" s="258">
        <v>23.667000000000002</v>
      </c>
      <c r="BC32" s="258">
        <v>22.092099999999999</v>
      </c>
      <c r="BD32" s="346">
        <v>21.47606</v>
      </c>
      <c r="BE32" s="346">
        <v>21.613869999999999</v>
      </c>
      <c r="BF32" s="346">
        <v>19.43543</v>
      </c>
      <c r="BG32" s="346">
        <v>20.200939999999999</v>
      </c>
      <c r="BH32" s="346">
        <v>20.792549999999999</v>
      </c>
      <c r="BI32" s="346">
        <v>19.965330000000002</v>
      </c>
      <c r="BJ32" s="346">
        <v>20.323820000000001</v>
      </c>
      <c r="BK32" s="346">
        <v>21.479289999999999</v>
      </c>
      <c r="BL32" s="346">
        <v>22.96584</v>
      </c>
      <c r="BM32" s="346">
        <v>23.888629999999999</v>
      </c>
      <c r="BN32" s="346">
        <v>21.950119999999998</v>
      </c>
      <c r="BO32" s="346">
        <v>22.58691</v>
      </c>
      <c r="BP32" s="346">
        <v>22.022739999999999</v>
      </c>
      <c r="BQ32" s="346">
        <v>22.266279999999998</v>
      </c>
      <c r="BR32" s="346">
        <v>21.39958</v>
      </c>
      <c r="BS32" s="346">
        <v>20.335470000000001</v>
      </c>
      <c r="BT32" s="346">
        <v>22.568999999999999</v>
      </c>
      <c r="BU32" s="346">
        <v>23.1204</v>
      </c>
      <c r="BV32" s="346">
        <v>22.858180000000001</v>
      </c>
    </row>
    <row r="33" spans="1:74" ht="11.1" customHeight="1" x14ac:dyDescent="0.2">
      <c r="A33" s="98" t="s">
        <v>767</v>
      </c>
      <c r="B33" s="200" t="s">
        <v>101</v>
      </c>
      <c r="C33" s="258">
        <v>140.14231699999999</v>
      </c>
      <c r="D33" s="258">
        <v>125.987725</v>
      </c>
      <c r="E33" s="258">
        <v>123.989532</v>
      </c>
      <c r="F33" s="258">
        <v>134.741792</v>
      </c>
      <c r="G33" s="258">
        <v>142.824816</v>
      </c>
      <c r="H33" s="258">
        <v>139.47116700000001</v>
      </c>
      <c r="I33" s="258">
        <v>132.144239</v>
      </c>
      <c r="J33" s="258">
        <v>127.92605</v>
      </c>
      <c r="K33" s="258">
        <v>131.38562899999999</v>
      </c>
      <c r="L33" s="258">
        <v>143.95219700000001</v>
      </c>
      <c r="M33" s="258">
        <v>149.73177000000001</v>
      </c>
      <c r="N33" s="258">
        <v>158.83326</v>
      </c>
      <c r="O33" s="258">
        <v>161.300139</v>
      </c>
      <c r="P33" s="258">
        <v>155.60760200000001</v>
      </c>
      <c r="Q33" s="258">
        <v>160.508768</v>
      </c>
      <c r="R33" s="258">
        <v>173.463763</v>
      </c>
      <c r="S33" s="258">
        <v>179.44797299999999</v>
      </c>
      <c r="T33" s="258">
        <v>173.31351900000001</v>
      </c>
      <c r="U33" s="258">
        <v>165.08131</v>
      </c>
      <c r="V33" s="258">
        <v>163.3614</v>
      </c>
      <c r="W33" s="258">
        <v>169.78447499999999</v>
      </c>
      <c r="X33" s="258">
        <v>183.04254499999999</v>
      </c>
      <c r="Y33" s="258">
        <v>195.827832</v>
      </c>
      <c r="Z33" s="258">
        <v>202.56</v>
      </c>
      <c r="AA33" s="258">
        <v>193.944963</v>
      </c>
      <c r="AB33" s="258">
        <v>193.53549000000001</v>
      </c>
      <c r="AC33" s="258">
        <v>197.75456</v>
      </c>
      <c r="AD33" s="258">
        <v>199.310911</v>
      </c>
      <c r="AE33" s="258">
        <v>198.46650199999999</v>
      </c>
      <c r="AF33" s="258">
        <v>188.059922</v>
      </c>
      <c r="AG33" s="258">
        <v>174.01779400000001</v>
      </c>
      <c r="AH33" s="258">
        <v>164.73309800000001</v>
      </c>
      <c r="AI33" s="258">
        <v>162.31757200000001</v>
      </c>
      <c r="AJ33" s="258">
        <v>166.65662599999999</v>
      </c>
      <c r="AK33" s="258">
        <v>175.974628</v>
      </c>
      <c r="AL33" s="258">
        <v>167.68078700000001</v>
      </c>
      <c r="AM33" s="258">
        <v>161.60891100000001</v>
      </c>
      <c r="AN33" s="258">
        <v>165.64428799999999</v>
      </c>
      <c r="AO33" s="258">
        <v>166.64939699999999</v>
      </c>
      <c r="AP33" s="258">
        <v>168.778989</v>
      </c>
      <c r="AQ33" s="258">
        <v>167.462639</v>
      </c>
      <c r="AR33" s="258">
        <v>162.97000499999999</v>
      </c>
      <c r="AS33" s="258">
        <v>150.704016</v>
      </c>
      <c r="AT33" s="258">
        <v>147.13091299999999</v>
      </c>
      <c r="AU33" s="258">
        <v>144.80856399999999</v>
      </c>
      <c r="AV33" s="258">
        <v>146.625664</v>
      </c>
      <c r="AW33" s="258">
        <v>148.55874399999999</v>
      </c>
      <c r="AX33" s="258">
        <v>142.43109699999999</v>
      </c>
      <c r="AY33" s="258">
        <v>128.97622279999999</v>
      </c>
      <c r="AZ33" s="258">
        <v>126.0285616</v>
      </c>
      <c r="BA33" s="258">
        <v>131.3726169</v>
      </c>
      <c r="BB33" s="258">
        <v>132.9406448</v>
      </c>
      <c r="BC33" s="258">
        <v>132.94585280000001</v>
      </c>
      <c r="BD33" s="346">
        <v>128.37729999999999</v>
      </c>
      <c r="BE33" s="346">
        <v>121.3661</v>
      </c>
      <c r="BF33" s="346">
        <v>117.8192</v>
      </c>
      <c r="BG33" s="346">
        <v>116.4932</v>
      </c>
      <c r="BH33" s="346">
        <v>121.51990000000001</v>
      </c>
      <c r="BI33" s="346">
        <v>126.6181</v>
      </c>
      <c r="BJ33" s="346">
        <v>124.3265</v>
      </c>
      <c r="BK33" s="346">
        <v>120.066</v>
      </c>
      <c r="BL33" s="346">
        <v>117.2486</v>
      </c>
      <c r="BM33" s="346">
        <v>123.06100000000001</v>
      </c>
      <c r="BN33" s="346">
        <v>124.0226</v>
      </c>
      <c r="BO33" s="346">
        <v>125.7598</v>
      </c>
      <c r="BP33" s="346">
        <v>120.8926</v>
      </c>
      <c r="BQ33" s="346">
        <v>118.40389999999999</v>
      </c>
      <c r="BR33" s="346">
        <v>116.7568</v>
      </c>
      <c r="BS33" s="346">
        <v>115.36190000000001</v>
      </c>
      <c r="BT33" s="346">
        <v>120.3442</v>
      </c>
      <c r="BU33" s="346">
        <v>125.3977</v>
      </c>
      <c r="BV33" s="346">
        <v>124.54089999999999</v>
      </c>
    </row>
    <row r="34" spans="1:74" ht="11.1" customHeight="1" x14ac:dyDescent="0.2">
      <c r="A34" s="98" t="s">
        <v>64</v>
      </c>
      <c r="B34" s="200" t="s">
        <v>65</v>
      </c>
      <c r="C34" s="258">
        <v>133.70472699999999</v>
      </c>
      <c r="D34" s="258">
        <v>119.90428300000001</v>
      </c>
      <c r="E34" s="258">
        <v>118.260238</v>
      </c>
      <c r="F34" s="258">
        <v>128.92501799999999</v>
      </c>
      <c r="G34" s="258">
        <v>136.92056299999999</v>
      </c>
      <c r="H34" s="258">
        <v>133.479434</v>
      </c>
      <c r="I34" s="258">
        <v>125.869913</v>
      </c>
      <c r="J34" s="258">
        <v>121.36913199999999</v>
      </c>
      <c r="K34" s="258">
        <v>124.54611800000001</v>
      </c>
      <c r="L34" s="258">
        <v>136.96425400000001</v>
      </c>
      <c r="M34" s="258">
        <v>142.59539599999999</v>
      </c>
      <c r="N34" s="258">
        <v>151.54845399999999</v>
      </c>
      <c r="O34" s="258">
        <v>154.389578</v>
      </c>
      <c r="P34" s="258">
        <v>149.07128700000001</v>
      </c>
      <c r="Q34" s="258">
        <v>154.346698</v>
      </c>
      <c r="R34" s="258">
        <v>167.06340900000001</v>
      </c>
      <c r="S34" s="258">
        <v>172.809335</v>
      </c>
      <c r="T34" s="258">
        <v>166.43659700000001</v>
      </c>
      <c r="U34" s="258">
        <v>157.93807699999999</v>
      </c>
      <c r="V34" s="258">
        <v>155.95185499999999</v>
      </c>
      <c r="W34" s="258">
        <v>162.108619</v>
      </c>
      <c r="X34" s="258">
        <v>175.587987</v>
      </c>
      <c r="Y34" s="258">
        <v>188.594571</v>
      </c>
      <c r="Z34" s="258">
        <v>195.54803699999999</v>
      </c>
      <c r="AA34" s="258">
        <v>187.203047</v>
      </c>
      <c r="AB34" s="258">
        <v>187.06361799999999</v>
      </c>
      <c r="AC34" s="258">
        <v>191.55273500000001</v>
      </c>
      <c r="AD34" s="258">
        <v>193.18521200000001</v>
      </c>
      <c r="AE34" s="258">
        <v>192.41693000000001</v>
      </c>
      <c r="AF34" s="258">
        <v>182.086476</v>
      </c>
      <c r="AG34" s="258">
        <v>168.11860899999999</v>
      </c>
      <c r="AH34" s="258">
        <v>158.908174</v>
      </c>
      <c r="AI34" s="258">
        <v>156.56690900000001</v>
      </c>
      <c r="AJ34" s="258">
        <v>160.93226000000001</v>
      </c>
      <c r="AK34" s="258">
        <v>170.27655799999999</v>
      </c>
      <c r="AL34" s="258">
        <v>162.00901400000001</v>
      </c>
      <c r="AM34" s="258">
        <v>156.174691</v>
      </c>
      <c r="AN34" s="258">
        <v>160.447622</v>
      </c>
      <c r="AO34" s="258">
        <v>161.69028399999999</v>
      </c>
      <c r="AP34" s="258">
        <v>163.72266300000001</v>
      </c>
      <c r="AQ34" s="258">
        <v>162.309099</v>
      </c>
      <c r="AR34" s="258">
        <v>157.71925200000001</v>
      </c>
      <c r="AS34" s="258">
        <v>145.376148</v>
      </c>
      <c r="AT34" s="258">
        <v>141.720201</v>
      </c>
      <c r="AU34" s="258">
        <v>139.31500700000001</v>
      </c>
      <c r="AV34" s="258">
        <v>141.20403300000001</v>
      </c>
      <c r="AW34" s="258">
        <v>143.20974699999999</v>
      </c>
      <c r="AX34" s="258">
        <v>137.15473499999999</v>
      </c>
      <c r="AY34" s="258">
        <v>123.49857799999999</v>
      </c>
      <c r="AZ34" s="258">
        <v>120.86599099999999</v>
      </c>
      <c r="BA34" s="258">
        <v>126.397733</v>
      </c>
      <c r="BB34" s="258">
        <v>127.87260000000001</v>
      </c>
      <c r="BC34" s="258">
        <v>127.7937</v>
      </c>
      <c r="BD34" s="346">
        <v>123.1242</v>
      </c>
      <c r="BE34" s="346">
        <v>116.0598</v>
      </c>
      <c r="BF34" s="346">
        <v>112.4589</v>
      </c>
      <c r="BG34" s="346">
        <v>111.0758</v>
      </c>
      <c r="BH34" s="346">
        <v>116.146</v>
      </c>
      <c r="BI34" s="346">
        <v>121.2791</v>
      </c>
      <c r="BJ34" s="346">
        <v>119.00369999999999</v>
      </c>
      <c r="BK34" s="346">
        <v>114.7148</v>
      </c>
      <c r="BL34" s="346">
        <v>112.41030000000001</v>
      </c>
      <c r="BM34" s="346">
        <v>118.0992</v>
      </c>
      <c r="BN34" s="346">
        <v>118.9563</v>
      </c>
      <c r="BO34" s="346">
        <v>120.5851</v>
      </c>
      <c r="BP34" s="346">
        <v>115.5973</v>
      </c>
      <c r="BQ34" s="346">
        <v>113.0351</v>
      </c>
      <c r="BR34" s="346">
        <v>111.31189999999999</v>
      </c>
      <c r="BS34" s="346">
        <v>109.8475</v>
      </c>
      <c r="BT34" s="346">
        <v>114.8413</v>
      </c>
      <c r="BU34" s="346">
        <v>119.902</v>
      </c>
      <c r="BV34" s="346">
        <v>119.0586</v>
      </c>
    </row>
    <row r="35" spans="1:74" ht="11.1" customHeight="1" x14ac:dyDescent="0.2">
      <c r="A35" s="98" t="s">
        <v>62</v>
      </c>
      <c r="B35" s="200" t="s">
        <v>66</v>
      </c>
      <c r="C35" s="258">
        <v>3.9092709999999999</v>
      </c>
      <c r="D35" s="258">
        <v>3.7214209999999999</v>
      </c>
      <c r="E35" s="258">
        <v>3.5335700000000001</v>
      </c>
      <c r="F35" s="258">
        <v>3.5643099999999999</v>
      </c>
      <c r="G35" s="258">
        <v>3.5950489999999999</v>
      </c>
      <c r="H35" s="258">
        <v>3.6257890000000002</v>
      </c>
      <c r="I35" s="258">
        <v>3.7739180000000001</v>
      </c>
      <c r="J35" s="258">
        <v>3.9220480000000002</v>
      </c>
      <c r="K35" s="258">
        <v>4.0701770000000002</v>
      </c>
      <c r="L35" s="258">
        <v>4.1121090000000002</v>
      </c>
      <c r="M35" s="258">
        <v>4.1540419999999996</v>
      </c>
      <c r="N35" s="258">
        <v>4.1959739999999996</v>
      </c>
      <c r="O35" s="258">
        <v>4.0104300000000004</v>
      </c>
      <c r="P35" s="258">
        <v>3.8248859999999998</v>
      </c>
      <c r="Q35" s="258">
        <v>3.6393420000000001</v>
      </c>
      <c r="R35" s="258">
        <v>3.7141130000000002</v>
      </c>
      <c r="S35" s="258">
        <v>3.7888839999999999</v>
      </c>
      <c r="T35" s="258">
        <v>3.8636550000000001</v>
      </c>
      <c r="U35" s="258">
        <v>3.9993910000000001</v>
      </c>
      <c r="V35" s="258">
        <v>4.1351279999999999</v>
      </c>
      <c r="W35" s="258">
        <v>4.2708640000000004</v>
      </c>
      <c r="X35" s="258">
        <v>4.3077509999999997</v>
      </c>
      <c r="Y35" s="258">
        <v>4.3446389999999999</v>
      </c>
      <c r="Z35" s="258">
        <v>4.381526</v>
      </c>
      <c r="AA35" s="258">
        <v>4.2395490000000002</v>
      </c>
      <c r="AB35" s="258">
        <v>4.0975729999999997</v>
      </c>
      <c r="AC35" s="258">
        <v>3.9555959999999999</v>
      </c>
      <c r="AD35" s="258">
        <v>3.9152149999999999</v>
      </c>
      <c r="AE35" s="258">
        <v>3.8748339999999999</v>
      </c>
      <c r="AF35" s="258">
        <v>3.8344529999999999</v>
      </c>
      <c r="AG35" s="258">
        <v>3.796265</v>
      </c>
      <c r="AH35" s="258">
        <v>3.7580770000000001</v>
      </c>
      <c r="AI35" s="258">
        <v>3.7198889999999998</v>
      </c>
      <c r="AJ35" s="258">
        <v>3.692218</v>
      </c>
      <c r="AK35" s="258">
        <v>3.6645460000000001</v>
      </c>
      <c r="AL35" s="258">
        <v>3.6368749999999999</v>
      </c>
      <c r="AM35" s="258">
        <v>3.5034800000000001</v>
      </c>
      <c r="AN35" s="258">
        <v>3.3700839999999999</v>
      </c>
      <c r="AO35" s="258">
        <v>3.2366890000000001</v>
      </c>
      <c r="AP35" s="258">
        <v>3.256354</v>
      </c>
      <c r="AQ35" s="258">
        <v>3.2760199999999999</v>
      </c>
      <c r="AR35" s="258">
        <v>3.2956850000000002</v>
      </c>
      <c r="AS35" s="258">
        <v>3.3564069999999999</v>
      </c>
      <c r="AT35" s="258">
        <v>3.4215490000000002</v>
      </c>
      <c r="AU35" s="258">
        <v>3.4866920000000001</v>
      </c>
      <c r="AV35" s="258">
        <v>3.4077829999999998</v>
      </c>
      <c r="AW35" s="258">
        <v>3.328166</v>
      </c>
      <c r="AX35" s="258">
        <v>3.2485490000000001</v>
      </c>
      <c r="AY35" s="258">
        <v>3.4909370000000002</v>
      </c>
      <c r="AZ35" s="258">
        <v>3.3631920000000002</v>
      </c>
      <c r="BA35" s="258">
        <v>3.4136510000000002</v>
      </c>
      <c r="BB35" s="258">
        <v>3.3938459999999999</v>
      </c>
      <c r="BC35" s="258">
        <v>3.3713389999999999</v>
      </c>
      <c r="BD35" s="346">
        <v>3.3498519999999998</v>
      </c>
      <c r="BE35" s="346">
        <v>3.3865850000000002</v>
      </c>
      <c r="BF35" s="346">
        <v>3.4250919999999998</v>
      </c>
      <c r="BG35" s="346">
        <v>3.4639739999999999</v>
      </c>
      <c r="BH35" s="346">
        <v>3.4274149999999999</v>
      </c>
      <c r="BI35" s="346">
        <v>3.392919</v>
      </c>
      <c r="BJ35" s="346">
        <v>3.3592339999999998</v>
      </c>
      <c r="BK35" s="346">
        <v>3.4335680000000002</v>
      </c>
      <c r="BL35" s="346">
        <v>3.135713</v>
      </c>
      <c r="BM35" s="346">
        <v>3.499879</v>
      </c>
      <c r="BN35" s="346">
        <v>3.4953500000000002</v>
      </c>
      <c r="BO35" s="346">
        <v>3.4885920000000001</v>
      </c>
      <c r="BP35" s="346">
        <v>3.4825590000000002</v>
      </c>
      <c r="BQ35" s="346">
        <v>3.534672</v>
      </c>
      <c r="BR35" s="346">
        <v>3.5883590000000001</v>
      </c>
      <c r="BS35" s="346">
        <v>3.642153</v>
      </c>
      <c r="BT35" s="346">
        <v>3.6200540000000001</v>
      </c>
      <c r="BU35" s="346">
        <v>3.5997509999999999</v>
      </c>
      <c r="BV35" s="346">
        <v>3.5800160000000001</v>
      </c>
    </row>
    <row r="36" spans="1:74" ht="11.1" customHeight="1" x14ac:dyDescent="0.2">
      <c r="A36" s="98" t="s">
        <v>63</v>
      </c>
      <c r="B36" s="200" t="s">
        <v>255</v>
      </c>
      <c r="C36" s="258">
        <v>2.0637120000000002</v>
      </c>
      <c r="D36" s="258">
        <v>1.927462</v>
      </c>
      <c r="E36" s="258">
        <v>1.791212</v>
      </c>
      <c r="F36" s="258">
        <v>1.839815</v>
      </c>
      <c r="G36" s="258">
        <v>1.8884179999999999</v>
      </c>
      <c r="H36" s="258">
        <v>1.9370210000000001</v>
      </c>
      <c r="I36" s="258">
        <v>2.0603880000000001</v>
      </c>
      <c r="J36" s="258">
        <v>2.183754</v>
      </c>
      <c r="K36" s="258">
        <v>2.307121</v>
      </c>
      <c r="L36" s="258">
        <v>2.4179360000000001</v>
      </c>
      <c r="M36" s="258">
        <v>2.5287500000000001</v>
      </c>
      <c r="N36" s="258">
        <v>2.6395650000000002</v>
      </c>
      <c r="O36" s="258">
        <v>2.4714429999999998</v>
      </c>
      <c r="P36" s="258">
        <v>2.3033199999999998</v>
      </c>
      <c r="Q36" s="258">
        <v>2.1351979999999999</v>
      </c>
      <c r="R36" s="258">
        <v>2.2992560000000002</v>
      </c>
      <c r="S36" s="258">
        <v>2.4633129999999999</v>
      </c>
      <c r="T36" s="258">
        <v>2.6273710000000001</v>
      </c>
      <c r="U36" s="258">
        <v>2.7558199999999999</v>
      </c>
      <c r="V36" s="258">
        <v>2.8842680000000001</v>
      </c>
      <c r="W36" s="258">
        <v>3.0127169999999999</v>
      </c>
      <c r="X36" s="258">
        <v>2.7539030000000002</v>
      </c>
      <c r="Y36" s="258">
        <v>2.4950890000000001</v>
      </c>
      <c r="Z36" s="258">
        <v>2.236275</v>
      </c>
      <c r="AA36" s="258">
        <v>2.1289310000000001</v>
      </c>
      <c r="AB36" s="258">
        <v>2.0215879999999999</v>
      </c>
      <c r="AC36" s="258">
        <v>1.9142440000000001</v>
      </c>
      <c r="AD36" s="258">
        <v>1.8767229999999999</v>
      </c>
      <c r="AE36" s="258">
        <v>1.839202</v>
      </c>
      <c r="AF36" s="258">
        <v>1.8016810000000001</v>
      </c>
      <c r="AG36" s="258">
        <v>1.7545459999999999</v>
      </c>
      <c r="AH36" s="258">
        <v>1.707411</v>
      </c>
      <c r="AI36" s="258">
        <v>1.6602760000000001</v>
      </c>
      <c r="AJ36" s="258">
        <v>1.6650879999999999</v>
      </c>
      <c r="AK36" s="258">
        <v>1.6699010000000001</v>
      </c>
      <c r="AL36" s="258">
        <v>1.6747129999999999</v>
      </c>
      <c r="AM36" s="258">
        <v>1.579061</v>
      </c>
      <c r="AN36" s="258">
        <v>1.483409</v>
      </c>
      <c r="AO36" s="258">
        <v>1.3877569999999999</v>
      </c>
      <c r="AP36" s="258">
        <v>1.4671380000000001</v>
      </c>
      <c r="AQ36" s="258">
        <v>1.546519</v>
      </c>
      <c r="AR36" s="258">
        <v>1.6258999999999999</v>
      </c>
      <c r="AS36" s="258">
        <v>1.640547</v>
      </c>
      <c r="AT36" s="258">
        <v>1.6551929999999999</v>
      </c>
      <c r="AU36" s="258">
        <v>1.66984</v>
      </c>
      <c r="AV36" s="258">
        <v>1.685878</v>
      </c>
      <c r="AW36" s="258">
        <v>1.701916</v>
      </c>
      <c r="AX36" s="258">
        <v>1.7179530000000001</v>
      </c>
      <c r="AY36" s="258">
        <v>1.6740729999999999</v>
      </c>
      <c r="AZ36" s="258">
        <v>1.4799020000000001</v>
      </c>
      <c r="BA36" s="258">
        <v>1.2543800000000001</v>
      </c>
      <c r="BB36" s="258">
        <v>1.3674770000000001</v>
      </c>
      <c r="BC36" s="258">
        <v>1.4741089999999999</v>
      </c>
      <c r="BD36" s="346">
        <v>1.5965009999999999</v>
      </c>
      <c r="BE36" s="346">
        <v>1.6120209999999999</v>
      </c>
      <c r="BF36" s="346">
        <v>1.6263380000000001</v>
      </c>
      <c r="BG36" s="346">
        <v>1.643302</v>
      </c>
      <c r="BH36" s="346">
        <v>1.638272</v>
      </c>
      <c r="BI36" s="346">
        <v>1.6400520000000001</v>
      </c>
      <c r="BJ36" s="346">
        <v>1.661583</v>
      </c>
      <c r="BK36" s="346">
        <v>1.592986</v>
      </c>
      <c r="BL36" s="346">
        <v>1.391354</v>
      </c>
      <c r="BM36" s="346">
        <v>1.163189</v>
      </c>
      <c r="BN36" s="346">
        <v>1.2724599999999999</v>
      </c>
      <c r="BO36" s="346">
        <v>1.3875580000000001</v>
      </c>
      <c r="BP36" s="346">
        <v>1.5141640000000001</v>
      </c>
      <c r="BQ36" s="346">
        <v>1.5344819999999999</v>
      </c>
      <c r="BR36" s="346">
        <v>1.55579</v>
      </c>
      <c r="BS36" s="346">
        <v>1.5701830000000001</v>
      </c>
      <c r="BT36" s="346">
        <v>1.582695</v>
      </c>
      <c r="BU36" s="346">
        <v>1.5977429999999999</v>
      </c>
      <c r="BV36" s="346">
        <v>1.608239</v>
      </c>
    </row>
    <row r="37" spans="1:74" ht="11.1" customHeight="1" x14ac:dyDescent="0.2">
      <c r="A37" s="98" t="s">
        <v>212</v>
      </c>
      <c r="B37" s="495" t="s">
        <v>213</v>
      </c>
      <c r="C37" s="258">
        <v>0.46460699999999999</v>
      </c>
      <c r="D37" s="258">
        <v>0.43455899999999997</v>
      </c>
      <c r="E37" s="258">
        <v>0.40451199999999998</v>
      </c>
      <c r="F37" s="258">
        <v>0.41264899999999999</v>
      </c>
      <c r="G37" s="258">
        <v>0.42078599999999999</v>
      </c>
      <c r="H37" s="258">
        <v>0.428923</v>
      </c>
      <c r="I37" s="258">
        <v>0.44002000000000002</v>
      </c>
      <c r="J37" s="258">
        <v>0.45111600000000002</v>
      </c>
      <c r="K37" s="258">
        <v>0.46221299999999998</v>
      </c>
      <c r="L37" s="258">
        <v>0.45789800000000003</v>
      </c>
      <c r="M37" s="258">
        <v>0.45358199999999999</v>
      </c>
      <c r="N37" s="258">
        <v>0.44926700000000003</v>
      </c>
      <c r="O37" s="258">
        <v>0.42868800000000001</v>
      </c>
      <c r="P37" s="258">
        <v>0.408109</v>
      </c>
      <c r="Q37" s="258">
        <v>0.38752999999999999</v>
      </c>
      <c r="R37" s="258">
        <v>0.38698500000000002</v>
      </c>
      <c r="S37" s="258">
        <v>0.38644099999999998</v>
      </c>
      <c r="T37" s="258">
        <v>0.38589600000000002</v>
      </c>
      <c r="U37" s="258">
        <v>0.38802199999999998</v>
      </c>
      <c r="V37" s="258">
        <v>0.39014900000000002</v>
      </c>
      <c r="W37" s="258">
        <v>0.39227499999999998</v>
      </c>
      <c r="X37" s="258">
        <v>0.39290399999999998</v>
      </c>
      <c r="Y37" s="258">
        <v>0.39353300000000002</v>
      </c>
      <c r="Z37" s="258">
        <v>0.39416200000000001</v>
      </c>
      <c r="AA37" s="258">
        <v>0.37343599999999999</v>
      </c>
      <c r="AB37" s="258">
        <v>0.352711</v>
      </c>
      <c r="AC37" s="258">
        <v>0.33198499999999997</v>
      </c>
      <c r="AD37" s="258">
        <v>0.33376099999999997</v>
      </c>
      <c r="AE37" s="258">
        <v>0.335536</v>
      </c>
      <c r="AF37" s="258">
        <v>0.337312</v>
      </c>
      <c r="AG37" s="258">
        <v>0.34837400000000002</v>
      </c>
      <c r="AH37" s="258">
        <v>0.35943599999999998</v>
      </c>
      <c r="AI37" s="258">
        <v>0.37049799999999999</v>
      </c>
      <c r="AJ37" s="258">
        <v>0.36706</v>
      </c>
      <c r="AK37" s="258">
        <v>0.36362299999999997</v>
      </c>
      <c r="AL37" s="258">
        <v>0.36018499999999998</v>
      </c>
      <c r="AM37" s="258">
        <v>0.35167900000000002</v>
      </c>
      <c r="AN37" s="258">
        <v>0.34317300000000001</v>
      </c>
      <c r="AO37" s="258">
        <v>0.33466699999999999</v>
      </c>
      <c r="AP37" s="258">
        <v>0.33283400000000002</v>
      </c>
      <c r="AQ37" s="258">
        <v>0.33100099999999999</v>
      </c>
      <c r="AR37" s="258">
        <v>0.32916800000000002</v>
      </c>
      <c r="AS37" s="258">
        <v>0.33091399999999999</v>
      </c>
      <c r="AT37" s="258">
        <v>0.33396999999999999</v>
      </c>
      <c r="AU37" s="258">
        <v>0.33702500000000002</v>
      </c>
      <c r="AV37" s="258">
        <v>0.32796999999999998</v>
      </c>
      <c r="AW37" s="258">
        <v>0.318915</v>
      </c>
      <c r="AX37" s="258">
        <v>0.30986000000000002</v>
      </c>
      <c r="AY37" s="258">
        <v>0.31263479999999999</v>
      </c>
      <c r="AZ37" s="258">
        <v>0.3194766</v>
      </c>
      <c r="BA37" s="258">
        <v>0.30685289999999998</v>
      </c>
      <c r="BB37" s="258">
        <v>0.30672179999999999</v>
      </c>
      <c r="BC37" s="258">
        <v>0.3067048</v>
      </c>
      <c r="BD37" s="346">
        <v>0.30670809999999998</v>
      </c>
      <c r="BE37" s="346">
        <v>0.3077339</v>
      </c>
      <c r="BF37" s="346">
        <v>0.30881380000000003</v>
      </c>
      <c r="BG37" s="346">
        <v>0.31009150000000002</v>
      </c>
      <c r="BH37" s="346">
        <v>0.30819580000000002</v>
      </c>
      <c r="BI37" s="346">
        <v>0.30608429999999998</v>
      </c>
      <c r="BJ37" s="346">
        <v>0.3019577</v>
      </c>
      <c r="BK37" s="346">
        <v>0.32461010000000001</v>
      </c>
      <c r="BL37" s="346">
        <v>0.31129129999999999</v>
      </c>
      <c r="BM37" s="346">
        <v>0.29872330000000002</v>
      </c>
      <c r="BN37" s="346">
        <v>0.29852610000000002</v>
      </c>
      <c r="BO37" s="346">
        <v>0.2985585</v>
      </c>
      <c r="BP37" s="346">
        <v>0.2985833</v>
      </c>
      <c r="BQ37" s="346">
        <v>0.29963770000000001</v>
      </c>
      <c r="BR37" s="346">
        <v>0.30074820000000002</v>
      </c>
      <c r="BS37" s="346">
        <v>0.30205409999999999</v>
      </c>
      <c r="BT37" s="346">
        <v>0.30019980000000002</v>
      </c>
      <c r="BU37" s="346">
        <v>0.29813309999999998</v>
      </c>
      <c r="BV37" s="346">
        <v>0.29405330000000002</v>
      </c>
    </row>
    <row r="38" spans="1:74" ht="11.1" customHeight="1" x14ac:dyDescent="0.2">
      <c r="A38" s="98"/>
      <c r="B38" s="97"/>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383"/>
      <c r="BE38" s="383"/>
      <c r="BF38" s="383"/>
      <c r="BG38" s="383"/>
      <c r="BH38" s="383"/>
      <c r="BI38" s="383"/>
      <c r="BJ38" s="383"/>
      <c r="BK38" s="383"/>
      <c r="BL38" s="383"/>
      <c r="BM38" s="383"/>
      <c r="BN38" s="383"/>
      <c r="BO38" s="383"/>
      <c r="BP38" s="383"/>
      <c r="BQ38" s="383"/>
      <c r="BR38" s="383"/>
      <c r="BS38" s="383"/>
      <c r="BT38" s="383"/>
      <c r="BU38" s="383"/>
      <c r="BV38" s="383"/>
    </row>
    <row r="39" spans="1:74" ht="11.1" customHeight="1" x14ac:dyDescent="0.2">
      <c r="A39" s="98"/>
      <c r="B39" s="91" t="s">
        <v>51</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383"/>
      <c r="BE39" s="383"/>
      <c r="BF39" s="383"/>
      <c r="BG39" s="383"/>
      <c r="BH39" s="383"/>
      <c r="BI39" s="383"/>
      <c r="BJ39" s="383"/>
      <c r="BK39" s="383"/>
      <c r="BL39" s="383"/>
      <c r="BM39" s="383"/>
      <c r="BN39" s="383"/>
      <c r="BO39" s="383"/>
      <c r="BP39" s="383"/>
      <c r="BQ39" s="383"/>
      <c r="BR39" s="383"/>
      <c r="BS39" s="383"/>
      <c r="BT39" s="383"/>
      <c r="BU39" s="383"/>
      <c r="BV39" s="383"/>
    </row>
    <row r="40" spans="1:74" ht="11.1" customHeight="1" x14ac:dyDescent="0.2">
      <c r="A40" s="98"/>
      <c r="B40" s="97" t="s">
        <v>52</v>
      </c>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382"/>
      <c r="BE40" s="382"/>
      <c r="BF40" s="382"/>
      <c r="BG40" s="382"/>
      <c r="BH40" s="382"/>
      <c r="BI40" s="382"/>
      <c r="BJ40" s="382"/>
      <c r="BK40" s="382"/>
      <c r="BL40" s="382"/>
      <c r="BM40" s="382"/>
      <c r="BN40" s="382"/>
      <c r="BO40" s="382"/>
      <c r="BP40" s="382"/>
      <c r="BQ40" s="382"/>
      <c r="BR40" s="382"/>
      <c r="BS40" s="382"/>
      <c r="BT40" s="382"/>
      <c r="BU40" s="382"/>
      <c r="BV40" s="382"/>
    </row>
    <row r="41" spans="1:74" ht="11.1" customHeight="1" x14ac:dyDescent="0.2">
      <c r="A41" s="98" t="s">
        <v>58</v>
      </c>
      <c r="B41" s="200" t="s">
        <v>60</v>
      </c>
      <c r="C41" s="261">
        <v>5.96</v>
      </c>
      <c r="D41" s="261">
        <v>5.96</v>
      </c>
      <c r="E41" s="261">
        <v>5.96</v>
      </c>
      <c r="F41" s="261">
        <v>5.96</v>
      </c>
      <c r="G41" s="261">
        <v>5.96</v>
      </c>
      <c r="H41" s="261">
        <v>5.96</v>
      </c>
      <c r="I41" s="261">
        <v>5.96</v>
      </c>
      <c r="J41" s="261">
        <v>5.96</v>
      </c>
      <c r="K41" s="261">
        <v>5.96</v>
      </c>
      <c r="L41" s="261">
        <v>5.96</v>
      </c>
      <c r="M41" s="261">
        <v>5.96</v>
      </c>
      <c r="N41" s="261">
        <v>5.96</v>
      </c>
      <c r="O41" s="261">
        <v>6.28</v>
      </c>
      <c r="P41" s="261">
        <v>6.28</v>
      </c>
      <c r="Q41" s="261">
        <v>6.28</v>
      </c>
      <c r="R41" s="261">
        <v>6.28</v>
      </c>
      <c r="S41" s="261">
        <v>6.28</v>
      </c>
      <c r="T41" s="261">
        <v>6.28</v>
      </c>
      <c r="U41" s="261">
        <v>6.28</v>
      </c>
      <c r="V41" s="261">
        <v>6.28</v>
      </c>
      <c r="W41" s="261">
        <v>6.28</v>
      </c>
      <c r="X41" s="261">
        <v>6.28</v>
      </c>
      <c r="Y41" s="261">
        <v>6.28</v>
      </c>
      <c r="Z41" s="261">
        <v>6.28</v>
      </c>
      <c r="AA41" s="261">
        <v>6.2344444444000002</v>
      </c>
      <c r="AB41" s="261">
        <v>6.2344444444000002</v>
      </c>
      <c r="AC41" s="261">
        <v>6.2344444444000002</v>
      </c>
      <c r="AD41" s="261">
        <v>6.2344444444000002</v>
      </c>
      <c r="AE41" s="261">
        <v>6.2344444444000002</v>
      </c>
      <c r="AF41" s="261">
        <v>6.2344444444000002</v>
      </c>
      <c r="AG41" s="261">
        <v>6.2344444444000002</v>
      </c>
      <c r="AH41" s="261">
        <v>6.2344444444000002</v>
      </c>
      <c r="AI41" s="261">
        <v>6.2344444444000002</v>
      </c>
      <c r="AJ41" s="261">
        <v>6.2344444444000002</v>
      </c>
      <c r="AK41" s="261">
        <v>6.2344444444000002</v>
      </c>
      <c r="AL41" s="261">
        <v>6.2344444444000002</v>
      </c>
      <c r="AM41" s="261">
        <v>6.1877777778</v>
      </c>
      <c r="AN41" s="261">
        <v>6.1877777778</v>
      </c>
      <c r="AO41" s="261">
        <v>6.1877777778</v>
      </c>
      <c r="AP41" s="261">
        <v>6.1877777778</v>
      </c>
      <c r="AQ41" s="261">
        <v>6.1877777778</v>
      </c>
      <c r="AR41" s="261">
        <v>6.1877777778</v>
      </c>
      <c r="AS41" s="261">
        <v>6.1877777778</v>
      </c>
      <c r="AT41" s="261">
        <v>6.1877777778</v>
      </c>
      <c r="AU41" s="261">
        <v>6.1877777778</v>
      </c>
      <c r="AV41" s="261">
        <v>6.1877777778</v>
      </c>
      <c r="AW41" s="261">
        <v>6.1877777778</v>
      </c>
      <c r="AX41" s="261">
        <v>6.1877777778</v>
      </c>
      <c r="AY41" s="261">
        <v>6.0977777778000002</v>
      </c>
      <c r="AZ41" s="261">
        <v>6.0977777778000002</v>
      </c>
      <c r="BA41" s="261">
        <v>6.0977777778000002</v>
      </c>
      <c r="BB41" s="261">
        <v>6.0977777778000002</v>
      </c>
      <c r="BC41" s="261">
        <v>6.0977777778000002</v>
      </c>
      <c r="BD41" s="384">
        <v>6.0977779999999999</v>
      </c>
      <c r="BE41" s="384">
        <v>6.0977779999999999</v>
      </c>
      <c r="BF41" s="384">
        <v>6.0977779999999999</v>
      </c>
      <c r="BG41" s="384">
        <v>6.0977779999999999</v>
      </c>
      <c r="BH41" s="384">
        <v>6.0977779999999999</v>
      </c>
      <c r="BI41" s="384">
        <v>6.0977779999999999</v>
      </c>
      <c r="BJ41" s="384">
        <v>6.0977779999999999</v>
      </c>
      <c r="BK41" s="384">
        <v>6.0155560000000001</v>
      </c>
      <c r="BL41" s="384">
        <v>6.0155560000000001</v>
      </c>
      <c r="BM41" s="384">
        <v>6.0155560000000001</v>
      </c>
      <c r="BN41" s="384">
        <v>6.0155560000000001</v>
      </c>
      <c r="BO41" s="384">
        <v>6.0155560000000001</v>
      </c>
      <c r="BP41" s="384">
        <v>6.0155560000000001</v>
      </c>
      <c r="BQ41" s="384">
        <v>6.0155560000000001</v>
      </c>
      <c r="BR41" s="384">
        <v>6.0155560000000001</v>
      </c>
      <c r="BS41" s="384">
        <v>6.0155560000000001</v>
      </c>
      <c r="BT41" s="384">
        <v>6.0155560000000001</v>
      </c>
      <c r="BU41" s="384">
        <v>6.0155560000000001</v>
      </c>
      <c r="BV41" s="384">
        <v>6.0155560000000001</v>
      </c>
    </row>
    <row r="42" spans="1:74" ht="11.1" customHeight="1" x14ac:dyDescent="0.2">
      <c r="A42" s="98"/>
      <c r="B42" s="97" t="s">
        <v>56</v>
      </c>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385"/>
      <c r="BE42" s="385"/>
      <c r="BF42" s="385"/>
      <c r="BG42" s="385"/>
      <c r="BH42" s="385"/>
      <c r="BI42" s="385"/>
      <c r="BJ42" s="385"/>
      <c r="BK42" s="385"/>
      <c r="BL42" s="385"/>
      <c r="BM42" s="385"/>
      <c r="BN42" s="385"/>
      <c r="BO42" s="385"/>
      <c r="BP42" s="385"/>
      <c r="BQ42" s="385"/>
      <c r="BR42" s="385"/>
      <c r="BS42" s="385"/>
      <c r="BT42" s="385"/>
      <c r="BU42" s="385"/>
      <c r="BV42" s="385"/>
    </row>
    <row r="43" spans="1:74" ht="11.1" customHeight="1" x14ac:dyDescent="0.2">
      <c r="A43" s="98" t="s">
        <v>733</v>
      </c>
      <c r="B43" s="200" t="s">
        <v>61</v>
      </c>
      <c r="C43" s="271">
        <v>0.26056221198000001</v>
      </c>
      <c r="D43" s="271">
        <v>0.26313775509999998</v>
      </c>
      <c r="E43" s="271">
        <v>0.26265437788000001</v>
      </c>
      <c r="F43" s="271">
        <v>0.25745714285999999</v>
      </c>
      <c r="G43" s="271">
        <v>0.26544700460999998</v>
      </c>
      <c r="H43" s="271">
        <v>0.26558095238000001</v>
      </c>
      <c r="I43" s="271">
        <v>0.27088479262999998</v>
      </c>
      <c r="J43" s="271">
        <v>0.27330414746999998</v>
      </c>
      <c r="K43" s="271">
        <v>0.26722857143000001</v>
      </c>
      <c r="L43" s="271">
        <v>0.25998617512</v>
      </c>
      <c r="M43" s="271">
        <v>0.26458095238000001</v>
      </c>
      <c r="N43" s="271">
        <v>0.26270967742000001</v>
      </c>
      <c r="O43" s="271">
        <v>0.26173732718999998</v>
      </c>
      <c r="P43" s="271">
        <v>0.2465</v>
      </c>
      <c r="Q43" s="271">
        <v>0.23292626727999999</v>
      </c>
      <c r="R43" s="271">
        <v>0.23733809523999999</v>
      </c>
      <c r="S43" s="271">
        <v>0.24313364055</v>
      </c>
      <c r="T43" s="271">
        <v>0.24679047619</v>
      </c>
      <c r="U43" s="271">
        <v>0.24851152073999999</v>
      </c>
      <c r="V43" s="271">
        <v>0.24896313364</v>
      </c>
      <c r="W43" s="271">
        <v>0.24551428571</v>
      </c>
      <c r="X43" s="271">
        <v>0.23961751151999999</v>
      </c>
      <c r="Y43" s="271">
        <v>0.22372380952000001</v>
      </c>
      <c r="Z43" s="271">
        <v>0.21460829493</v>
      </c>
      <c r="AA43" s="271">
        <v>0.23306912442</v>
      </c>
      <c r="AB43" s="271">
        <v>0.2419408867</v>
      </c>
      <c r="AC43" s="271">
        <v>0.23995391704999999</v>
      </c>
      <c r="AD43" s="271">
        <v>0.24051428571</v>
      </c>
      <c r="AE43" s="271">
        <v>0.25033179723999999</v>
      </c>
      <c r="AF43" s="271">
        <v>0.25108095238</v>
      </c>
      <c r="AG43" s="271">
        <v>0.24453917050999999</v>
      </c>
      <c r="AH43" s="271">
        <v>0.23815668203000001</v>
      </c>
      <c r="AI43" s="271">
        <v>0.23178571429</v>
      </c>
      <c r="AJ43" s="271">
        <v>0.22693087558</v>
      </c>
      <c r="AK43" s="271">
        <v>0.22875238095</v>
      </c>
      <c r="AL43" s="271">
        <v>0.23537788018</v>
      </c>
      <c r="AM43" s="271">
        <v>0.24443317972</v>
      </c>
      <c r="AN43" s="271">
        <v>0.25045918366999997</v>
      </c>
      <c r="AO43" s="271">
        <v>0.249</v>
      </c>
      <c r="AP43" s="271">
        <v>0.2465952381</v>
      </c>
      <c r="AQ43" s="271">
        <v>0.24871889401</v>
      </c>
      <c r="AR43" s="271">
        <v>0.24690952381</v>
      </c>
      <c r="AS43" s="271">
        <v>0.25118433179999999</v>
      </c>
      <c r="AT43" s="271">
        <v>0.2512718894</v>
      </c>
      <c r="AU43" s="271">
        <v>0.24677142857000001</v>
      </c>
      <c r="AV43" s="271">
        <v>0.24806451613</v>
      </c>
      <c r="AW43" s="271">
        <v>0.24651904761999999</v>
      </c>
      <c r="AX43" s="271">
        <v>0.24038709677</v>
      </c>
      <c r="AY43" s="271">
        <v>0.24292626728</v>
      </c>
      <c r="AZ43" s="271">
        <v>0.25241836735000001</v>
      </c>
      <c r="BA43" s="271">
        <v>0.25819354839000003</v>
      </c>
      <c r="BB43" s="271">
        <v>0.25464285714000001</v>
      </c>
      <c r="BC43" s="271">
        <v>0.25224812029999999</v>
      </c>
      <c r="BD43" s="365">
        <v>0.25160579999999999</v>
      </c>
      <c r="BE43" s="365">
        <v>0.2457</v>
      </c>
      <c r="BF43" s="365">
        <v>0.23728369999999999</v>
      </c>
      <c r="BG43" s="365">
        <v>0.2284041</v>
      </c>
      <c r="BH43" s="365">
        <v>0.20656679999999999</v>
      </c>
      <c r="BI43" s="365">
        <v>0.2045554</v>
      </c>
      <c r="BJ43" s="365">
        <v>0.20927889999999999</v>
      </c>
      <c r="BK43" s="365">
        <v>0.252695</v>
      </c>
      <c r="BL43" s="365">
        <v>0.2590885</v>
      </c>
      <c r="BM43" s="365">
        <v>0.2717367</v>
      </c>
      <c r="BN43" s="365">
        <v>0.25651099999999999</v>
      </c>
      <c r="BO43" s="365">
        <v>0.26154670000000002</v>
      </c>
      <c r="BP43" s="365">
        <v>0.257102</v>
      </c>
      <c r="BQ43" s="365">
        <v>0.24879499999999999</v>
      </c>
      <c r="BR43" s="365">
        <v>0.2387978</v>
      </c>
      <c r="BS43" s="365">
        <v>0.22894320000000001</v>
      </c>
      <c r="BT43" s="365">
        <v>0.2064704</v>
      </c>
      <c r="BU43" s="365">
        <v>0.2043082</v>
      </c>
      <c r="BV43" s="365">
        <v>0.20934530000000001</v>
      </c>
    </row>
    <row r="44" spans="1:74" ht="11.1" customHeight="1" x14ac:dyDescent="0.2">
      <c r="A44" s="98"/>
      <c r="B44" s="97" t="s">
        <v>57</v>
      </c>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385"/>
      <c r="BE44" s="385"/>
      <c r="BF44" s="385"/>
      <c r="BG44" s="385"/>
      <c r="BH44" s="385"/>
      <c r="BI44" s="385"/>
      <c r="BJ44" s="385"/>
      <c r="BK44" s="385"/>
      <c r="BL44" s="385"/>
      <c r="BM44" s="385"/>
      <c r="BN44" s="385"/>
      <c r="BO44" s="385"/>
      <c r="BP44" s="385"/>
      <c r="BQ44" s="385"/>
      <c r="BR44" s="385"/>
      <c r="BS44" s="385"/>
      <c r="BT44" s="385"/>
      <c r="BU44" s="385"/>
      <c r="BV44" s="385"/>
    </row>
    <row r="45" spans="1:74" ht="11.1" customHeight="1" x14ac:dyDescent="0.2">
      <c r="A45" s="98" t="s">
        <v>661</v>
      </c>
      <c r="B45" s="201" t="s">
        <v>59</v>
      </c>
      <c r="C45" s="215">
        <v>2.29</v>
      </c>
      <c r="D45" s="215">
        <v>2.3199999999999998</v>
      </c>
      <c r="E45" s="215">
        <v>2.36</v>
      </c>
      <c r="F45" s="215">
        <v>2.39</v>
      </c>
      <c r="G45" s="215">
        <v>2.4</v>
      </c>
      <c r="H45" s="215">
        <v>2.38</v>
      </c>
      <c r="I45" s="215">
        <v>2.38</v>
      </c>
      <c r="J45" s="215">
        <v>2.37</v>
      </c>
      <c r="K45" s="215">
        <v>2.37</v>
      </c>
      <c r="L45" s="215">
        <v>2.31</v>
      </c>
      <c r="M45" s="215">
        <v>2.2999999999999998</v>
      </c>
      <c r="N45" s="215">
        <v>2.5099999999999998</v>
      </c>
      <c r="O45" s="215">
        <v>2.29</v>
      </c>
      <c r="P45" s="215">
        <v>2.2599999999999998</v>
      </c>
      <c r="Q45" s="215">
        <v>2.2599999999999998</v>
      </c>
      <c r="R45" s="215">
        <v>2.23</v>
      </c>
      <c r="S45" s="215">
        <v>2.2599999999999998</v>
      </c>
      <c r="T45" s="215">
        <v>2.25</v>
      </c>
      <c r="U45" s="215">
        <v>2.21</v>
      </c>
      <c r="V45" s="215">
        <v>2.23</v>
      </c>
      <c r="W45" s="215">
        <v>2.2200000000000002</v>
      </c>
      <c r="X45" s="215">
        <v>2.15</v>
      </c>
      <c r="Y45" s="215">
        <v>2.15</v>
      </c>
      <c r="Z45" s="215">
        <v>2.16</v>
      </c>
      <c r="AA45" s="215">
        <v>2.12</v>
      </c>
      <c r="AB45" s="215">
        <v>2.11</v>
      </c>
      <c r="AC45" s="215">
        <v>2.17</v>
      </c>
      <c r="AD45" s="215">
        <v>2.16</v>
      </c>
      <c r="AE45" s="215">
        <v>2.16</v>
      </c>
      <c r="AF45" s="215">
        <v>2.1</v>
      </c>
      <c r="AG45" s="215">
        <v>2.11</v>
      </c>
      <c r="AH45" s="215">
        <v>2.11</v>
      </c>
      <c r="AI45" s="215">
        <v>2.12</v>
      </c>
      <c r="AJ45" s="215">
        <v>2.0699999999999998</v>
      </c>
      <c r="AK45" s="215">
        <v>2.08</v>
      </c>
      <c r="AL45" s="215">
        <v>2.08</v>
      </c>
      <c r="AM45" s="215">
        <v>2.09</v>
      </c>
      <c r="AN45" s="215">
        <v>2.0699999999999998</v>
      </c>
      <c r="AO45" s="215">
        <v>2.08</v>
      </c>
      <c r="AP45" s="215">
        <v>2.11</v>
      </c>
      <c r="AQ45" s="215">
        <v>2.13</v>
      </c>
      <c r="AR45" s="215">
        <v>2.11</v>
      </c>
      <c r="AS45" s="215">
        <v>2.09</v>
      </c>
      <c r="AT45" s="215">
        <v>2.08</v>
      </c>
      <c r="AU45" s="215">
        <v>2.0299999999999998</v>
      </c>
      <c r="AV45" s="215">
        <v>2.0299999999999998</v>
      </c>
      <c r="AW45" s="215">
        <v>2.04</v>
      </c>
      <c r="AX45" s="215">
        <v>2.0499999999999998</v>
      </c>
      <c r="AY45" s="215">
        <v>2.0699999999999998</v>
      </c>
      <c r="AZ45" s="215">
        <v>2.0701633940000002</v>
      </c>
      <c r="BA45" s="215">
        <v>2.0437450206999999</v>
      </c>
      <c r="BB45" s="215">
        <v>2.2335600000000002</v>
      </c>
      <c r="BC45" s="215">
        <v>2.2366139999999999</v>
      </c>
      <c r="BD45" s="386">
        <v>2.231938</v>
      </c>
      <c r="BE45" s="386">
        <v>2.2376969999999998</v>
      </c>
      <c r="BF45" s="386">
        <v>2.2375129999999999</v>
      </c>
      <c r="BG45" s="386">
        <v>2.2502719999999998</v>
      </c>
      <c r="BH45" s="386">
        <v>2.239547</v>
      </c>
      <c r="BI45" s="386">
        <v>2.21557</v>
      </c>
      <c r="BJ45" s="386">
        <v>2.1882470000000001</v>
      </c>
      <c r="BK45" s="386">
        <v>2.2465609999999998</v>
      </c>
      <c r="BL45" s="386">
        <v>2.2363369999999998</v>
      </c>
      <c r="BM45" s="386">
        <v>2.2282280000000001</v>
      </c>
      <c r="BN45" s="386">
        <v>2.2080829999999998</v>
      </c>
      <c r="BO45" s="386">
        <v>2.2234699999999998</v>
      </c>
      <c r="BP45" s="386">
        <v>2.2135500000000001</v>
      </c>
      <c r="BQ45" s="386">
        <v>2.2373289999999999</v>
      </c>
      <c r="BR45" s="386">
        <v>2.2369469999999998</v>
      </c>
      <c r="BS45" s="386">
        <v>2.215233</v>
      </c>
      <c r="BT45" s="386">
        <v>2.225908</v>
      </c>
      <c r="BU45" s="386">
        <v>2.2174320000000001</v>
      </c>
      <c r="BV45" s="386">
        <v>2.1731859999999998</v>
      </c>
    </row>
    <row r="46" spans="1:74" s="289" customFormat="1" ht="11.1" customHeight="1" x14ac:dyDescent="0.2">
      <c r="A46" s="93"/>
      <c r="B46" s="287"/>
      <c r="C46" s="288"/>
      <c r="D46" s="288"/>
      <c r="E46" s="288"/>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387"/>
      <c r="AZ46" s="387"/>
      <c r="BA46" s="387"/>
      <c r="BB46" s="387"/>
      <c r="BC46" s="387"/>
      <c r="BD46" s="288"/>
      <c r="BE46" s="288"/>
      <c r="BF46" s="288"/>
      <c r="BG46" s="387"/>
      <c r="BH46" s="387"/>
      <c r="BI46" s="387"/>
      <c r="BJ46" s="387"/>
      <c r="BK46" s="387"/>
      <c r="BL46" s="387"/>
      <c r="BM46" s="387"/>
      <c r="BN46" s="387"/>
      <c r="BO46" s="387"/>
      <c r="BP46" s="387"/>
      <c r="BQ46" s="387"/>
      <c r="BR46" s="387"/>
      <c r="BS46" s="387"/>
      <c r="BT46" s="387"/>
      <c r="BU46" s="387"/>
      <c r="BV46" s="387"/>
    </row>
    <row r="47" spans="1:74" s="289" customFormat="1" ht="12" customHeight="1" x14ac:dyDescent="0.2">
      <c r="A47" s="93"/>
      <c r="B47" s="781" t="s">
        <v>1016</v>
      </c>
      <c r="C47" s="782"/>
      <c r="D47" s="782"/>
      <c r="E47" s="782"/>
      <c r="F47" s="782"/>
      <c r="G47" s="782"/>
      <c r="H47" s="782"/>
      <c r="I47" s="782"/>
      <c r="J47" s="782"/>
      <c r="K47" s="782"/>
      <c r="L47" s="782"/>
      <c r="M47" s="782"/>
      <c r="N47" s="782"/>
      <c r="O47" s="782"/>
      <c r="P47" s="782"/>
      <c r="Q47" s="782"/>
      <c r="AY47" s="520"/>
      <c r="AZ47" s="520"/>
      <c r="BA47" s="520"/>
      <c r="BB47" s="520"/>
      <c r="BC47" s="520"/>
      <c r="BD47" s="680"/>
      <c r="BE47" s="680"/>
      <c r="BF47" s="680"/>
      <c r="BG47" s="520"/>
      <c r="BH47" s="520"/>
      <c r="BI47" s="520"/>
      <c r="BJ47" s="520"/>
    </row>
    <row r="48" spans="1:74" s="456" customFormat="1" ht="12" customHeight="1" x14ac:dyDescent="0.2">
      <c r="A48" s="455"/>
      <c r="B48" s="838" t="s">
        <v>1081</v>
      </c>
      <c r="C48" s="804"/>
      <c r="D48" s="804"/>
      <c r="E48" s="804"/>
      <c r="F48" s="804"/>
      <c r="G48" s="804"/>
      <c r="H48" s="804"/>
      <c r="I48" s="804"/>
      <c r="J48" s="804"/>
      <c r="K48" s="804"/>
      <c r="L48" s="804"/>
      <c r="M48" s="804"/>
      <c r="N48" s="804"/>
      <c r="O48" s="804"/>
      <c r="P48" s="804"/>
      <c r="Q48" s="800"/>
      <c r="AY48" s="521"/>
      <c r="AZ48" s="521"/>
      <c r="BA48" s="521"/>
      <c r="BB48" s="521"/>
      <c r="BC48" s="521"/>
      <c r="BD48" s="681"/>
      <c r="BE48" s="681"/>
      <c r="BF48" s="681"/>
      <c r="BG48" s="521"/>
      <c r="BH48" s="521"/>
      <c r="BI48" s="521"/>
      <c r="BJ48" s="521"/>
    </row>
    <row r="49" spans="1:74" s="456" customFormat="1" ht="12" customHeight="1" x14ac:dyDescent="0.2">
      <c r="A49" s="455"/>
      <c r="B49" s="834" t="s">
        <v>1082</v>
      </c>
      <c r="C49" s="804"/>
      <c r="D49" s="804"/>
      <c r="E49" s="804"/>
      <c r="F49" s="804"/>
      <c r="G49" s="804"/>
      <c r="H49" s="804"/>
      <c r="I49" s="804"/>
      <c r="J49" s="804"/>
      <c r="K49" s="804"/>
      <c r="L49" s="804"/>
      <c r="M49" s="804"/>
      <c r="N49" s="804"/>
      <c r="O49" s="804"/>
      <c r="P49" s="804"/>
      <c r="Q49" s="800"/>
      <c r="AY49" s="521"/>
      <c r="AZ49" s="521"/>
      <c r="BA49" s="521"/>
      <c r="BB49" s="521"/>
      <c r="BC49" s="521"/>
      <c r="BD49" s="681"/>
      <c r="BE49" s="681"/>
      <c r="BF49" s="681"/>
      <c r="BG49" s="521"/>
      <c r="BH49" s="521"/>
      <c r="BI49" s="521"/>
      <c r="BJ49" s="521"/>
    </row>
    <row r="50" spans="1:74" s="456" customFormat="1" ht="12" customHeight="1" x14ac:dyDescent="0.2">
      <c r="A50" s="455"/>
      <c r="B50" s="838" t="s">
        <v>1083</v>
      </c>
      <c r="C50" s="804"/>
      <c r="D50" s="804"/>
      <c r="E50" s="804"/>
      <c r="F50" s="804"/>
      <c r="G50" s="804"/>
      <c r="H50" s="804"/>
      <c r="I50" s="804"/>
      <c r="J50" s="804"/>
      <c r="K50" s="804"/>
      <c r="L50" s="804"/>
      <c r="M50" s="804"/>
      <c r="N50" s="804"/>
      <c r="O50" s="804"/>
      <c r="P50" s="804"/>
      <c r="Q50" s="800"/>
      <c r="AY50" s="521"/>
      <c r="AZ50" s="521"/>
      <c r="BA50" s="521"/>
      <c r="BB50" s="521"/>
      <c r="BC50" s="521"/>
      <c r="BD50" s="681"/>
      <c r="BE50" s="681"/>
      <c r="BF50" s="681"/>
      <c r="BG50" s="521"/>
      <c r="BH50" s="521"/>
      <c r="BI50" s="521"/>
      <c r="BJ50" s="521"/>
    </row>
    <row r="51" spans="1:74" s="456" customFormat="1" ht="12" customHeight="1" x14ac:dyDescent="0.2">
      <c r="A51" s="455"/>
      <c r="B51" s="838" t="s">
        <v>100</v>
      </c>
      <c r="C51" s="804"/>
      <c r="D51" s="804"/>
      <c r="E51" s="804"/>
      <c r="F51" s="804"/>
      <c r="G51" s="804"/>
      <c r="H51" s="804"/>
      <c r="I51" s="804"/>
      <c r="J51" s="804"/>
      <c r="K51" s="804"/>
      <c r="L51" s="804"/>
      <c r="M51" s="804"/>
      <c r="N51" s="804"/>
      <c r="O51" s="804"/>
      <c r="P51" s="804"/>
      <c r="Q51" s="800"/>
      <c r="AY51" s="521"/>
      <c r="AZ51" s="521"/>
      <c r="BA51" s="521"/>
      <c r="BB51" s="521"/>
      <c r="BC51" s="521"/>
      <c r="BD51" s="681"/>
      <c r="BE51" s="681"/>
      <c r="BF51" s="681"/>
      <c r="BG51" s="521"/>
      <c r="BH51" s="521"/>
      <c r="BI51" s="521"/>
      <c r="BJ51" s="521"/>
    </row>
    <row r="52" spans="1:74" s="456" customFormat="1" ht="12" customHeight="1" x14ac:dyDescent="0.2">
      <c r="A52" s="455"/>
      <c r="B52" s="803" t="s">
        <v>1041</v>
      </c>
      <c r="C52" s="804"/>
      <c r="D52" s="804"/>
      <c r="E52" s="804"/>
      <c r="F52" s="804"/>
      <c r="G52" s="804"/>
      <c r="H52" s="804"/>
      <c r="I52" s="804"/>
      <c r="J52" s="804"/>
      <c r="K52" s="804"/>
      <c r="L52" s="804"/>
      <c r="M52" s="804"/>
      <c r="N52" s="804"/>
      <c r="O52" s="804"/>
      <c r="P52" s="804"/>
      <c r="Q52" s="800"/>
      <c r="AY52" s="521"/>
      <c r="AZ52" s="521"/>
      <c r="BA52" s="521"/>
      <c r="BB52" s="521"/>
      <c r="BC52" s="521"/>
      <c r="BD52" s="681"/>
      <c r="BE52" s="681"/>
      <c r="BF52" s="681"/>
      <c r="BG52" s="521"/>
      <c r="BH52" s="521"/>
      <c r="BI52" s="521"/>
      <c r="BJ52" s="521"/>
    </row>
    <row r="53" spans="1:74" s="456" customFormat="1" ht="22.35" customHeight="1" x14ac:dyDescent="0.2">
      <c r="A53" s="455"/>
      <c r="B53" s="803" t="s">
        <v>1084</v>
      </c>
      <c r="C53" s="804"/>
      <c r="D53" s="804"/>
      <c r="E53" s="804"/>
      <c r="F53" s="804"/>
      <c r="G53" s="804"/>
      <c r="H53" s="804"/>
      <c r="I53" s="804"/>
      <c r="J53" s="804"/>
      <c r="K53" s="804"/>
      <c r="L53" s="804"/>
      <c r="M53" s="804"/>
      <c r="N53" s="804"/>
      <c r="O53" s="804"/>
      <c r="P53" s="804"/>
      <c r="Q53" s="800"/>
      <c r="AY53" s="521"/>
      <c r="AZ53" s="521"/>
      <c r="BA53" s="521"/>
      <c r="BB53" s="521"/>
      <c r="BC53" s="521"/>
      <c r="BD53" s="681"/>
      <c r="BE53" s="681"/>
      <c r="BF53" s="681"/>
      <c r="BG53" s="521"/>
      <c r="BH53" s="521"/>
      <c r="BI53" s="521"/>
      <c r="BJ53" s="521"/>
    </row>
    <row r="54" spans="1:74" s="456" customFormat="1" ht="12" customHeight="1" x14ac:dyDescent="0.2">
      <c r="A54" s="455"/>
      <c r="B54" s="798" t="s">
        <v>1045</v>
      </c>
      <c r="C54" s="799"/>
      <c r="D54" s="799"/>
      <c r="E54" s="799"/>
      <c r="F54" s="799"/>
      <c r="G54" s="799"/>
      <c r="H54" s="799"/>
      <c r="I54" s="799"/>
      <c r="J54" s="799"/>
      <c r="K54" s="799"/>
      <c r="L54" s="799"/>
      <c r="M54" s="799"/>
      <c r="N54" s="799"/>
      <c r="O54" s="799"/>
      <c r="P54" s="799"/>
      <c r="Q54" s="800"/>
      <c r="AY54" s="521"/>
      <c r="AZ54" s="521"/>
      <c r="BA54" s="521"/>
      <c r="BB54" s="521"/>
      <c r="BC54" s="521"/>
      <c r="BD54" s="681"/>
      <c r="BE54" s="681"/>
      <c r="BF54" s="681"/>
      <c r="BG54" s="521"/>
      <c r="BH54" s="521"/>
      <c r="BI54" s="521"/>
      <c r="BJ54" s="521"/>
    </row>
    <row r="55" spans="1:74" s="457" customFormat="1" ht="12" customHeight="1" x14ac:dyDescent="0.2">
      <c r="A55" s="436"/>
      <c r="B55" s="812" t="s">
        <v>1147</v>
      </c>
      <c r="C55" s="800"/>
      <c r="D55" s="800"/>
      <c r="E55" s="800"/>
      <c r="F55" s="800"/>
      <c r="G55" s="800"/>
      <c r="H55" s="800"/>
      <c r="I55" s="800"/>
      <c r="J55" s="800"/>
      <c r="K55" s="800"/>
      <c r="L55" s="800"/>
      <c r="M55" s="800"/>
      <c r="N55" s="800"/>
      <c r="O55" s="800"/>
      <c r="P55" s="800"/>
      <c r="Q55" s="800"/>
      <c r="AY55" s="522"/>
      <c r="AZ55" s="522"/>
      <c r="BA55" s="522"/>
      <c r="BB55" s="522"/>
      <c r="BC55" s="522"/>
      <c r="BD55" s="682"/>
      <c r="BE55" s="682"/>
      <c r="BF55" s="682"/>
      <c r="BG55" s="522"/>
      <c r="BH55" s="522"/>
      <c r="BI55" s="522"/>
      <c r="BJ55" s="522"/>
    </row>
    <row r="56" spans="1:74" x14ac:dyDescent="0.2">
      <c r="BK56" s="388"/>
      <c r="BL56" s="388"/>
      <c r="BM56" s="388"/>
      <c r="BN56" s="388"/>
      <c r="BO56" s="388"/>
      <c r="BP56" s="388"/>
      <c r="BQ56" s="388"/>
      <c r="BR56" s="388"/>
      <c r="BS56" s="388"/>
      <c r="BT56" s="388"/>
      <c r="BU56" s="388"/>
      <c r="BV56" s="388"/>
    </row>
    <row r="57" spans="1:74" x14ac:dyDescent="0.2">
      <c r="BK57" s="388"/>
      <c r="BL57" s="388"/>
      <c r="BM57" s="388"/>
      <c r="BN57" s="388"/>
      <c r="BO57" s="388"/>
      <c r="BP57" s="388"/>
      <c r="BQ57" s="388"/>
      <c r="BR57" s="388"/>
      <c r="BS57" s="388"/>
      <c r="BT57" s="388"/>
      <c r="BU57" s="388"/>
      <c r="BV57" s="388"/>
    </row>
    <row r="58" spans="1:74" x14ac:dyDescent="0.2">
      <c r="BK58" s="388"/>
      <c r="BL58" s="388"/>
      <c r="BM58" s="388"/>
      <c r="BN58" s="388"/>
      <c r="BO58" s="388"/>
      <c r="BP58" s="388"/>
      <c r="BQ58" s="388"/>
      <c r="BR58" s="388"/>
      <c r="BS58" s="388"/>
      <c r="BT58" s="388"/>
      <c r="BU58" s="388"/>
      <c r="BV58" s="388"/>
    </row>
    <row r="59" spans="1:74" x14ac:dyDescent="0.2">
      <c r="BK59" s="388"/>
      <c r="BL59" s="388"/>
      <c r="BM59" s="388"/>
      <c r="BN59" s="388"/>
      <c r="BO59" s="388"/>
      <c r="BP59" s="388"/>
      <c r="BQ59" s="388"/>
      <c r="BR59" s="388"/>
      <c r="BS59" s="388"/>
      <c r="BT59" s="388"/>
      <c r="BU59" s="388"/>
      <c r="BV59" s="388"/>
    </row>
    <row r="60" spans="1:74" x14ac:dyDescent="0.2">
      <c r="BK60" s="388"/>
      <c r="BL60" s="388"/>
      <c r="BM60" s="388"/>
      <c r="BN60" s="388"/>
      <c r="BO60" s="388"/>
      <c r="BP60" s="388"/>
      <c r="BQ60" s="388"/>
      <c r="BR60" s="388"/>
      <c r="BS60" s="388"/>
      <c r="BT60" s="388"/>
      <c r="BU60" s="388"/>
      <c r="BV60" s="388"/>
    </row>
    <row r="61" spans="1:74" x14ac:dyDescent="0.2">
      <c r="BK61" s="388"/>
      <c r="BL61" s="388"/>
      <c r="BM61" s="388"/>
      <c r="BN61" s="388"/>
      <c r="BO61" s="388"/>
      <c r="BP61" s="388"/>
      <c r="BQ61" s="388"/>
      <c r="BR61" s="388"/>
      <c r="BS61" s="388"/>
      <c r="BT61" s="388"/>
      <c r="BU61" s="388"/>
      <c r="BV61" s="388"/>
    </row>
    <row r="62" spans="1:74" x14ac:dyDescent="0.2">
      <c r="BK62" s="388"/>
      <c r="BL62" s="388"/>
      <c r="BM62" s="388"/>
      <c r="BN62" s="388"/>
      <c r="BO62" s="388"/>
      <c r="BP62" s="388"/>
      <c r="BQ62" s="388"/>
      <c r="BR62" s="388"/>
      <c r="BS62" s="388"/>
      <c r="BT62" s="388"/>
      <c r="BU62" s="388"/>
      <c r="BV62" s="388"/>
    </row>
    <row r="63" spans="1:74" x14ac:dyDescent="0.2">
      <c r="BK63" s="388"/>
      <c r="BL63" s="388"/>
      <c r="BM63" s="388"/>
      <c r="BN63" s="388"/>
      <c r="BO63" s="388"/>
      <c r="BP63" s="388"/>
      <c r="BQ63" s="388"/>
      <c r="BR63" s="388"/>
      <c r="BS63" s="388"/>
      <c r="BT63" s="388"/>
      <c r="BU63" s="388"/>
      <c r="BV63" s="388"/>
    </row>
    <row r="64" spans="1:74" x14ac:dyDescent="0.2">
      <c r="BK64" s="388"/>
      <c r="BL64" s="388"/>
      <c r="BM64" s="388"/>
      <c r="BN64" s="388"/>
      <c r="BO64" s="388"/>
      <c r="BP64" s="388"/>
      <c r="BQ64" s="388"/>
      <c r="BR64" s="388"/>
      <c r="BS64" s="388"/>
      <c r="BT64" s="388"/>
      <c r="BU64" s="388"/>
      <c r="BV64" s="388"/>
    </row>
    <row r="65" spans="63:74" x14ac:dyDescent="0.2">
      <c r="BK65" s="388"/>
      <c r="BL65" s="388"/>
      <c r="BM65" s="388"/>
      <c r="BN65" s="388"/>
      <c r="BO65" s="388"/>
      <c r="BP65" s="388"/>
      <c r="BQ65" s="388"/>
      <c r="BR65" s="388"/>
      <c r="BS65" s="388"/>
      <c r="BT65" s="388"/>
      <c r="BU65" s="388"/>
      <c r="BV65" s="388"/>
    </row>
    <row r="66" spans="63:74" x14ac:dyDescent="0.2">
      <c r="BK66" s="388"/>
      <c r="BL66" s="388"/>
      <c r="BM66" s="388"/>
      <c r="BN66" s="388"/>
      <c r="BO66" s="388"/>
      <c r="BP66" s="388"/>
      <c r="BQ66" s="388"/>
      <c r="BR66" s="388"/>
      <c r="BS66" s="388"/>
      <c r="BT66" s="388"/>
      <c r="BU66" s="388"/>
      <c r="BV66" s="388"/>
    </row>
    <row r="67" spans="63:74" x14ac:dyDescent="0.2">
      <c r="BK67" s="388"/>
      <c r="BL67" s="388"/>
      <c r="BM67" s="388"/>
      <c r="BN67" s="388"/>
      <c r="BO67" s="388"/>
      <c r="BP67" s="388"/>
      <c r="BQ67" s="388"/>
      <c r="BR67" s="388"/>
      <c r="BS67" s="388"/>
      <c r="BT67" s="388"/>
      <c r="BU67" s="388"/>
      <c r="BV67" s="388"/>
    </row>
    <row r="68" spans="63:74" x14ac:dyDescent="0.2">
      <c r="BK68" s="388"/>
      <c r="BL68" s="388"/>
      <c r="BM68" s="388"/>
      <c r="BN68" s="388"/>
      <c r="BO68" s="388"/>
      <c r="BP68" s="388"/>
      <c r="BQ68" s="388"/>
      <c r="BR68" s="388"/>
      <c r="BS68" s="388"/>
      <c r="BT68" s="388"/>
      <c r="BU68" s="388"/>
      <c r="BV68" s="388"/>
    </row>
    <row r="69" spans="63:74" x14ac:dyDescent="0.2">
      <c r="BK69" s="388"/>
      <c r="BL69" s="388"/>
      <c r="BM69" s="388"/>
      <c r="BN69" s="388"/>
      <c r="BO69" s="388"/>
      <c r="BP69" s="388"/>
      <c r="BQ69" s="388"/>
      <c r="BR69" s="388"/>
      <c r="BS69" s="388"/>
      <c r="BT69" s="388"/>
      <c r="BU69" s="388"/>
      <c r="BV69" s="388"/>
    </row>
    <row r="70" spans="63:74" x14ac:dyDescent="0.2">
      <c r="BK70" s="388"/>
      <c r="BL70" s="388"/>
      <c r="BM70" s="388"/>
      <c r="BN70" s="388"/>
      <c r="BO70" s="388"/>
      <c r="BP70" s="388"/>
      <c r="BQ70" s="388"/>
      <c r="BR70" s="388"/>
      <c r="BS70" s="388"/>
      <c r="BT70" s="388"/>
      <c r="BU70" s="388"/>
      <c r="BV70" s="388"/>
    </row>
    <row r="71" spans="63:74" x14ac:dyDescent="0.2">
      <c r="BK71" s="388"/>
      <c r="BL71" s="388"/>
      <c r="BM71" s="388"/>
      <c r="BN71" s="388"/>
      <c r="BO71" s="388"/>
      <c r="BP71" s="388"/>
      <c r="BQ71" s="388"/>
      <c r="BR71" s="388"/>
      <c r="BS71" s="388"/>
      <c r="BT71" s="388"/>
      <c r="BU71" s="388"/>
      <c r="BV71" s="388"/>
    </row>
    <row r="72" spans="63:74" x14ac:dyDescent="0.2">
      <c r="BK72" s="388"/>
      <c r="BL72" s="388"/>
      <c r="BM72" s="388"/>
      <c r="BN72" s="388"/>
      <c r="BO72" s="388"/>
      <c r="BP72" s="388"/>
      <c r="BQ72" s="388"/>
      <c r="BR72" s="388"/>
      <c r="BS72" s="388"/>
      <c r="BT72" s="388"/>
      <c r="BU72" s="388"/>
      <c r="BV72" s="388"/>
    </row>
    <row r="73" spans="63:74" x14ac:dyDescent="0.2">
      <c r="BK73" s="388"/>
      <c r="BL73" s="388"/>
      <c r="BM73" s="388"/>
      <c r="BN73" s="388"/>
      <c r="BO73" s="388"/>
      <c r="BP73" s="388"/>
      <c r="BQ73" s="388"/>
      <c r="BR73" s="388"/>
      <c r="BS73" s="388"/>
      <c r="BT73" s="388"/>
      <c r="BU73" s="388"/>
      <c r="BV73" s="388"/>
    </row>
    <row r="74" spans="63:74" x14ac:dyDescent="0.2">
      <c r="BK74" s="388"/>
      <c r="BL74" s="388"/>
      <c r="BM74" s="388"/>
      <c r="BN74" s="388"/>
      <c r="BO74" s="388"/>
      <c r="BP74" s="388"/>
      <c r="BQ74" s="388"/>
      <c r="BR74" s="388"/>
      <c r="BS74" s="388"/>
      <c r="BT74" s="388"/>
      <c r="BU74" s="388"/>
      <c r="BV74" s="388"/>
    </row>
    <row r="75" spans="63:74" x14ac:dyDescent="0.2">
      <c r="BK75" s="388"/>
      <c r="BL75" s="388"/>
      <c r="BM75" s="388"/>
      <c r="BN75" s="388"/>
      <c r="BO75" s="388"/>
      <c r="BP75" s="388"/>
      <c r="BQ75" s="388"/>
      <c r="BR75" s="388"/>
      <c r="BS75" s="388"/>
      <c r="BT75" s="388"/>
      <c r="BU75" s="388"/>
      <c r="BV75" s="388"/>
    </row>
    <row r="76" spans="63:74" x14ac:dyDescent="0.2">
      <c r="BK76" s="388"/>
      <c r="BL76" s="388"/>
      <c r="BM76" s="388"/>
      <c r="BN76" s="388"/>
      <c r="BO76" s="388"/>
      <c r="BP76" s="388"/>
      <c r="BQ76" s="388"/>
      <c r="BR76" s="388"/>
      <c r="BS76" s="388"/>
      <c r="BT76" s="388"/>
      <c r="BU76" s="388"/>
      <c r="BV76" s="388"/>
    </row>
    <row r="77" spans="63:74" x14ac:dyDescent="0.2">
      <c r="BK77" s="388"/>
      <c r="BL77" s="388"/>
      <c r="BM77" s="388"/>
      <c r="BN77" s="388"/>
      <c r="BO77" s="388"/>
      <c r="BP77" s="388"/>
      <c r="BQ77" s="388"/>
      <c r="BR77" s="388"/>
      <c r="BS77" s="388"/>
      <c r="BT77" s="388"/>
      <c r="BU77" s="388"/>
      <c r="BV77" s="388"/>
    </row>
    <row r="78" spans="63:74" x14ac:dyDescent="0.2">
      <c r="BK78" s="388"/>
      <c r="BL78" s="388"/>
      <c r="BM78" s="388"/>
      <c r="BN78" s="388"/>
      <c r="BO78" s="388"/>
      <c r="BP78" s="388"/>
      <c r="BQ78" s="388"/>
      <c r="BR78" s="388"/>
      <c r="BS78" s="388"/>
      <c r="BT78" s="388"/>
      <c r="BU78" s="388"/>
      <c r="BV78" s="388"/>
    </row>
    <row r="79" spans="63:74" x14ac:dyDescent="0.2">
      <c r="BK79" s="388"/>
      <c r="BL79" s="388"/>
      <c r="BM79" s="388"/>
      <c r="BN79" s="388"/>
      <c r="BO79" s="388"/>
      <c r="BP79" s="388"/>
      <c r="BQ79" s="388"/>
      <c r="BR79" s="388"/>
      <c r="BS79" s="388"/>
      <c r="BT79" s="388"/>
      <c r="BU79" s="388"/>
      <c r="BV79" s="388"/>
    </row>
    <row r="80" spans="63:74" x14ac:dyDescent="0.2">
      <c r="BK80" s="388"/>
      <c r="BL80" s="388"/>
      <c r="BM80" s="388"/>
      <c r="BN80" s="388"/>
      <c r="BO80" s="388"/>
      <c r="BP80" s="388"/>
      <c r="BQ80" s="388"/>
      <c r="BR80" s="388"/>
      <c r="BS80" s="388"/>
      <c r="BT80" s="388"/>
      <c r="BU80" s="388"/>
      <c r="BV80" s="388"/>
    </row>
    <row r="81" spans="63:74" x14ac:dyDescent="0.2">
      <c r="BK81" s="388"/>
      <c r="BL81" s="388"/>
      <c r="BM81" s="388"/>
      <c r="BN81" s="388"/>
      <c r="BO81" s="388"/>
      <c r="BP81" s="388"/>
      <c r="BQ81" s="388"/>
      <c r="BR81" s="388"/>
      <c r="BS81" s="388"/>
      <c r="BT81" s="388"/>
      <c r="BU81" s="388"/>
      <c r="BV81" s="388"/>
    </row>
    <row r="82" spans="63:74" x14ac:dyDescent="0.2">
      <c r="BK82" s="388"/>
      <c r="BL82" s="388"/>
      <c r="BM82" s="388"/>
      <c r="BN82" s="388"/>
      <c r="BO82" s="388"/>
      <c r="BP82" s="388"/>
      <c r="BQ82" s="388"/>
      <c r="BR82" s="388"/>
      <c r="BS82" s="388"/>
      <c r="BT82" s="388"/>
      <c r="BU82" s="388"/>
      <c r="BV82" s="388"/>
    </row>
    <row r="83" spans="63:74" x14ac:dyDescent="0.2">
      <c r="BK83" s="388"/>
      <c r="BL83" s="388"/>
      <c r="BM83" s="388"/>
      <c r="BN83" s="388"/>
      <c r="BO83" s="388"/>
      <c r="BP83" s="388"/>
      <c r="BQ83" s="388"/>
      <c r="BR83" s="388"/>
      <c r="BS83" s="388"/>
      <c r="BT83" s="388"/>
      <c r="BU83" s="388"/>
      <c r="BV83" s="388"/>
    </row>
    <row r="84" spans="63:74" x14ac:dyDescent="0.2">
      <c r="BK84" s="388"/>
      <c r="BL84" s="388"/>
      <c r="BM84" s="388"/>
      <c r="BN84" s="388"/>
      <c r="BO84" s="388"/>
      <c r="BP84" s="388"/>
      <c r="BQ84" s="388"/>
      <c r="BR84" s="388"/>
      <c r="BS84" s="388"/>
      <c r="BT84" s="388"/>
      <c r="BU84" s="388"/>
      <c r="BV84" s="388"/>
    </row>
    <row r="85" spans="63:74" x14ac:dyDescent="0.2">
      <c r="BK85" s="388"/>
      <c r="BL85" s="388"/>
      <c r="BM85" s="388"/>
      <c r="BN85" s="388"/>
      <c r="BO85" s="388"/>
      <c r="BP85" s="388"/>
      <c r="BQ85" s="388"/>
      <c r="BR85" s="388"/>
      <c r="BS85" s="388"/>
      <c r="BT85" s="388"/>
      <c r="BU85" s="388"/>
      <c r="BV85" s="388"/>
    </row>
    <row r="86" spans="63:74" x14ac:dyDescent="0.2">
      <c r="BK86" s="388"/>
      <c r="BL86" s="388"/>
      <c r="BM86" s="388"/>
      <c r="BN86" s="388"/>
      <c r="BO86" s="388"/>
      <c r="BP86" s="388"/>
      <c r="BQ86" s="388"/>
      <c r="BR86" s="388"/>
      <c r="BS86" s="388"/>
      <c r="BT86" s="388"/>
      <c r="BU86" s="388"/>
      <c r="BV86" s="388"/>
    </row>
    <row r="87" spans="63:74" x14ac:dyDescent="0.2">
      <c r="BK87" s="388"/>
      <c r="BL87" s="388"/>
      <c r="BM87" s="388"/>
      <c r="BN87" s="388"/>
      <c r="BO87" s="388"/>
      <c r="BP87" s="388"/>
      <c r="BQ87" s="388"/>
      <c r="BR87" s="388"/>
      <c r="BS87" s="388"/>
      <c r="BT87" s="388"/>
      <c r="BU87" s="388"/>
      <c r="BV87" s="388"/>
    </row>
    <row r="88" spans="63:74" x14ac:dyDescent="0.2">
      <c r="BK88" s="388"/>
      <c r="BL88" s="388"/>
      <c r="BM88" s="388"/>
      <c r="BN88" s="388"/>
      <c r="BO88" s="388"/>
      <c r="BP88" s="388"/>
      <c r="BQ88" s="388"/>
      <c r="BR88" s="388"/>
      <c r="BS88" s="388"/>
      <c r="BT88" s="388"/>
      <c r="BU88" s="388"/>
      <c r="BV88" s="388"/>
    </row>
    <row r="89" spans="63:74" x14ac:dyDescent="0.2">
      <c r="BK89" s="388"/>
      <c r="BL89" s="388"/>
      <c r="BM89" s="388"/>
      <c r="BN89" s="388"/>
      <c r="BO89" s="388"/>
      <c r="BP89" s="388"/>
      <c r="BQ89" s="388"/>
      <c r="BR89" s="388"/>
      <c r="BS89" s="388"/>
      <c r="BT89" s="388"/>
      <c r="BU89" s="388"/>
      <c r="BV89" s="388"/>
    </row>
    <row r="90" spans="63:74" x14ac:dyDescent="0.2">
      <c r="BK90" s="388"/>
      <c r="BL90" s="388"/>
      <c r="BM90" s="388"/>
      <c r="BN90" s="388"/>
      <c r="BO90" s="388"/>
      <c r="BP90" s="388"/>
      <c r="BQ90" s="388"/>
      <c r="BR90" s="388"/>
      <c r="BS90" s="388"/>
      <c r="BT90" s="388"/>
      <c r="BU90" s="388"/>
      <c r="BV90" s="388"/>
    </row>
    <row r="91" spans="63:74" x14ac:dyDescent="0.2">
      <c r="BK91" s="388"/>
      <c r="BL91" s="388"/>
      <c r="BM91" s="388"/>
      <c r="BN91" s="388"/>
      <c r="BO91" s="388"/>
      <c r="BP91" s="388"/>
      <c r="BQ91" s="388"/>
      <c r="BR91" s="388"/>
      <c r="BS91" s="388"/>
      <c r="BT91" s="388"/>
      <c r="BU91" s="388"/>
      <c r="BV91" s="388"/>
    </row>
    <row r="92" spans="63:74" x14ac:dyDescent="0.2">
      <c r="BK92" s="388"/>
      <c r="BL92" s="388"/>
      <c r="BM92" s="388"/>
      <c r="BN92" s="388"/>
      <c r="BO92" s="388"/>
      <c r="BP92" s="388"/>
      <c r="BQ92" s="388"/>
      <c r="BR92" s="388"/>
      <c r="BS92" s="388"/>
      <c r="BT92" s="388"/>
      <c r="BU92" s="388"/>
      <c r="BV92" s="388"/>
    </row>
    <row r="93" spans="63:74" x14ac:dyDescent="0.2">
      <c r="BK93" s="388"/>
      <c r="BL93" s="388"/>
      <c r="BM93" s="388"/>
      <c r="BN93" s="388"/>
      <c r="BO93" s="388"/>
      <c r="BP93" s="388"/>
      <c r="BQ93" s="388"/>
      <c r="BR93" s="388"/>
      <c r="BS93" s="388"/>
      <c r="BT93" s="388"/>
      <c r="BU93" s="388"/>
      <c r="BV93" s="388"/>
    </row>
    <row r="94" spans="63:74" x14ac:dyDescent="0.2">
      <c r="BK94" s="388"/>
      <c r="BL94" s="388"/>
      <c r="BM94" s="388"/>
      <c r="BN94" s="388"/>
      <c r="BO94" s="388"/>
      <c r="BP94" s="388"/>
      <c r="BQ94" s="388"/>
      <c r="BR94" s="388"/>
      <c r="BS94" s="388"/>
      <c r="BT94" s="388"/>
      <c r="BU94" s="388"/>
      <c r="BV94" s="388"/>
    </row>
    <row r="95" spans="63:74" x14ac:dyDescent="0.2">
      <c r="BK95" s="388"/>
      <c r="BL95" s="388"/>
      <c r="BM95" s="388"/>
      <c r="BN95" s="388"/>
      <c r="BO95" s="388"/>
      <c r="BP95" s="388"/>
      <c r="BQ95" s="388"/>
      <c r="BR95" s="388"/>
      <c r="BS95" s="388"/>
      <c r="BT95" s="388"/>
      <c r="BU95" s="388"/>
      <c r="BV95" s="388"/>
    </row>
    <row r="96" spans="63:74" x14ac:dyDescent="0.2">
      <c r="BK96" s="388"/>
      <c r="BL96" s="388"/>
      <c r="BM96" s="388"/>
      <c r="BN96" s="388"/>
      <c r="BO96" s="388"/>
      <c r="BP96" s="388"/>
      <c r="BQ96" s="388"/>
      <c r="BR96" s="388"/>
      <c r="BS96" s="388"/>
      <c r="BT96" s="388"/>
      <c r="BU96" s="388"/>
      <c r="BV96" s="388"/>
    </row>
    <row r="97" spans="63:74" x14ac:dyDescent="0.2">
      <c r="BK97" s="388"/>
      <c r="BL97" s="388"/>
      <c r="BM97" s="388"/>
      <c r="BN97" s="388"/>
      <c r="BO97" s="388"/>
      <c r="BP97" s="388"/>
      <c r="BQ97" s="388"/>
      <c r="BR97" s="388"/>
      <c r="BS97" s="388"/>
      <c r="BT97" s="388"/>
      <c r="BU97" s="388"/>
      <c r="BV97" s="388"/>
    </row>
    <row r="98" spans="63:74" x14ac:dyDescent="0.2">
      <c r="BK98" s="388"/>
      <c r="BL98" s="388"/>
      <c r="BM98" s="388"/>
      <c r="BN98" s="388"/>
      <c r="BO98" s="388"/>
      <c r="BP98" s="388"/>
      <c r="BQ98" s="388"/>
      <c r="BR98" s="388"/>
      <c r="BS98" s="388"/>
      <c r="BT98" s="388"/>
      <c r="BU98" s="388"/>
      <c r="BV98" s="388"/>
    </row>
    <row r="99" spans="63:74" x14ac:dyDescent="0.2">
      <c r="BK99" s="388"/>
      <c r="BL99" s="388"/>
      <c r="BM99" s="388"/>
      <c r="BN99" s="388"/>
      <c r="BO99" s="388"/>
      <c r="BP99" s="388"/>
      <c r="BQ99" s="388"/>
      <c r="BR99" s="388"/>
      <c r="BS99" s="388"/>
      <c r="BT99" s="388"/>
      <c r="BU99" s="388"/>
      <c r="BV99" s="388"/>
    </row>
    <row r="100" spans="63:74" x14ac:dyDescent="0.2">
      <c r="BK100" s="388"/>
      <c r="BL100" s="388"/>
      <c r="BM100" s="388"/>
      <c r="BN100" s="388"/>
      <c r="BO100" s="388"/>
      <c r="BP100" s="388"/>
      <c r="BQ100" s="388"/>
      <c r="BR100" s="388"/>
      <c r="BS100" s="388"/>
      <c r="BT100" s="388"/>
      <c r="BU100" s="388"/>
      <c r="BV100" s="388"/>
    </row>
    <row r="101" spans="63:74" x14ac:dyDescent="0.2">
      <c r="BK101" s="388"/>
      <c r="BL101" s="388"/>
      <c r="BM101" s="388"/>
      <c r="BN101" s="388"/>
      <c r="BO101" s="388"/>
      <c r="BP101" s="388"/>
      <c r="BQ101" s="388"/>
      <c r="BR101" s="388"/>
      <c r="BS101" s="388"/>
      <c r="BT101" s="388"/>
      <c r="BU101" s="388"/>
      <c r="BV101" s="388"/>
    </row>
    <row r="102" spans="63:74" x14ac:dyDescent="0.2">
      <c r="BK102" s="388"/>
      <c r="BL102" s="388"/>
      <c r="BM102" s="388"/>
      <c r="BN102" s="388"/>
      <c r="BO102" s="388"/>
      <c r="BP102" s="388"/>
      <c r="BQ102" s="388"/>
      <c r="BR102" s="388"/>
      <c r="BS102" s="388"/>
      <c r="BT102" s="388"/>
      <c r="BU102" s="388"/>
      <c r="BV102" s="388"/>
    </row>
    <row r="103" spans="63:74" x14ac:dyDescent="0.2">
      <c r="BK103" s="388"/>
      <c r="BL103" s="388"/>
      <c r="BM103" s="388"/>
      <c r="BN103" s="388"/>
      <c r="BO103" s="388"/>
      <c r="BP103" s="388"/>
      <c r="BQ103" s="388"/>
      <c r="BR103" s="388"/>
      <c r="BS103" s="388"/>
      <c r="BT103" s="388"/>
      <c r="BU103" s="388"/>
      <c r="BV103" s="388"/>
    </row>
    <row r="104" spans="63:74" x14ac:dyDescent="0.2">
      <c r="BK104" s="388"/>
      <c r="BL104" s="388"/>
      <c r="BM104" s="388"/>
      <c r="BN104" s="388"/>
      <c r="BO104" s="388"/>
      <c r="BP104" s="388"/>
      <c r="BQ104" s="388"/>
      <c r="BR104" s="388"/>
      <c r="BS104" s="388"/>
      <c r="BT104" s="388"/>
      <c r="BU104" s="388"/>
      <c r="BV104" s="388"/>
    </row>
    <row r="105" spans="63:74" x14ac:dyDescent="0.2">
      <c r="BK105" s="388"/>
      <c r="BL105" s="388"/>
      <c r="BM105" s="388"/>
      <c r="BN105" s="388"/>
      <c r="BO105" s="388"/>
      <c r="BP105" s="388"/>
      <c r="BQ105" s="388"/>
      <c r="BR105" s="388"/>
      <c r="BS105" s="388"/>
      <c r="BT105" s="388"/>
      <c r="BU105" s="388"/>
      <c r="BV105" s="388"/>
    </row>
    <row r="106" spans="63:74" x14ac:dyDescent="0.2">
      <c r="BK106" s="388"/>
      <c r="BL106" s="388"/>
      <c r="BM106" s="388"/>
      <c r="BN106" s="388"/>
      <c r="BO106" s="388"/>
      <c r="BP106" s="388"/>
      <c r="BQ106" s="388"/>
      <c r="BR106" s="388"/>
      <c r="BS106" s="388"/>
      <c r="BT106" s="388"/>
      <c r="BU106" s="388"/>
      <c r="BV106" s="388"/>
    </row>
    <row r="107" spans="63:74" x14ac:dyDescent="0.2">
      <c r="BK107" s="388"/>
      <c r="BL107" s="388"/>
      <c r="BM107" s="388"/>
      <c r="BN107" s="388"/>
      <c r="BO107" s="388"/>
      <c r="BP107" s="388"/>
      <c r="BQ107" s="388"/>
      <c r="BR107" s="388"/>
      <c r="BS107" s="388"/>
      <c r="BT107" s="388"/>
      <c r="BU107" s="388"/>
      <c r="BV107" s="388"/>
    </row>
    <row r="108" spans="63:74" x14ac:dyDescent="0.2">
      <c r="BK108" s="388"/>
      <c r="BL108" s="388"/>
      <c r="BM108" s="388"/>
      <c r="BN108" s="388"/>
      <c r="BO108" s="388"/>
      <c r="BP108" s="388"/>
      <c r="BQ108" s="388"/>
      <c r="BR108" s="388"/>
      <c r="BS108" s="388"/>
      <c r="BT108" s="388"/>
      <c r="BU108" s="388"/>
      <c r="BV108" s="388"/>
    </row>
    <row r="109" spans="63:74" x14ac:dyDescent="0.2">
      <c r="BK109" s="388"/>
      <c r="BL109" s="388"/>
      <c r="BM109" s="388"/>
      <c r="BN109" s="388"/>
      <c r="BO109" s="388"/>
      <c r="BP109" s="388"/>
      <c r="BQ109" s="388"/>
      <c r="BR109" s="388"/>
      <c r="BS109" s="388"/>
      <c r="BT109" s="388"/>
      <c r="BU109" s="388"/>
      <c r="BV109" s="388"/>
    </row>
    <row r="110" spans="63:74" x14ac:dyDescent="0.2">
      <c r="BK110" s="388"/>
      <c r="BL110" s="388"/>
      <c r="BM110" s="388"/>
      <c r="BN110" s="388"/>
      <c r="BO110" s="388"/>
      <c r="BP110" s="388"/>
      <c r="BQ110" s="388"/>
      <c r="BR110" s="388"/>
      <c r="BS110" s="388"/>
      <c r="BT110" s="388"/>
      <c r="BU110" s="388"/>
      <c r="BV110" s="388"/>
    </row>
    <row r="111" spans="63:74" x14ac:dyDescent="0.2">
      <c r="BK111" s="388"/>
      <c r="BL111" s="388"/>
      <c r="BM111" s="388"/>
      <c r="BN111" s="388"/>
      <c r="BO111" s="388"/>
      <c r="BP111" s="388"/>
      <c r="BQ111" s="388"/>
      <c r="BR111" s="388"/>
      <c r="BS111" s="388"/>
      <c r="BT111" s="388"/>
      <c r="BU111" s="388"/>
      <c r="BV111" s="388"/>
    </row>
    <row r="112" spans="63:74" x14ac:dyDescent="0.2">
      <c r="BK112" s="388"/>
      <c r="BL112" s="388"/>
      <c r="BM112" s="388"/>
      <c r="BN112" s="388"/>
      <c r="BO112" s="388"/>
      <c r="BP112" s="388"/>
      <c r="BQ112" s="388"/>
      <c r="BR112" s="388"/>
      <c r="BS112" s="388"/>
      <c r="BT112" s="388"/>
      <c r="BU112" s="388"/>
      <c r="BV112" s="388"/>
    </row>
    <row r="113" spans="63:74" x14ac:dyDescent="0.2">
      <c r="BK113" s="388"/>
      <c r="BL113" s="388"/>
      <c r="BM113" s="388"/>
      <c r="BN113" s="388"/>
      <c r="BO113" s="388"/>
      <c r="BP113" s="388"/>
      <c r="BQ113" s="388"/>
      <c r="BR113" s="388"/>
      <c r="BS113" s="388"/>
      <c r="BT113" s="388"/>
      <c r="BU113" s="388"/>
      <c r="BV113" s="388"/>
    </row>
    <row r="114" spans="63:74" x14ac:dyDescent="0.2">
      <c r="BK114" s="388"/>
      <c r="BL114" s="388"/>
      <c r="BM114" s="388"/>
      <c r="BN114" s="388"/>
      <c r="BO114" s="388"/>
      <c r="BP114" s="388"/>
      <c r="BQ114" s="388"/>
      <c r="BR114" s="388"/>
      <c r="BS114" s="388"/>
      <c r="BT114" s="388"/>
      <c r="BU114" s="388"/>
      <c r="BV114" s="388"/>
    </row>
    <row r="115" spans="63:74" x14ac:dyDescent="0.2">
      <c r="BK115" s="388"/>
      <c r="BL115" s="388"/>
      <c r="BM115" s="388"/>
      <c r="BN115" s="388"/>
      <c r="BO115" s="388"/>
      <c r="BP115" s="388"/>
      <c r="BQ115" s="388"/>
      <c r="BR115" s="388"/>
      <c r="BS115" s="388"/>
      <c r="BT115" s="388"/>
      <c r="BU115" s="388"/>
      <c r="BV115" s="388"/>
    </row>
    <row r="116" spans="63:74" x14ac:dyDescent="0.2">
      <c r="BK116" s="388"/>
      <c r="BL116" s="388"/>
      <c r="BM116" s="388"/>
      <c r="BN116" s="388"/>
      <c r="BO116" s="388"/>
      <c r="BP116" s="388"/>
      <c r="BQ116" s="388"/>
      <c r="BR116" s="388"/>
      <c r="BS116" s="388"/>
      <c r="BT116" s="388"/>
      <c r="BU116" s="388"/>
      <c r="BV116" s="388"/>
    </row>
    <row r="117" spans="63:74" x14ac:dyDescent="0.2">
      <c r="BK117" s="388"/>
      <c r="BL117" s="388"/>
      <c r="BM117" s="388"/>
      <c r="BN117" s="388"/>
      <c r="BO117" s="388"/>
      <c r="BP117" s="388"/>
      <c r="BQ117" s="388"/>
      <c r="BR117" s="388"/>
      <c r="BS117" s="388"/>
      <c r="BT117" s="388"/>
      <c r="BU117" s="388"/>
      <c r="BV117" s="388"/>
    </row>
    <row r="118" spans="63:74" x14ac:dyDescent="0.2">
      <c r="BK118" s="388"/>
      <c r="BL118" s="388"/>
      <c r="BM118" s="388"/>
      <c r="BN118" s="388"/>
      <c r="BO118" s="388"/>
      <c r="BP118" s="388"/>
      <c r="BQ118" s="388"/>
      <c r="BR118" s="388"/>
      <c r="BS118" s="388"/>
      <c r="BT118" s="388"/>
      <c r="BU118" s="388"/>
      <c r="BV118" s="388"/>
    </row>
    <row r="119" spans="63:74" x14ac:dyDescent="0.2">
      <c r="BK119" s="388"/>
      <c r="BL119" s="388"/>
      <c r="BM119" s="388"/>
      <c r="BN119" s="388"/>
      <c r="BO119" s="388"/>
      <c r="BP119" s="388"/>
      <c r="BQ119" s="388"/>
      <c r="BR119" s="388"/>
      <c r="BS119" s="388"/>
      <c r="BT119" s="388"/>
      <c r="BU119" s="388"/>
      <c r="BV119" s="388"/>
    </row>
    <row r="120" spans="63:74" x14ac:dyDescent="0.2">
      <c r="BK120" s="388"/>
      <c r="BL120" s="388"/>
      <c r="BM120" s="388"/>
      <c r="BN120" s="388"/>
      <c r="BO120" s="388"/>
      <c r="BP120" s="388"/>
      <c r="BQ120" s="388"/>
      <c r="BR120" s="388"/>
      <c r="BS120" s="388"/>
      <c r="BT120" s="388"/>
      <c r="BU120" s="388"/>
      <c r="BV120" s="388"/>
    </row>
    <row r="121" spans="63:74" x14ac:dyDescent="0.2">
      <c r="BK121" s="388"/>
      <c r="BL121" s="388"/>
      <c r="BM121" s="388"/>
      <c r="BN121" s="388"/>
      <c r="BO121" s="388"/>
      <c r="BP121" s="388"/>
      <c r="BQ121" s="388"/>
      <c r="BR121" s="388"/>
      <c r="BS121" s="388"/>
      <c r="BT121" s="388"/>
      <c r="BU121" s="388"/>
      <c r="BV121" s="388"/>
    </row>
    <row r="122" spans="63:74" x14ac:dyDescent="0.2">
      <c r="BK122" s="388"/>
      <c r="BL122" s="388"/>
      <c r="BM122" s="388"/>
      <c r="BN122" s="388"/>
      <c r="BO122" s="388"/>
      <c r="BP122" s="388"/>
      <c r="BQ122" s="388"/>
      <c r="BR122" s="388"/>
      <c r="BS122" s="388"/>
      <c r="BT122" s="388"/>
      <c r="BU122" s="388"/>
      <c r="BV122" s="388"/>
    </row>
    <row r="123" spans="63:74" x14ac:dyDescent="0.2">
      <c r="BK123" s="388"/>
      <c r="BL123" s="388"/>
      <c r="BM123" s="388"/>
      <c r="BN123" s="388"/>
      <c r="BO123" s="388"/>
      <c r="BP123" s="388"/>
      <c r="BQ123" s="388"/>
      <c r="BR123" s="388"/>
      <c r="BS123" s="388"/>
      <c r="BT123" s="388"/>
      <c r="BU123" s="388"/>
      <c r="BV123" s="388"/>
    </row>
    <row r="124" spans="63:74" x14ac:dyDescent="0.2">
      <c r="BK124" s="388"/>
      <c r="BL124" s="388"/>
      <c r="BM124" s="388"/>
      <c r="BN124" s="388"/>
      <c r="BO124" s="388"/>
      <c r="BP124" s="388"/>
      <c r="BQ124" s="388"/>
      <c r="BR124" s="388"/>
      <c r="BS124" s="388"/>
      <c r="BT124" s="388"/>
      <c r="BU124" s="388"/>
      <c r="BV124" s="388"/>
    </row>
    <row r="125" spans="63:74" x14ac:dyDescent="0.2">
      <c r="BK125" s="388"/>
      <c r="BL125" s="388"/>
      <c r="BM125" s="388"/>
      <c r="BN125" s="388"/>
      <c r="BO125" s="388"/>
      <c r="BP125" s="388"/>
      <c r="BQ125" s="388"/>
      <c r="BR125" s="388"/>
      <c r="BS125" s="388"/>
      <c r="BT125" s="388"/>
      <c r="BU125" s="388"/>
      <c r="BV125" s="388"/>
    </row>
    <row r="126" spans="63:74" x14ac:dyDescent="0.2">
      <c r="BK126" s="388"/>
      <c r="BL126" s="388"/>
      <c r="BM126" s="388"/>
      <c r="BN126" s="388"/>
      <c r="BO126" s="388"/>
      <c r="BP126" s="388"/>
      <c r="BQ126" s="388"/>
      <c r="BR126" s="388"/>
      <c r="BS126" s="388"/>
      <c r="BT126" s="388"/>
      <c r="BU126" s="388"/>
      <c r="BV126" s="388"/>
    </row>
    <row r="127" spans="63:74" x14ac:dyDescent="0.2">
      <c r="BK127" s="388"/>
      <c r="BL127" s="388"/>
      <c r="BM127" s="388"/>
      <c r="BN127" s="388"/>
      <c r="BO127" s="388"/>
      <c r="BP127" s="388"/>
      <c r="BQ127" s="388"/>
      <c r="BR127" s="388"/>
      <c r="BS127" s="388"/>
      <c r="BT127" s="388"/>
      <c r="BU127" s="388"/>
      <c r="BV127" s="388"/>
    </row>
    <row r="128" spans="63:74" x14ac:dyDescent="0.2">
      <c r="BK128" s="388"/>
      <c r="BL128" s="388"/>
      <c r="BM128" s="388"/>
      <c r="BN128" s="388"/>
      <c r="BO128" s="388"/>
      <c r="BP128" s="388"/>
      <c r="BQ128" s="388"/>
      <c r="BR128" s="388"/>
      <c r="BS128" s="388"/>
      <c r="BT128" s="388"/>
      <c r="BU128" s="388"/>
      <c r="BV128" s="388"/>
    </row>
    <row r="129" spans="63:74" x14ac:dyDescent="0.2">
      <c r="BK129" s="388"/>
      <c r="BL129" s="388"/>
      <c r="BM129" s="388"/>
      <c r="BN129" s="388"/>
      <c r="BO129" s="388"/>
      <c r="BP129" s="388"/>
      <c r="BQ129" s="388"/>
      <c r="BR129" s="388"/>
      <c r="BS129" s="388"/>
      <c r="BT129" s="388"/>
      <c r="BU129" s="388"/>
      <c r="BV129" s="388"/>
    </row>
    <row r="130" spans="63:74" x14ac:dyDescent="0.2">
      <c r="BK130" s="388"/>
      <c r="BL130" s="388"/>
      <c r="BM130" s="388"/>
      <c r="BN130" s="388"/>
      <c r="BO130" s="388"/>
      <c r="BP130" s="388"/>
      <c r="BQ130" s="388"/>
      <c r="BR130" s="388"/>
      <c r="BS130" s="388"/>
      <c r="BT130" s="388"/>
      <c r="BU130" s="388"/>
      <c r="BV130" s="388"/>
    </row>
    <row r="131" spans="63:74" x14ac:dyDescent="0.2">
      <c r="BK131" s="388"/>
      <c r="BL131" s="388"/>
      <c r="BM131" s="388"/>
      <c r="BN131" s="388"/>
      <c r="BO131" s="388"/>
      <c r="BP131" s="388"/>
      <c r="BQ131" s="388"/>
      <c r="BR131" s="388"/>
      <c r="BS131" s="388"/>
      <c r="BT131" s="388"/>
      <c r="BU131" s="388"/>
      <c r="BV131" s="388"/>
    </row>
    <row r="132" spans="63:74" x14ac:dyDescent="0.2">
      <c r="BK132" s="388"/>
      <c r="BL132" s="388"/>
      <c r="BM132" s="388"/>
      <c r="BN132" s="388"/>
      <c r="BO132" s="388"/>
      <c r="BP132" s="388"/>
      <c r="BQ132" s="388"/>
      <c r="BR132" s="388"/>
      <c r="BS132" s="388"/>
      <c r="BT132" s="388"/>
      <c r="BU132" s="388"/>
      <c r="BV132" s="388"/>
    </row>
    <row r="133" spans="63:74" x14ac:dyDescent="0.2">
      <c r="BK133" s="388"/>
      <c r="BL133" s="388"/>
      <c r="BM133" s="388"/>
      <c r="BN133" s="388"/>
      <c r="BO133" s="388"/>
      <c r="BP133" s="388"/>
      <c r="BQ133" s="388"/>
      <c r="BR133" s="388"/>
      <c r="BS133" s="388"/>
      <c r="BT133" s="388"/>
      <c r="BU133" s="388"/>
      <c r="BV133" s="388"/>
    </row>
    <row r="134" spans="63:74" x14ac:dyDescent="0.2">
      <c r="BK134" s="388"/>
      <c r="BL134" s="388"/>
      <c r="BM134" s="388"/>
      <c r="BN134" s="388"/>
      <c r="BO134" s="388"/>
      <c r="BP134" s="388"/>
      <c r="BQ134" s="388"/>
      <c r="BR134" s="388"/>
      <c r="BS134" s="388"/>
      <c r="BT134" s="388"/>
      <c r="BU134" s="388"/>
      <c r="BV134" s="388"/>
    </row>
    <row r="135" spans="63:74" x14ac:dyDescent="0.2">
      <c r="BK135" s="388"/>
      <c r="BL135" s="388"/>
      <c r="BM135" s="388"/>
      <c r="BN135" s="388"/>
      <c r="BO135" s="388"/>
      <c r="BP135" s="388"/>
      <c r="BQ135" s="388"/>
      <c r="BR135" s="388"/>
      <c r="BS135" s="388"/>
      <c r="BT135" s="388"/>
      <c r="BU135" s="388"/>
      <c r="BV135" s="388"/>
    </row>
    <row r="136" spans="63:74" x14ac:dyDescent="0.2">
      <c r="BK136" s="388"/>
      <c r="BL136" s="388"/>
      <c r="BM136" s="388"/>
      <c r="BN136" s="388"/>
      <c r="BO136" s="388"/>
      <c r="BP136" s="388"/>
      <c r="BQ136" s="388"/>
      <c r="BR136" s="388"/>
      <c r="BS136" s="388"/>
      <c r="BT136" s="388"/>
      <c r="BU136" s="388"/>
      <c r="BV136" s="388"/>
    </row>
    <row r="137" spans="63:74" x14ac:dyDescent="0.2">
      <c r="BK137" s="388"/>
      <c r="BL137" s="388"/>
      <c r="BM137" s="388"/>
      <c r="BN137" s="388"/>
      <c r="BO137" s="388"/>
      <c r="BP137" s="388"/>
      <c r="BQ137" s="388"/>
      <c r="BR137" s="388"/>
      <c r="BS137" s="388"/>
      <c r="BT137" s="388"/>
      <c r="BU137" s="388"/>
      <c r="BV137" s="388"/>
    </row>
    <row r="138" spans="63:74" x14ac:dyDescent="0.2">
      <c r="BK138" s="388"/>
      <c r="BL138" s="388"/>
      <c r="BM138" s="388"/>
      <c r="BN138" s="388"/>
      <c r="BO138" s="388"/>
      <c r="BP138" s="388"/>
      <c r="BQ138" s="388"/>
      <c r="BR138" s="388"/>
      <c r="BS138" s="388"/>
      <c r="BT138" s="388"/>
      <c r="BU138" s="388"/>
      <c r="BV138" s="388"/>
    </row>
    <row r="139" spans="63:74" x14ac:dyDescent="0.2">
      <c r="BK139" s="388"/>
      <c r="BL139" s="388"/>
      <c r="BM139" s="388"/>
      <c r="BN139" s="388"/>
      <c r="BO139" s="388"/>
      <c r="BP139" s="388"/>
      <c r="BQ139" s="388"/>
      <c r="BR139" s="388"/>
      <c r="BS139" s="388"/>
      <c r="BT139" s="388"/>
      <c r="BU139" s="388"/>
      <c r="BV139" s="388"/>
    </row>
    <row r="140" spans="63:74" x14ac:dyDescent="0.2">
      <c r="BK140" s="388"/>
      <c r="BL140" s="388"/>
      <c r="BM140" s="388"/>
      <c r="BN140" s="388"/>
      <c r="BO140" s="388"/>
      <c r="BP140" s="388"/>
      <c r="BQ140" s="388"/>
      <c r="BR140" s="388"/>
      <c r="BS140" s="388"/>
      <c r="BT140" s="388"/>
      <c r="BU140" s="388"/>
      <c r="BV140" s="388"/>
    </row>
    <row r="141" spans="63:74" x14ac:dyDescent="0.2">
      <c r="BK141" s="388"/>
      <c r="BL141" s="388"/>
      <c r="BM141" s="388"/>
      <c r="BN141" s="388"/>
      <c r="BO141" s="388"/>
      <c r="BP141" s="388"/>
      <c r="BQ141" s="388"/>
      <c r="BR141" s="388"/>
      <c r="BS141" s="388"/>
      <c r="BT141" s="388"/>
      <c r="BU141" s="388"/>
      <c r="BV141" s="388"/>
    </row>
    <row r="142" spans="63:74" x14ac:dyDescent="0.2">
      <c r="BK142" s="388"/>
      <c r="BL142" s="388"/>
      <c r="BM142" s="388"/>
      <c r="BN142" s="388"/>
      <c r="BO142" s="388"/>
      <c r="BP142" s="388"/>
      <c r="BQ142" s="388"/>
      <c r="BR142" s="388"/>
      <c r="BS142" s="388"/>
      <c r="BT142" s="388"/>
      <c r="BU142" s="388"/>
      <c r="BV142" s="388"/>
    </row>
    <row r="143" spans="63:74" x14ac:dyDescent="0.2">
      <c r="BK143" s="388"/>
      <c r="BL143" s="388"/>
      <c r="BM143" s="388"/>
      <c r="BN143" s="388"/>
      <c r="BO143" s="388"/>
      <c r="BP143" s="388"/>
      <c r="BQ143" s="388"/>
      <c r="BR143" s="388"/>
      <c r="BS143" s="388"/>
      <c r="BT143" s="388"/>
      <c r="BU143" s="388"/>
      <c r="BV143" s="388"/>
    </row>
  </sheetData>
  <mergeCells count="17">
    <mergeCell ref="B55:Q55"/>
    <mergeCell ref="B51:Q51"/>
    <mergeCell ref="B52:Q52"/>
    <mergeCell ref="B53:Q53"/>
    <mergeCell ref="A1:A2"/>
    <mergeCell ref="B47:Q47"/>
    <mergeCell ref="B48:Q48"/>
    <mergeCell ref="B49:Q49"/>
    <mergeCell ref="B50:Q50"/>
    <mergeCell ref="B54:Q54"/>
    <mergeCell ref="AM3:AX3"/>
    <mergeCell ref="AY3:BJ3"/>
    <mergeCell ref="BK3:BV3"/>
    <mergeCell ref="B1:AL1"/>
    <mergeCell ref="C3:N3"/>
    <mergeCell ref="O3:Z3"/>
    <mergeCell ref="AA3:AL3"/>
  </mergeCells>
  <phoneticPr fontId="6"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5">
    <pageSetUpPr fitToPage="1"/>
  </sheetPr>
  <dimension ref="A1:BV146"/>
  <sheetViews>
    <sheetView showGridLines="0" workbookViewId="0">
      <pane xSplit="2" ySplit="4" topLeftCell="AS5" activePane="bottomRight" state="frozen"/>
      <selection activeCell="BF63" sqref="BF63"/>
      <selection pane="topRight" activeCell="BF63" sqref="BF63"/>
      <selection pane="bottomLeft" activeCell="BF63" sqref="BF63"/>
      <selection pane="bottomRight" activeCell="BC6" sqref="BC6:BC38"/>
    </sheetView>
  </sheetViews>
  <sheetFormatPr defaultColWidth="11" defaultRowHeight="11.25" x14ac:dyDescent="0.2"/>
  <cols>
    <col min="1" max="1" width="11.5703125" style="100" customWidth="1"/>
    <col min="2" max="2" width="26.85546875" style="100" customWidth="1"/>
    <col min="3" max="50" width="6.5703125" style="100" customWidth="1"/>
    <col min="51" max="55" width="6.5703125" style="380" customWidth="1"/>
    <col min="56" max="58" width="6.5703125" style="683" customWidth="1"/>
    <col min="59" max="62" width="6.5703125" style="380" customWidth="1"/>
    <col min="63" max="74" width="6.5703125" style="100" customWidth="1"/>
    <col min="75" max="16384" width="11" style="100"/>
  </cols>
  <sheetData>
    <row r="1" spans="1:74" ht="15.6" customHeight="1" x14ac:dyDescent="0.2">
      <c r="A1" s="791" t="s">
        <v>995</v>
      </c>
      <c r="B1" s="839" t="s">
        <v>1010</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c r="AM1" s="302"/>
    </row>
    <row r="2" spans="1:74" ht="14.1" customHeight="1"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302"/>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101"/>
      <c r="B5" s="102" t="s">
        <v>78</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416"/>
      <c r="AZ5" s="416"/>
      <c r="BA5" s="416"/>
      <c r="BB5" s="416"/>
      <c r="BC5" s="416"/>
      <c r="BD5" s="103"/>
      <c r="BE5" s="103"/>
      <c r="BF5" s="103"/>
      <c r="BG5" s="103"/>
      <c r="BH5" s="103"/>
      <c r="BI5" s="103"/>
      <c r="BJ5" s="416"/>
      <c r="BK5" s="416"/>
      <c r="BL5" s="416"/>
      <c r="BM5" s="416"/>
      <c r="BN5" s="416"/>
      <c r="BO5" s="416"/>
      <c r="BP5" s="416"/>
      <c r="BQ5" s="416"/>
      <c r="BR5" s="416"/>
      <c r="BS5" s="416"/>
      <c r="BT5" s="416"/>
      <c r="BU5" s="416"/>
      <c r="BV5" s="416"/>
    </row>
    <row r="6" spans="1:74" ht="11.1" customHeight="1" x14ac:dyDescent="0.2">
      <c r="A6" s="101" t="s">
        <v>749</v>
      </c>
      <c r="B6" s="202" t="s">
        <v>587</v>
      </c>
      <c r="C6" s="214">
        <v>12.169506808</v>
      </c>
      <c r="D6" s="214">
        <v>11.583872703000001</v>
      </c>
      <c r="E6" s="214">
        <v>10.703969645999999</v>
      </c>
      <c r="F6" s="214">
        <v>9.9210195880000001</v>
      </c>
      <c r="G6" s="214">
        <v>10.474977423</v>
      </c>
      <c r="H6" s="214">
        <v>11.928134760000001</v>
      </c>
      <c r="I6" s="214">
        <v>12.44450166</v>
      </c>
      <c r="J6" s="214">
        <v>12.398101559000001</v>
      </c>
      <c r="K6" s="214">
        <v>11.329550185</v>
      </c>
      <c r="L6" s="214">
        <v>10.145870922</v>
      </c>
      <c r="M6" s="214">
        <v>10.583166974999999</v>
      </c>
      <c r="N6" s="214">
        <v>10.901827614</v>
      </c>
      <c r="O6" s="214">
        <v>11.627586048</v>
      </c>
      <c r="P6" s="214">
        <v>11.945555233</v>
      </c>
      <c r="Q6" s="214">
        <v>10.457803012999999</v>
      </c>
      <c r="R6" s="214">
        <v>9.80444475</v>
      </c>
      <c r="S6" s="214">
        <v>10.389900393</v>
      </c>
      <c r="T6" s="214">
        <v>12.080306731</v>
      </c>
      <c r="U6" s="214">
        <v>12.916737187000001</v>
      </c>
      <c r="V6" s="214">
        <v>12.648909776</v>
      </c>
      <c r="W6" s="214">
        <v>11.670721607000001</v>
      </c>
      <c r="X6" s="214">
        <v>10.068118707</v>
      </c>
      <c r="Y6" s="214">
        <v>10.021775587</v>
      </c>
      <c r="Z6" s="214">
        <v>10.465394308</v>
      </c>
      <c r="AA6" s="214">
        <v>11.378034384999999</v>
      </c>
      <c r="AB6" s="214">
        <v>10.816737954000001</v>
      </c>
      <c r="AC6" s="214">
        <v>9.8190187390000006</v>
      </c>
      <c r="AD6" s="214">
        <v>9.7631183400000001</v>
      </c>
      <c r="AE6" s="214">
        <v>10.218853442</v>
      </c>
      <c r="AF6" s="214">
        <v>12.259373191</v>
      </c>
      <c r="AG6" s="214">
        <v>13.286675554</v>
      </c>
      <c r="AH6" s="214">
        <v>13.216155218000001</v>
      </c>
      <c r="AI6" s="214">
        <v>11.716148932999999</v>
      </c>
      <c r="AJ6" s="214">
        <v>10.095005284000001</v>
      </c>
      <c r="AK6" s="214">
        <v>9.9020590530000003</v>
      </c>
      <c r="AL6" s="214">
        <v>11.140083123</v>
      </c>
      <c r="AM6" s="214">
        <v>11.016715054000001</v>
      </c>
      <c r="AN6" s="214">
        <v>10.367744147</v>
      </c>
      <c r="AO6" s="214">
        <v>10.331964799</v>
      </c>
      <c r="AP6" s="214">
        <v>9.7917463429999998</v>
      </c>
      <c r="AQ6" s="214">
        <v>10.375650907000001</v>
      </c>
      <c r="AR6" s="214">
        <v>11.913014762</v>
      </c>
      <c r="AS6" s="214">
        <v>12.951923036</v>
      </c>
      <c r="AT6" s="214">
        <v>12.327099343</v>
      </c>
      <c r="AU6" s="214">
        <v>11.140621181</v>
      </c>
      <c r="AV6" s="214">
        <v>10.304617200999999</v>
      </c>
      <c r="AW6" s="214">
        <v>10.221990163999999</v>
      </c>
      <c r="AX6" s="214">
        <v>11.159334576999999</v>
      </c>
      <c r="AY6" s="214">
        <v>12.039132039</v>
      </c>
      <c r="AZ6" s="214">
        <v>10.944944864</v>
      </c>
      <c r="BA6" s="214">
        <v>10.319876081</v>
      </c>
      <c r="BB6" s="214">
        <v>10.01624</v>
      </c>
      <c r="BC6" s="214">
        <v>10.86106</v>
      </c>
      <c r="BD6" s="355">
        <v>12.0944</v>
      </c>
      <c r="BE6" s="355">
        <v>12.918839999999999</v>
      </c>
      <c r="BF6" s="355">
        <v>12.84116</v>
      </c>
      <c r="BG6" s="355">
        <v>11.17995</v>
      </c>
      <c r="BH6" s="355">
        <v>10.24302</v>
      </c>
      <c r="BI6" s="355">
        <v>10.268330000000001</v>
      </c>
      <c r="BJ6" s="355">
        <v>11.10782</v>
      </c>
      <c r="BK6" s="355">
        <v>11.78543</v>
      </c>
      <c r="BL6" s="355">
        <v>11.01092</v>
      </c>
      <c r="BM6" s="355">
        <v>10.22659</v>
      </c>
      <c r="BN6" s="355">
        <v>9.7949669999999998</v>
      </c>
      <c r="BO6" s="355">
        <v>10.5207</v>
      </c>
      <c r="BP6" s="355">
        <v>12.1853</v>
      </c>
      <c r="BQ6" s="355">
        <v>13.039910000000001</v>
      </c>
      <c r="BR6" s="355">
        <v>12.927899999999999</v>
      </c>
      <c r="BS6" s="355">
        <v>11.2597</v>
      </c>
      <c r="BT6" s="355">
        <v>10.30912</v>
      </c>
      <c r="BU6" s="355">
        <v>10.324920000000001</v>
      </c>
      <c r="BV6" s="355">
        <v>11.16854</v>
      </c>
    </row>
    <row r="7" spans="1:74" ht="11.1" customHeight="1" x14ac:dyDescent="0.2">
      <c r="A7" s="101" t="s">
        <v>748</v>
      </c>
      <c r="B7" s="130" t="s">
        <v>201</v>
      </c>
      <c r="C7" s="214">
        <v>11.73049683</v>
      </c>
      <c r="D7" s="214">
        <v>11.15270787</v>
      </c>
      <c r="E7" s="214">
        <v>10.28755112</v>
      </c>
      <c r="F7" s="214">
        <v>9.5151032050000008</v>
      </c>
      <c r="G7" s="214">
        <v>10.06682522</v>
      </c>
      <c r="H7" s="214">
        <v>11.49961113</v>
      </c>
      <c r="I7" s="214">
        <v>11.99410806</v>
      </c>
      <c r="J7" s="214">
        <v>11.94529693</v>
      </c>
      <c r="K7" s="214">
        <v>10.89186664</v>
      </c>
      <c r="L7" s="214">
        <v>9.7369942910000002</v>
      </c>
      <c r="M7" s="214">
        <v>10.157933359999999</v>
      </c>
      <c r="N7" s="214">
        <v>10.45782502</v>
      </c>
      <c r="O7" s="214">
        <v>11.18573554</v>
      </c>
      <c r="P7" s="214">
        <v>11.516881870000001</v>
      </c>
      <c r="Q7" s="214">
        <v>10.05614707</v>
      </c>
      <c r="R7" s="214">
        <v>9.4065756890000003</v>
      </c>
      <c r="S7" s="214">
        <v>9.9855526280000007</v>
      </c>
      <c r="T7" s="214">
        <v>11.63557788</v>
      </c>
      <c r="U7" s="214">
        <v>12.44804716</v>
      </c>
      <c r="V7" s="214">
        <v>12.188914159999999</v>
      </c>
      <c r="W7" s="214">
        <v>11.22058717</v>
      </c>
      <c r="X7" s="214">
        <v>9.6505851329999999</v>
      </c>
      <c r="Y7" s="214">
        <v>9.5850330439999993</v>
      </c>
      <c r="Z7" s="214">
        <v>10.013657309999999</v>
      </c>
      <c r="AA7" s="214">
        <v>10.9419372</v>
      </c>
      <c r="AB7" s="214">
        <v>10.38350363</v>
      </c>
      <c r="AC7" s="214">
        <v>9.3955383210000001</v>
      </c>
      <c r="AD7" s="214">
        <v>9.351583604</v>
      </c>
      <c r="AE7" s="214">
        <v>9.8025569620000006</v>
      </c>
      <c r="AF7" s="214">
        <v>11.814832689999999</v>
      </c>
      <c r="AG7" s="214">
        <v>12.826926029999999</v>
      </c>
      <c r="AH7" s="214">
        <v>12.752532179999999</v>
      </c>
      <c r="AI7" s="214">
        <v>11.27532933</v>
      </c>
      <c r="AJ7" s="214">
        <v>9.6797861180000009</v>
      </c>
      <c r="AK7" s="214">
        <v>9.4760816739999996</v>
      </c>
      <c r="AL7" s="214">
        <v>10.711109520000001</v>
      </c>
      <c r="AM7" s="214">
        <v>10.57990496</v>
      </c>
      <c r="AN7" s="214">
        <v>9.9279022529999992</v>
      </c>
      <c r="AO7" s="214">
        <v>9.9095215749999994</v>
      </c>
      <c r="AP7" s="214">
        <v>9.3740652000000004</v>
      </c>
      <c r="AQ7" s="214">
        <v>9.9651604450000004</v>
      </c>
      <c r="AR7" s="214">
        <v>11.47293692</v>
      </c>
      <c r="AS7" s="214">
        <v>12.498777370000001</v>
      </c>
      <c r="AT7" s="214">
        <v>11.88429436</v>
      </c>
      <c r="AU7" s="214">
        <v>10.72863527</v>
      </c>
      <c r="AV7" s="214">
        <v>9.9042568269999993</v>
      </c>
      <c r="AW7" s="214">
        <v>9.7942643329999992</v>
      </c>
      <c r="AX7" s="214">
        <v>10.71548248</v>
      </c>
      <c r="AY7" s="214">
        <v>11.59623771</v>
      </c>
      <c r="AZ7" s="214">
        <v>10.504690294</v>
      </c>
      <c r="BA7" s="214">
        <v>9.9065793499999995</v>
      </c>
      <c r="BB7" s="214">
        <v>9.5995545</v>
      </c>
      <c r="BC7" s="214">
        <v>10.4493036</v>
      </c>
      <c r="BD7" s="355">
        <v>11.65696</v>
      </c>
      <c r="BE7" s="355">
        <v>12.464040000000001</v>
      </c>
      <c r="BF7" s="355">
        <v>12.390790000000001</v>
      </c>
      <c r="BG7" s="355">
        <v>10.76206</v>
      </c>
      <c r="BH7" s="355">
        <v>9.8403620000000007</v>
      </c>
      <c r="BI7" s="355">
        <v>9.8377569999999999</v>
      </c>
      <c r="BJ7" s="355">
        <v>10.661949999999999</v>
      </c>
      <c r="BK7" s="355">
        <v>11.34773</v>
      </c>
      <c r="BL7" s="355">
        <v>10.57151</v>
      </c>
      <c r="BM7" s="355">
        <v>9.7972249999999992</v>
      </c>
      <c r="BN7" s="355">
        <v>9.3669740000000008</v>
      </c>
      <c r="BO7" s="355">
        <v>10.100020000000001</v>
      </c>
      <c r="BP7" s="355">
        <v>11.74113</v>
      </c>
      <c r="BQ7" s="355">
        <v>12.5793</v>
      </c>
      <c r="BR7" s="355">
        <v>12.471019999999999</v>
      </c>
      <c r="BS7" s="355">
        <v>10.82902</v>
      </c>
      <c r="BT7" s="355">
        <v>9.8984199999999998</v>
      </c>
      <c r="BU7" s="355">
        <v>9.8896529999999991</v>
      </c>
      <c r="BV7" s="355">
        <v>10.71665</v>
      </c>
    </row>
    <row r="8" spans="1:74" ht="11.1" customHeight="1" x14ac:dyDescent="0.2">
      <c r="A8" s="101" t="s">
        <v>365</v>
      </c>
      <c r="B8" s="130" t="s">
        <v>366</v>
      </c>
      <c r="C8" s="214">
        <v>0.43900997800000002</v>
      </c>
      <c r="D8" s="214">
        <v>0.43116483300000003</v>
      </c>
      <c r="E8" s="214">
        <v>0.41641852600000001</v>
      </c>
      <c r="F8" s="214">
        <v>0.40591638299999999</v>
      </c>
      <c r="G8" s="214">
        <v>0.40815220299999999</v>
      </c>
      <c r="H8" s="214">
        <v>0.42852362999999999</v>
      </c>
      <c r="I8" s="214">
        <v>0.45039360000000001</v>
      </c>
      <c r="J8" s="214">
        <v>0.45280462900000001</v>
      </c>
      <c r="K8" s="214">
        <v>0.43768354500000001</v>
      </c>
      <c r="L8" s="214">
        <v>0.40887663099999999</v>
      </c>
      <c r="M8" s="214">
        <v>0.42523361500000001</v>
      </c>
      <c r="N8" s="214">
        <v>0.44400259399999997</v>
      </c>
      <c r="O8" s="214">
        <v>0.44185050799999998</v>
      </c>
      <c r="P8" s="214">
        <v>0.42867336299999997</v>
      </c>
      <c r="Q8" s="214">
        <v>0.40165594300000002</v>
      </c>
      <c r="R8" s="214">
        <v>0.39786906100000002</v>
      </c>
      <c r="S8" s="214">
        <v>0.40434776500000003</v>
      </c>
      <c r="T8" s="214">
        <v>0.44472885099999998</v>
      </c>
      <c r="U8" s="214">
        <v>0.46869002700000001</v>
      </c>
      <c r="V8" s="214">
        <v>0.459995616</v>
      </c>
      <c r="W8" s="214">
        <v>0.450134437</v>
      </c>
      <c r="X8" s="214">
        <v>0.41753357400000002</v>
      </c>
      <c r="Y8" s="214">
        <v>0.43674254299999998</v>
      </c>
      <c r="Z8" s="214">
        <v>0.451736998</v>
      </c>
      <c r="AA8" s="214">
        <v>0.436097185</v>
      </c>
      <c r="AB8" s="214">
        <v>0.433234324</v>
      </c>
      <c r="AC8" s="214">
        <v>0.42348041800000003</v>
      </c>
      <c r="AD8" s="214">
        <v>0.41153473600000001</v>
      </c>
      <c r="AE8" s="214">
        <v>0.41629648000000002</v>
      </c>
      <c r="AF8" s="214">
        <v>0.44454050099999998</v>
      </c>
      <c r="AG8" s="214">
        <v>0.45974952400000002</v>
      </c>
      <c r="AH8" s="214">
        <v>0.46362303799999999</v>
      </c>
      <c r="AI8" s="214">
        <v>0.440819603</v>
      </c>
      <c r="AJ8" s="214">
        <v>0.41521916599999997</v>
      </c>
      <c r="AK8" s="214">
        <v>0.42597737899999999</v>
      </c>
      <c r="AL8" s="214">
        <v>0.42897360299999998</v>
      </c>
      <c r="AM8" s="214">
        <v>0.43681009399999998</v>
      </c>
      <c r="AN8" s="214">
        <v>0.43984189400000001</v>
      </c>
      <c r="AO8" s="214">
        <v>0.42244322400000001</v>
      </c>
      <c r="AP8" s="214">
        <v>0.41768114299999998</v>
      </c>
      <c r="AQ8" s="214">
        <v>0.410490462</v>
      </c>
      <c r="AR8" s="214">
        <v>0.440077842</v>
      </c>
      <c r="AS8" s="214">
        <v>0.453145666</v>
      </c>
      <c r="AT8" s="214">
        <v>0.44280498299999999</v>
      </c>
      <c r="AU8" s="214">
        <v>0.41198591099999998</v>
      </c>
      <c r="AV8" s="214">
        <v>0.40036037400000002</v>
      </c>
      <c r="AW8" s="214">
        <v>0.427725831</v>
      </c>
      <c r="AX8" s="214">
        <v>0.443852097</v>
      </c>
      <c r="AY8" s="214">
        <v>0.44289432899999998</v>
      </c>
      <c r="AZ8" s="214">
        <v>0.44025456978999999</v>
      </c>
      <c r="BA8" s="214">
        <v>0.41329673097000003</v>
      </c>
      <c r="BB8" s="214">
        <v>0.41668549999999999</v>
      </c>
      <c r="BC8" s="214">
        <v>0.41175650000000003</v>
      </c>
      <c r="BD8" s="355">
        <v>0.43744040000000001</v>
      </c>
      <c r="BE8" s="355">
        <v>0.4547987</v>
      </c>
      <c r="BF8" s="355">
        <v>0.4503721</v>
      </c>
      <c r="BG8" s="355">
        <v>0.41789320000000002</v>
      </c>
      <c r="BH8" s="355">
        <v>0.40265600000000001</v>
      </c>
      <c r="BI8" s="355">
        <v>0.43056939999999999</v>
      </c>
      <c r="BJ8" s="355">
        <v>0.44587700000000002</v>
      </c>
      <c r="BK8" s="355">
        <v>0.43769839999999999</v>
      </c>
      <c r="BL8" s="355">
        <v>0.43941019999999997</v>
      </c>
      <c r="BM8" s="355">
        <v>0.42936249999999998</v>
      </c>
      <c r="BN8" s="355">
        <v>0.42799350000000003</v>
      </c>
      <c r="BO8" s="355">
        <v>0.420682</v>
      </c>
      <c r="BP8" s="355">
        <v>0.44417129999999999</v>
      </c>
      <c r="BQ8" s="355">
        <v>0.46060309999999999</v>
      </c>
      <c r="BR8" s="355">
        <v>0.45688119999999999</v>
      </c>
      <c r="BS8" s="355">
        <v>0.43068640000000002</v>
      </c>
      <c r="BT8" s="355">
        <v>0.41070210000000001</v>
      </c>
      <c r="BU8" s="355">
        <v>0.43526939999999997</v>
      </c>
      <c r="BV8" s="355">
        <v>0.4518916</v>
      </c>
    </row>
    <row r="9" spans="1:74" ht="11.1" customHeight="1" x14ac:dyDescent="0.2">
      <c r="A9" s="104" t="s">
        <v>750</v>
      </c>
      <c r="B9" s="130" t="s">
        <v>588</v>
      </c>
      <c r="C9" s="214">
        <v>0.13497651599999999</v>
      </c>
      <c r="D9" s="214">
        <v>0.11230678600000001</v>
      </c>
      <c r="E9" s="214">
        <v>0.11763480599999999</v>
      </c>
      <c r="F9" s="214">
        <v>0.115111667</v>
      </c>
      <c r="G9" s="214">
        <v>0.147216968</v>
      </c>
      <c r="H9" s="214">
        <v>0.14826890000000001</v>
      </c>
      <c r="I9" s="214">
        <v>0.169951871</v>
      </c>
      <c r="J9" s="214">
        <v>0.18757948399999999</v>
      </c>
      <c r="K9" s="214">
        <v>0.1756115</v>
      </c>
      <c r="L9" s="214">
        <v>0.142613613</v>
      </c>
      <c r="M9" s="214">
        <v>0.15692213399999999</v>
      </c>
      <c r="N9" s="214">
        <v>0.13841432300000001</v>
      </c>
      <c r="O9" s="214">
        <v>0.16843451600000001</v>
      </c>
      <c r="P9" s="214">
        <v>0.15066853599999999</v>
      </c>
      <c r="Q9" s="214">
        <v>0.18349538700000001</v>
      </c>
      <c r="R9" s="214">
        <v>0.19809723300000001</v>
      </c>
      <c r="S9" s="214">
        <v>0.19378441900000001</v>
      </c>
      <c r="T9" s="214">
        <v>0.20257176599999999</v>
      </c>
      <c r="U9" s="214">
        <v>0.201587775</v>
      </c>
      <c r="V9" s="214">
        <v>0.21003132199999999</v>
      </c>
      <c r="W9" s="214">
        <v>0.19674493300000001</v>
      </c>
      <c r="X9" s="214">
        <v>0.147221451</v>
      </c>
      <c r="Y9" s="214">
        <v>0.17291933300000001</v>
      </c>
      <c r="Z9" s="214">
        <v>0.16453748400000001</v>
      </c>
      <c r="AA9" s="214">
        <v>0.18300567700000001</v>
      </c>
      <c r="AB9" s="214">
        <v>0.157930759</v>
      </c>
      <c r="AC9" s="214">
        <v>0.15406693499999999</v>
      </c>
      <c r="AD9" s="214">
        <v>0.127059433</v>
      </c>
      <c r="AE9" s="214">
        <v>0.15427471000000001</v>
      </c>
      <c r="AF9" s="214">
        <v>0.18978186699999999</v>
      </c>
      <c r="AG9" s="214">
        <v>0.20693674200000001</v>
      </c>
      <c r="AH9" s="214">
        <v>0.193107484</v>
      </c>
      <c r="AI9" s="214">
        <v>0.13172173300000001</v>
      </c>
      <c r="AJ9" s="214">
        <v>0.15064529099999999</v>
      </c>
      <c r="AK9" s="214">
        <v>0.18332943300000001</v>
      </c>
      <c r="AL9" s="214">
        <v>0.14294987100000001</v>
      </c>
      <c r="AM9" s="214">
        <v>0.15394829099999999</v>
      </c>
      <c r="AN9" s="214">
        <v>0.12337382199999999</v>
      </c>
      <c r="AO9" s="214">
        <v>0.11733777400000001</v>
      </c>
      <c r="AP9" s="214">
        <v>0.142359233</v>
      </c>
      <c r="AQ9" s="214">
        <v>0.13444135500000001</v>
      </c>
      <c r="AR9" s="214">
        <v>0.15599876600000001</v>
      </c>
      <c r="AS9" s="214">
        <v>0.146498291</v>
      </c>
      <c r="AT9" s="214">
        <v>0.16194377400000001</v>
      </c>
      <c r="AU9" s="214">
        <v>0.1276822</v>
      </c>
      <c r="AV9" s="214">
        <v>0.126060853</v>
      </c>
      <c r="AW9" s="214">
        <v>0.13916469400000001</v>
      </c>
      <c r="AX9" s="214">
        <v>0.13606572</v>
      </c>
      <c r="AY9" s="214">
        <v>0.14443555399999999</v>
      </c>
      <c r="AZ9" s="214">
        <v>0.13750904227999999</v>
      </c>
      <c r="BA9" s="214">
        <v>0.1380503142</v>
      </c>
      <c r="BB9" s="214">
        <v>0.15091869999999999</v>
      </c>
      <c r="BC9" s="214">
        <v>0.17885899999999999</v>
      </c>
      <c r="BD9" s="355">
        <v>0.20776</v>
      </c>
      <c r="BE9" s="355">
        <v>0.22609580000000001</v>
      </c>
      <c r="BF9" s="355">
        <v>0.21864720000000001</v>
      </c>
      <c r="BG9" s="355">
        <v>0.17524000000000001</v>
      </c>
      <c r="BH9" s="355">
        <v>0.1542191</v>
      </c>
      <c r="BI9" s="355">
        <v>0.16659689999999999</v>
      </c>
      <c r="BJ9" s="355">
        <v>0.1624534</v>
      </c>
      <c r="BK9" s="355">
        <v>0.17787159999999999</v>
      </c>
      <c r="BL9" s="355">
        <v>0.1637864</v>
      </c>
      <c r="BM9" s="355">
        <v>0.16155890000000001</v>
      </c>
      <c r="BN9" s="355">
        <v>0.1563505</v>
      </c>
      <c r="BO9" s="355">
        <v>0.1704109</v>
      </c>
      <c r="BP9" s="355">
        <v>0.185062</v>
      </c>
      <c r="BQ9" s="355">
        <v>0.2066808</v>
      </c>
      <c r="BR9" s="355">
        <v>0.2016589</v>
      </c>
      <c r="BS9" s="355">
        <v>0.1602324</v>
      </c>
      <c r="BT9" s="355">
        <v>0.141097</v>
      </c>
      <c r="BU9" s="355">
        <v>0.1550223</v>
      </c>
      <c r="BV9" s="355">
        <v>0.15211640000000001</v>
      </c>
    </row>
    <row r="10" spans="1:74" ht="11.1" customHeight="1" x14ac:dyDescent="0.2">
      <c r="A10" s="104" t="s">
        <v>751</v>
      </c>
      <c r="B10" s="130" t="s">
        <v>529</v>
      </c>
      <c r="C10" s="214">
        <v>12.304483324</v>
      </c>
      <c r="D10" s="214">
        <v>11.696179489</v>
      </c>
      <c r="E10" s="214">
        <v>10.821604452000001</v>
      </c>
      <c r="F10" s="214">
        <v>10.036131255000001</v>
      </c>
      <c r="G10" s="214">
        <v>10.622194391000001</v>
      </c>
      <c r="H10" s="214">
        <v>12.07640366</v>
      </c>
      <c r="I10" s="214">
        <v>12.614453531000001</v>
      </c>
      <c r="J10" s="214">
        <v>12.585681042999999</v>
      </c>
      <c r="K10" s="214">
        <v>11.505161684999999</v>
      </c>
      <c r="L10" s="214">
        <v>10.288484535</v>
      </c>
      <c r="M10" s="214">
        <v>10.740089108999999</v>
      </c>
      <c r="N10" s="214">
        <v>11.040241936999999</v>
      </c>
      <c r="O10" s="214">
        <v>11.796020564000001</v>
      </c>
      <c r="P10" s="214">
        <v>12.096223769</v>
      </c>
      <c r="Q10" s="214">
        <v>10.6412984</v>
      </c>
      <c r="R10" s="214">
        <v>10.002541983</v>
      </c>
      <c r="S10" s="214">
        <v>10.583684812</v>
      </c>
      <c r="T10" s="214">
        <v>12.282878497</v>
      </c>
      <c r="U10" s="214">
        <v>13.118324962000001</v>
      </c>
      <c r="V10" s="214">
        <v>12.858941098000001</v>
      </c>
      <c r="W10" s="214">
        <v>11.867466540000001</v>
      </c>
      <c r="X10" s="214">
        <v>10.215340158</v>
      </c>
      <c r="Y10" s="214">
        <v>10.19469492</v>
      </c>
      <c r="Z10" s="214">
        <v>10.629931792000001</v>
      </c>
      <c r="AA10" s="214">
        <v>11.561040062</v>
      </c>
      <c r="AB10" s="214">
        <v>10.974668713</v>
      </c>
      <c r="AC10" s="214">
        <v>9.973085674</v>
      </c>
      <c r="AD10" s="214">
        <v>9.8901777729999996</v>
      </c>
      <c r="AE10" s="214">
        <v>10.373128152</v>
      </c>
      <c r="AF10" s="214">
        <v>12.449155058000001</v>
      </c>
      <c r="AG10" s="214">
        <v>13.493612296</v>
      </c>
      <c r="AH10" s="214">
        <v>13.409262701999999</v>
      </c>
      <c r="AI10" s="214">
        <v>11.847870666</v>
      </c>
      <c r="AJ10" s="214">
        <v>10.245650575000001</v>
      </c>
      <c r="AK10" s="214">
        <v>10.085388485999999</v>
      </c>
      <c r="AL10" s="214">
        <v>11.283032993999999</v>
      </c>
      <c r="AM10" s="214">
        <v>11.170663344999999</v>
      </c>
      <c r="AN10" s="214">
        <v>10.491117968999999</v>
      </c>
      <c r="AO10" s="214">
        <v>10.449302573000001</v>
      </c>
      <c r="AP10" s="214">
        <v>9.9341055760000003</v>
      </c>
      <c r="AQ10" s="214">
        <v>10.510092262000001</v>
      </c>
      <c r="AR10" s="214">
        <v>12.069013527999999</v>
      </c>
      <c r="AS10" s="214">
        <v>13.098421327000001</v>
      </c>
      <c r="AT10" s="214">
        <v>12.489043117</v>
      </c>
      <c r="AU10" s="214">
        <v>11.268303381000001</v>
      </c>
      <c r="AV10" s="214">
        <v>10.430678053999999</v>
      </c>
      <c r="AW10" s="214">
        <v>10.361154858000001</v>
      </c>
      <c r="AX10" s="214">
        <v>11.295400297</v>
      </c>
      <c r="AY10" s="214">
        <v>12.183567592999999</v>
      </c>
      <c r="AZ10" s="214">
        <v>11.082453906</v>
      </c>
      <c r="BA10" s="214">
        <v>10.457926394999999</v>
      </c>
      <c r="BB10" s="214">
        <v>10.1671587</v>
      </c>
      <c r="BC10" s="214">
        <v>11.039918999999999</v>
      </c>
      <c r="BD10" s="355">
        <v>12.302160000000001</v>
      </c>
      <c r="BE10" s="355">
        <v>13.14494</v>
      </c>
      <c r="BF10" s="355">
        <v>13.059810000000001</v>
      </c>
      <c r="BG10" s="355">
        <v>11.35519</v>
      </c>
      <c r="BH10" s="355">
        <v>10.39724</v>
      </c>
      <c r="BI10" s="355">
        <v>10.43492</v>
      </c>
      <c r="BJ10" s="355">
        <v>11.27028</v>
      </c>
      <c r="BK10" s="355">
        <v>11.9633</v>
      </c>
      <c r="BL10" s="355">
        <v>11.174709999999999</v>
      </c>
      <c r="BM10" s="355">
        <v>10.38815</v>
      </c>
      <c r="BN10" s="355">
        <v>9.9513180000000006</v>
      </c>
      <c r="BO10" s="355">
        <v>10.69111</v>
      </c>
      <c r="BP10" s="355">
        <v>12.370369999999999</v>
      </c>
      <c r="BQ10" s="355">
        <v>13.246589999999999</v>
      </c>
      <c r="BR10" s="355">
        <v>13.12956</v>
      </c>
      <c r="BS10" s="355">
        <v>11.419930000000001</v>
      </c>
      <c r="BT10" s="355">
        <v>10.45022</v>
      </c>
      <c r="BU10" s="355">
        <v>10.479939999999999</v>
      </c>
      <c r="BV10" s="355">
        <v>11.32066</v>
      </c>
    </row>
    <row r="11" spans="1:74" ht="11.1" customHeight="1" x14ac:dyDescent="0.2">
      <c r="A11" s="104" t="s">
        <v>9</v>
      </c>
      <c r="B11" s="130" t="s">
        <v>367</v>
      </c>
      <c r="C11" s="214">
        <v>0.90832805400000005</v>
      </c>
      <c r="D11" s="214">
        <v>0.281040499</v>
      </c>
      <c r="E11" s="214">
        <v>0.69866832300000004</v>
      </c>
      <c r="F11" s="214">
        <v>0.48049032699999999</v>
      </c>
      <c r="G11" s="214">
        <v>0.86035741499999996</v>
      </c>
      <c r="H11" s="214">
        <v>0.93748103599999999</v>
      </c>
      <c r="I11" s="214">
        <v>0.87642800700000001</v>
      </c>
      <c r="J11" s="214">
        <v>0.83394117000000001</v>
      </c>
      <c r="K11" s="214">
        <v>0.220962307</v>
      </c>
      <c r="L11" s="214">
        <v>0.35636409499999999</v>
      </c>
      <c r="M11" s="214">
        <v>0.85005765</v>
      </c>
      <c r="N11" s="214">
        <v>0.65962299800000002</v>
      </c>
      <c r="O11" s="214">
        <v>0.76761117000000001</v>
      </c>
      <c r="P11" s="214">
        <v>0.75794656000000005</v>
      </c>
      <c r="Q11" s="214">
        <v>0.433072126</v>
      </c>
      <c r="R11" s="214">
        <v>0.46524563200000002</v>
      </c>
      <c r="S11" s="214">
        <v>0.92986685400000002</v>
      </c>
      <c r="T11" s="214">
        <v>1.006403229</v>
      </c>
      <c r="U11" s="214">
        <v>0.99269978199999998</v>
      </c>
      <c r="V11" s="214">
        <v>0.77030444499999995</v>
      </c>
      <c r="W11" s="214">
        <v>0.36747170000000001</v>
      </c>
      <c r="X11" s="214">
        <v>0.29283991199999998</v>
      </c>
      <c r="Y11" s="214">
        <v>0.60802026399999998</v>
      </c>
      <c r="Z11" s="214">
        <v>0.63537610899999997</v>
      </c>
      <c r="AA11" s="214">
        <v>0.82521062300000003</v>
      </c>
      <c r="AB11" s="214">
        <v>0.35797777800000002</v>
      </c>
      <c r="AC11" s="214">
        <v>0.379923336</v>
      </c>
      <c r="AD11" s="214">
        <v>0.54292761899999997</v>
      </c>
      <c r="AE11" s="214">
        <v>0.82193638300000005</v>
      </c>
      <c r="AF11" s="214">
        <v>1.0612460850000001</v>
      </c>
      <c r="AG11" s="214">
        <v>1.082665728</v>
      </c>
      <c r="AH11" s="214">
        <v>0.70393093500000004</v>
      </c>
      <c r="AI11" s="214">
        <v>0.234103279</v>
      </c>
      <c r="AJ11" s="214">
        <v>0.30918199600000001</v>
      </c>
      <c r="AK11" s="214">
        <v>0.46587859300000001</v>
      </c>
      <c r="AL11" s="214">
        <v>0.88148288200000002</v>
      </c>
      <c r="AM11" s="214">
        <v>0.61944667913999996</v>
      </c>
      <c r="AN11" s="214">
        <v>0.33362803875000002</v>
      </c>
      <c r="AO11" s="214">
        <v>0.75951624796999995</v>
      </c>
      <c r="AP11" s="214">
        <v>0.59017863957000005</v>
      </c>
      <c r="AQ11" s="214">
        <v>0.80559714543000005</v>
      </c>
      <c r="AR11" s="214">
        <v>0.87511053990999998</v>
      </c>
      <c r="AS11" s="214">
        <v>1.0127864163</v>
      </c>
      <c r="AT11" s="214">
        <v>0.59163934110000005</v>
      </c>
      <c r="AU11" s="214">
        <v>0.27859332675999998</v>
      </c>
      <c r="AV11" s="214">
        <v>0.52551232003000004</v>
      </c>
      <c r="AW11" s="214">
        <v>0.66327041295</v>
      </c>
      <c r="AX11" s="214">
        <v>0.97235698361</v>
      </c>
      <c r="AY11" s="214">
        <v>0.81845125167999999</v>
      </c>
      <c r="AZ11" s="214">
        <v>0.41714016685999999</v>
      </c>
      <c r="BA11" s="214">
        <v>0.72461349594000002</v>
      </c>
      <c r="BB11" s="214">
        <v>0.61728176976000004</v>
      </c>
      <c r="BC11" s="214">
        <v>1.1235276955</v>
      </c>
      <c r="BD11" s="355">
        <v>0.92700269999999996</v>
      </c>
      <c r="BE11" s="355">
        <v>1.057944</v>
      </c>
      <c r="BF11" s="355">
        <v>0.84546180000000004</v>
      </c>
      <c r="BG11" s="355">
        <v>0.23974570000000001</v>
      </c>
      <c r="BH11" s="355">
        <v>0.42063850000000003</v>
      </c>
      <c r="BI11" s="355">
        <v>0.68469869999999999</v>
      </c>
      <c r="BJ11" s="355">
        <v>0.91306500000000002</v>
      </c>
      <c r="BK11" s="355">
        <v>0.72288399999999997</v>
      </c>
      <c r="BL11" s="355">
        <v>0.40868209999999999</v>
      </c>
      <c r="BM11" s="355">
        <v>0.58765940000000005</v>
      </c>
      <c r="BN11" s="355">
        <v>0.53015880000000004</v>
      </c>
      <c r="BO11" s="355">
        <v>0.95064729999999997</v>
      </c>
      <c r="BP11" s="355">
        <v>0.98376129999999995</v>
      </c>
      <c r="BQ11" s="355">
        <v>1.068287</v>
      </c>
      <c r="BR11" s="355">
        <v>0.84607730000000003</v>
      </c>
      <c r="BS11" s="355">
        <v>0.2431844</v>
      </c>
      <c r="BT11" s="355">
        <v>0.42440830000000002</v>
      </c>
      <c r="BU11" s="355">
        <v>0.68919889999999995</v>
      </c>
      <c r="BV11" s="355">
        <v>0.91847069999999997</v>
      </c>
    </row>
    <row r="12" spans="1:74" ht="11.1" customHeight="1" x14ac:dyDescent="0.2">
      <c r="A12" s="101"/>
      <c r="B12" s="105"/>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377"/>
      <c r="BE12" s="377"/>
      <c r="BF12" s="377"/>
      <c r="BG12" s="377"/>
      <c r="BH12" s="377"/>
      <c r="BI12" s="377"/>
      <c r="BJ12" s="377"/>
      <c r="BK12" s="377"/>
      <c r="BL12" s="377"/>
      <c r="BM12" s="377"/>
      <c r="BN12" s="377"/>
      <c r="BO12" s="377"/>
      <c r="BP12" s="377"/>
      <c r="BQ12" s="377"/>
      <c r="BR12" s="377"/>
      <c r="BS12" s="377"/>
      <c r="BT12" s="377"/>
      <c r="BU12" s="377"/>
      <c r="BV12" s="377"/>
    </row>
    <row r="13" spans="1:74" ht="11.1" customHeight="1" x14ac:dyDescent="0.2">
      <c r="A13" s="101"/>
      <c r="B13" s="106" t="s">
        <v>79</v>
      </c>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4"/>
      <c r="AP13" s="234"/>
      <c r="AQ13" s="234"/>
      <c r="AR13" s="234"/>
      <c r="AS13" s="234"/>
      <c r="AT13" s="234"/>
      <c r="AU13" s="234"/>
      <c r="AV13" s="234"/>
      <c r="AW13" s="234"/>
      <c r="AX13" s="234"/>
      <c r="AY13" s="234"/>
      <c r="AZ13" s="234"/>
      <c r="BA13" s="234"/>
      <c r="BB13" s="234"/>
      <c r="BC13" s="234"/>
      <c r="BD13" s="377"/>
      <c r="BE13" s="377"/>
      <c r="BF13" s="377"/>
      <c r="BG13" s="377"/>
      <c r="BH13" s="377"/>
      <c r="BI13" s="377"/>
      <c r="BJ13" s="377"/>
      <c r="BK13" s="377"/>
      <c r="BL13" s="377"/>
      <c r="BM13" s="377"/>
      <c r="BN13" s="377"/>
      <c r="BO13" s="377"/>
      <c r="BP13" s="377"/>
      <c r="BQ13" s="377"/>
      <c r="BR13" s="377"/>
      <c r="BS13" s="377"/>
      <c r="BT13" s="377"/>
      <c r="BU13" s="377"/>
      <c r="BV13" s="377"/>
    </row>
    <row r="14" spans="1:74" ht="11.1" customHeight="1" x14ac:dyDescent="0.2">
      <c r="A14" s="104" t="s">
        <v>756</v>
      </c>
      <c r="B14" s="130" t="s">
        <v>589</v>
      </c>
      <c r="C14" s="214">
        <v>11.0076862</v>
      </c>
      <c r="D14" s="214">
        <v>11.03361189</v>
      </c>
      <c r="E14" s="214">
        <v>9.754457682</v>
      </c>
      <c r="F14" s="214">
        <v>9.1964555640000007</v>
      </c>
      <c r="G14" s="214">
        <v>9.4006731919999993</v>
      </c>
      <c r="H14" s="214">
        <v>10.75973267</v>
      </c>
      <c r="I14" s="214">
        <v>11.33948337</v>
      </c>
      <c r="J14" s="214">
        <v>11.351064259999999</v>
      </c>
      <c r="K14" s="214">
        <v>10.896904040000001</v>
      </c>
      <c r="L14" s="214">
        <v>9.5703156259999993</v>
      </c>
      <c r="M14" s="214">
        <v>9.5137527520000003</v>
      </c>
      <c r="N14" s="214">
        <v>9.9877320269999998</v>
      </c>
      <c r="O14" s="214">
        <v>10.63439743</v>
      </c>
      <c r="P14" s="214">
        <v>10.95601572</v>
      </c>
      <c r="Q14" s="214">
        <v>9.8500570720000002</v>
      </c>
      <c r="R14" s="214">
        <v>9.1825040260000002</v>
      </c>
      <c r="S14" s="214">
        <v>9.2932483690000005</v>
      </c>
      <c r="T14" s="214">
        <v>10.87989659</v>
      </c>
      <c r="U14" s="214">
        <v>11.707679580000001</v>
      </c>
      <c r="V14" s="214">
        <v>11.678444130000001</v>
      </c>
      <c r="W14" s="214">
        <v>11.09859584</v>
      </c>
      <c r="X14" s="214">
        <v>9.5501724570000004</v>
      </c>
      <c r="Y14" s="214">
        <v>9.1972176280000006</v>
      </c>
      <c r="Z14" s="214">
        <v>9.5917276279999992</v>
      </c>
      <c r="AA14" s="214">
        <v>10.35129564</v>
      </c>
      <c r="AB14" s="214">
        <v>10.23468149</v>
      </c>
      <c r="AC14" s="214">
        <v>9.2197535150000007</v>
      </c>
      <c r="AD14" s="214">
        <v>8.9843745760000004</v>
      </c>
      <c r="AE14" s="214">
        <v>9.1841174680000002</v>
      </c>
      <c r="AF14" s="214">
        <v>10.995930169999999</v>
      </c>
      <c r="AG14" s="214">
        <v>12.00555703</v>
      </c>
      <c r="AH14" s="214">
        <v>12.29652671</v>
      </c>
      <c r="AI14" s="214">
        <v>11.22506954</v>
      </c>
      <c r="AJ14" s="214">
        <v>9.57034421</v>
      </c>
      <c r="AK14" s="214">
        <v>9.2438993459999992</v>
      </c>
      <c r="AL14" s="214">
        <v>10.02329761</v>
      </c>
      <c r="AM14" s="214">
        <v>10.16605425</v>
      </c>
      <c r="AN14" s="214">
        <v>9.7696541880000005</v>
      </c>
      <c r="AO14" s="214">
        <v>9.3172920599999998</v>
      </c>
      <c r="AP14" s="214">
        <v>8.9756316920000003</v>
      </c>
      <c r="AQ14" s="214">
        <v>9.3425403399999993</v>
      </c>
      <c r="AR14" s="214">
        <v>10.80585919</v>
      </c>
      <c r="AS14" s="214">
        <v>11.6860684</v>
      </c>
      <c r="AT14" s="214">
        <v>11.506955290000001</v>
      </c>
      <c r="AU14" s="214">
        <v>10.62643665</v>
      </c>
      <c r="AV14" s="214">
        <v>9.5521432809999993</v>
      </c>
      <c r="AW14" s="214">
        <v>9.3207321790000002</v>
      </c>
      <c r="AX14" s="214">
        <v>9.9316715270000007</v>
      </c>
      <c r="AY14" s="214">
        <v>10.974589079999999</v>
      </c>
      <c r="AZ14" s="214">
        <v>10.277114115</v>
      </c>
      <c r="BA14" s="214">
        <v>9.3688836616</v>
      </c>
      <c r="BB14" s="214">
        <v>9.1824596057000001</v>
      </c>
      <c r="BC14" s="214">
        <v>9.5533202723000006</v>
      </c>
      <c r="BD14" s="355">
        <v>10.98944</v>
      </c>
      <c r="BE14" s="355">
        <v>11.685969999999999</v>
      </c>
      <c r="BF14" s="355">
        <v>11.81723</v>
      </c>
      <c r="BG14" s="355">
        <v>10.746969999999999</v>
      </c>
      <c r="BH14" s="355">
        <v>9.6215519999999994</v>
      </c>
      <c r="BI14" s="355">
        <v>9.3705649999999991</v>
      </c>
      <c r="BJ14" s="355">
        <v>9.9640550000000001</v>
      </c>
      <c r="BK14" s="355">
        <v>10.854469999999999</v>
      </c>
      <c r="BL14" s="355">
        <v>10.37857</v>
      </c>
      <c r="BM14" s="355">
        <v>9.4218919999999997</v>
      </c>
      <c r="BN14" s="355">
        <v>9.0437709999999996</v>
      </c>
      <c r="BO14" s="355">
        <v>9.3695229999999992</v>
      </c>
      <c r="BP14" s="355">
        <v>10.994949999999999</v>
      </c>
      <c r="BQ14" s="355">
        <v>11.77216</v>
      </c>
      <c r="BR14" s="355">
        <v>11.88062</v>
      </c>
      <c r="BS14" s="355">
        <v>10.796989999999999</v>
      </c>
      <c r="BT14" s="355">
        <v>9.6636690000000005</v>
      </c>
      <c r="BU14" s="355">
        <v>9.4069420000000008</v>
      </c>
      <c r="BV14" s="355">
        <v>10.003729999999999</v>
      </c>
    </row>
    <row r="15" spans="1:74" ht="11.1" customHeight="1" x14ac:dyDescent="0.2">
      <c r="A15" s="104" t="s">
        <v>752</v>
      </c>
      <c r="B15" s="130" t="s">
        <v>523</v>
      </c>
      <c r="C15" s="214">
        <v>4.7261755589999996</v>
      </c>
      <c r="D15" s="214">
        <v>4.5884056439999998</v>
      </c>
      <c r="E15" s="214">
        <v>3.6849291759999998</v>
      </c>
      <c r="F15" s="214">
        <v>3.0763238340000001</v>
      </c>
      <c r="G15" s="214">
        <v>3.0879602519999998</v>
      </c>
      <c r="H15" s="214">
        <v>3.934967892</v>
      </c>
      <c r="I15" s="214">
        <v>4.4202570789999998</v>
      </c>
      <c r="J15" s="214">
        <v>4.3816063420000004</v>
      </c>
      <c r="K15" s="214">
        <v>4.0247115820000001</v>
      </c>
      <c r="L15" s="214">
        <v>3.1625058670000001</v>
      </c>
      <c r="M15" s="214">
        <v>3.3161923679999998</v>
      </c>
      <c r="N15" s="214">
        <v>3.8967941979999998</v>
      </c>
      <c r="O15" s="214">
        <v>4.4440277029999997</v>
      </c>
      <c r="P15" s="214">
        <v>4.4227757350000001</v>
      </c>
      <c r="Q15" s="214">
        <v>3.7795842149999999</v>
      </c>
      <c r="R15" s="214">
        <v>3.0066395789999998</v>
      </c>
      <c r="S15" s="214">
        <v>3.0696946089999999</v>
      </c>
      <c r="T15" s="214">
        <v>4.0099917840000003</v>
      </c>
      <c r="U15" s="214">
        <v>4.7109125990000003</v>
      </c>
      <c r="V15" s="214">
        <v>4.6617788579999999</v>
      </c>
      <c r="W15" s="214">
        <v>4.1805555429999997</v>
      </c>
      <c r="X15" s="214">
        <v>3.20480798</v>
      </c>
      <c r="Y15" s="214">
        <v>3.0892583070000001</v>
      </c>
      <c r="Z15" s="214">
        <v>3.6022721579999999</v>
      </c>
      <c r="AA15" s="214">
        <v>4.2248983320000004</v>
      </c>
      <c r="AB15" s="214">
        <v>3.998600862</v>
      </c>
      <c r="AC15" s="214">
        <v>3.233115336</v>
      </c>
      <c r="AD15" s="214">
        <v>2.9414780120000001</v>
      </c>
      <c r="AE15" s="214">
        <v>3.038646119</v>
      </c>
      <c r="AF15" s="214">
        <v>4.1737079819999998</v>
      </c>
      <c r="AG15" s="214">
        <v>4.9809460320000003</v>
      </c>
      <c r="AH15" s="214">
        <v>5.0465007609999999</v>
      </c>
      <c r="AI15" s="214">
        <v>4.3120977209999998</v>
      </c>
      <c r="AJ15" s="214">
        <v>3.2744505099999999</v>
      </c>
      <c r="AK15" s="214">
        <v>3.108136375</v>
      </c>
      <c r="AL15" s="214">
        <v>3.9122856619999999</v>
      </c>
      <c r="AM15" s="214">
        <v>4.1694620110000002</v>
      </c>
      <c r="AN15" s="214">
        <v>3.619605247</v>
      </c>
      <c r="AO15" s="214">
        <v>3.3365918579999998</v>
      </c>
      <c r="AP15" s="214">
        <v>3.03219897</v>
      </c>
      <c r="AQ15" s="214">
        <v>3.1928025369999999</v>
      </c>
      <c r="AR15" s="214">
        <v>4.067784852</v>
      </c>
      <c r="AS15" s="214">
        <v>4.8088654460000004</v>
      </c>
      <c r="AT15" s="214">
        <v>4.5814718570000004</v>
      </c>
      <c r="AU15" s="214">
        <v>3.9692433760000001</v>
      </c>
      <c r="AV15" s="214">
        <v>3.3220210269999999</v>
      </c>
      <c r="AW15" s="214">
        <v>3.2623423580000002</v>
      </c>
      <c r="AX15" s="214">
        <v>3.9282359609999999</v>
      </c>
      <c r="AY15" s="214">
        <v>4.8059663219999997</v>
      </c>
      <c r="AZ15" s="214">
        <v>4.0476486293000002</v>
      </c>
      <c r="BA15" s="214">
        <v>3.4213174558000001</v>
      </c>
      <c r="BB15" s="214">
        <v>3.1524069400000001</v>
      </c>
      <c r="BC15" s="214">
        <v>3.2851333899999999</v>
      </c>
      <c r="BD15" s="355">
        <v>4.1811749999999996</v>
      </c>
      <c r="BE15" s="355">
        <v>4.7987489999999999</v>
      </c>
      <c r="BF15" s="355">
        <v>4.775436</v>
      </c>
      <c r="BG15" s="355">
        <v>4.0406319999999996</v>
      </c>
      <c r="BH15" s="355">
        <v>3.3642349999999999</v>
      </c>
      <c r="BI15" s="355">
        <v>3.2989549999999999</v>
      </c>
      <c r="BJ15" s="355">
        <v>3.9385020000000002</v>
      </c>
      <c r="BK15" s="355">
        <v>4.6759339999999998</v>
      </c>
      <c r="BL15" s="355">
        <v>4.101566</v>
      </c>
      <c r="BM15" s="355">
        <v>3.4565610000000002</v>
      </c>
      <c r="BN15" s="355">
        <v>3.0052949999999998</v>
      </c>
      <c r="BO15" s="355">
        <v>3.1242589999999999</v>
      </c>
      <c r="BP15" s="355">
        <v>4.1558020000000004</v>
      </c>
      <c r="BQ15" s="355">
        <v>4.8387520000000004</v>
      </c>
      <c r="BR15" s="355">
        <v>4.8006339999999996</v>
      </c>
      <c r="BS15" s="355">
        <v>4.0575700000000001</v>
      </c>
      <c r="BT15" s="355">
        <v>3.3798699999999999</v>
      </c>
      <c r="BU15" s="355">
        <v>3.3122660000000002</v>
      </c>
      <c r="BV15" s="355">
        <v>3.955689</v>
      </c>
    </row>
    <row r="16" spans="1:74" ht="11.1" customHeight="1" x14ac:dyDescent="0.2">
      <c r="A16" s="104" t="s">
        <v>753</v>
      </c>
      <c r="B16" s="130" t="s">
        <v>522</v>
      </c>
      <c r="C16" s="214">
        <v>3.67309435</v>
      </c>
      <c r="D16" s="214">
        <v>3.7268800880000001</v>
      </c>
      <c r="E16" s="214">
        <v>3.4505769910000001</v>
      </c>
      <c r="F16" s="214">
        <v>3.4152983269999999</v>
      </c>
      <c r="G16" s="214">
        <v>3.5375983500000001</v>
      </c>
      <c r="H16" s="214">
        <v>3.94741768</v>
      </c>
      <c r="I16" s="214">
        <v>4.0462628069999997</v>
      </c>
      <c r="J16" s="214">
        <v>4.0517097959999999</v>
      </c>
      <c r="K16" s="214">
        <v>4.0016270890000003</v>
      </c>
      <c r="L16" s="214">
        <v>3.6459065449999999</v>
      </c>
      <c r="M16" s="214">
        <v>3.4748489770000002</v>
      </c>
      <c r="N16" s="214">
        <v>3.486136916</v>
      </c>
      <c r="O16" s="214">
        <v>3.6006341100000001</v>
      </c>
      <c r="P16" s="214">
        <v>3.767231298</v>
      </c>
      <c r="Q16" s="214">
        <v>3.4772930190000002</v>
      </c>
      <c r="R16" s="214">
        <v>3.4722599270000001</v>
      </c>
      <c r="S16" s="214">
        <v>3.5292146359999998</v>
      </c>
      <c r="T16" s="214">
        <v>3.9756707069999999</v>
      </c>
      <c r="U16" s="214">
        <v>4.1452984930000003</v>
      </c>
      <c r="V16" s="214">
        <v>4.1457716920000003</v>
      </c>
      <c r="W16" s="214">
        <v>4.0731802119999996</v>
      </c>
      <c r="X16" s="214">
        <v>3.6394028239999998</v>
      </c>
      <c r="Y16" s="214">
        <v>3.4713413169999998</v>
      </c>
      <c r="Z16" s="214">
        <v>3.4461105619999999</v>
      </c>
      <c r="AA16" s="214">
        <v>3.561628271</v>
      </c>
      <c r="AB16" s="214">
        <v>3.567299641</v>
      </c>
      <c r="AC16" s="214">
        <v>3.410941239</v>
      </c>
      <c r="AD16" s="214">
        <v>3.401504289</v>
      </c>
      <c r="AE16" s="214">
        <v>3.4979642640000002</v>
      </c>
      <c r="AF16" s="214">
        <v>4.0121091010000001</v>
      </c>
      <c r="AG16" s="214">
        <v>4.1947844559999998</v>
      </c>
      <c r="AH16" s="214">
        <v>4.3554464790000003</v>
      </c>
      <c r="AI16" s="214">
        <v>4.1164274589999996</v>
      </c>
      <c r="AJ16" s="214">
        <v>3.643961827</v>
      </c>
      <c r="AK16" s="214">
        <v>3.5019955839999999</v>
      </c>
      <c r="AL16" s="214">
        <v>3.5539380880000002</v>
      </c>
      <c r="AM16" s="214">
        <v>3.529475036</v>
      </c>
      <c r="AN16" s="214">
        <v>3.5573761689999999</v>
      </c>
      <c r="AO16" s="214">
        <v>3.45713976</v>
      </c>
      <c r="AP16" s="214">
        <v>3.3931955579999999</v>
      </c>
      <c r="AQ16" s="214">
        <v>3.5455601259999998</v>
      </c>
      <c r="AR16" s="214">
        <v>3.976315702</v>
      </c>
      <c r="AS16" s="214">
        <v>4.1394742630000003</v>
      </c>
      <c r="AT16" s="214">
        <v>4.1336652899999997</v>
      </c>
      <c r="AU16" s="214">
        <v>3.9611948589999999</v>
      </c>
      <c r="AV16" s="214">
        <v>3.646333072</v>
      </c>
      <c r="AW16" s="214">
        <v>3.498637478</v>
      </c>
      <c r="AX16" s="214">
        <v>3.5070962040000002</v>
      </c>
      <c r="AY16" s="214">
        <v>3.6945562249999999</v>
      </c>
      <c r="AZ16" s="214">
        <v>3.6353928504000002</v>
      </c>
      <c r="BA16" s="214">
        <v>3.4504906635000001</v>
      </c>
      <c r="BB16" s="214">
        <v>3.3984973699999999</v>
      </c>
      <c r="BC16" s="214">
        <v>3.5965263799999998</v>
      </c>
      <c r="BD16" s="355">
        <v>4.0062090000000001</v>
      </c>
      <c r="BE16" s="355">
        <v>4.1160069999999997</v>
      </c>
      <c r="BF16" s="355">
        <v>4.2143370000000004</v>
      </c>
      <c r="BG16" s="355">
        <v>3.966037</v>
      </c>
      <c r="BH16" s="355">
        <v>3.6563370000000002</v>
      </c>
      <c r="BI16" s="355">
        <v>3.5015749999999999</v>
      </c>
      <c r="BJ16" s="355">
        <v>3.5130170000000001</v>
      </c>
      <c r="BK16" s="355">
        <v>3.6772230000000001</v>
      </c>
      <c r="BL16" s="355">
        <v>3.6708180000000001</v>
      </c>
      <c r="BM16" s="355">
        <v>3.4508450000000002</v>
      </c>
      <c r="BN16" s="355">
        <v>3.3886400000000001</v>
      </c>
      <c r="BO16" s="355">
        <v>3.5583619999999998</v>
      </c>
      <c r="BP16" s="355">
        <v>4.022519</v>
      </c>
      <c r="BQ16" s="355">
        <v>4.1480439999999996</v>
      </c>
      <c r="BR16" s="355">
        <v>4.2384040000000001</v>
      </c>
      <c r="BS16" s="355">
        <v>3.985439</v>
      </c>
      <c r="BT16" s="355">
        <v>3.6705290000000002</v>
      </c>
      <c r="BU16" s="355">
        <v>3.5113789999999998</v>
      </c>
      <c r="BV16" s="355">
        <v>3.520934</v>
      </c>
    </row>
    <row r="17" spans="1:74" ht="11.1" customHeight="1" x14ac:dyDescent="0.2">
      <c r="A17" s="104" t="s">
        <v>754</v>
      </c>
      <c r="B17" s="130" t="s">
        <v>521</v>
      </c>
      <c r="C17" s="214">
        <v>2.585446675</v>
      </c>
      <c r="D17" s="214">
        <v>2.6933308720000002</v>
      </c>
      <c r="E17" s="214">
        <v>2.5980344899999999</v>
      </c>
      <c r="F17" s="214">
        <v>2.683510885</v>
      </c>
      <c r="G17" s="214">
        <v>2.754289912</v>
      </c>
      <c r="H17" s="214">
        <v>2.857036533</v>
      </c>
      <c r="I17" s="214">
        <v>2.8521645260000001</v>
      </c>
      <c r="J17" s="214">
        <v>2.897045425</v>
      </c>
      <c r="K17" s="214">
        <v>2.8496385910000002</v>
      </c>
      <c r="L17" s="214">
        <v>2.7417473179999998</v>
      </c>
      <c r="M17" s="214">
        <v>2.7014732119999998</v>
      </c>
      <c r="N17" s="214">
        <v>2.5845973579999999</v>
      </c>
      <c r="O17" s="214">
        <v>2.568032246</v>
      </c>
      <c r="P17" s="214">
        <v>2.7410273329999999</v>
      </c>
      <c r="Q17" s="214">
        <v>2.5712614839999999</v>
      </c>
      <c r="R17" s="214">
        <v>2.6829544219999999</v>
      </c>
      <c r="S17" s="214">
        <v>2.6747012560000001</v>
      </c>
      <c r="T17" s="214">
        <v>2.8739234589999998</v>
      </c>
      <c r="U17" s="214">
        <v>2.8305595659999998</v>
      </c>
      <c r="V17" s="214">
        <v>2.8507443289999999</v>
      </c>
      <c r="W17" s="214">
        <v>2.8243494729999998</v>
      </c>
      <c r="X17" s="214">
        <v>2.6854461660000002</v>
      </c>
      <c r="Y17" s="214">
        <v>2.6164889480000002</v>
      </c>
      <c r="Z17" s="214">
        <v>2.5233671320000002</v>
      </c>
      <c r="AA17" s="214">
        <v>2.5434794549999999</v>
      </c>
      <c r="AB17" s="214">
        <v>2.646498588</v>
      </c>
      <c r="AC17" s="214">
        <v>2.5560439119999998</v>
      </c>
      <c r="AD17" s="214">
        <v>2.6215575609999999</v>
      </c>
      <c r="AE17" s="214">
        <v>2.6287566450000002</v>
      </c>
      <c r="AF17" s="214">
        <v>2.7890677940000002</v>
      </c>
      <c r="AG17" s="214">
        <v>2.808916081</v>
      </c>
      <c r="AH17" s="214">
        <v>2.8742109149999999</v>
      </c>
      <c r="AI17" s="214">
        <v>2.7753102479999998</v>
      </c>
      <c r="AJ17" s="214">
        <v>2.6321700689999998</v>
      </c>
      <c r="AK17" s="214">
        <v>2.614047732</v>
      </c>
      <c r="AL17" s="214">
        <v>2.5360107250000001</v>
      </c>
      <c r="AM17" s="214">
        <v>2.4456228100000001</v>
      </c>
      <c r="AN17" s="214">
        <v>2.569943222</v>
      </c>
      <c r="AO17" s="214">
        <v>2.5027917990000002</v>
      </c>
      <c r="AP17" s="214">
        <v>2.5305801570000002</v>
      </c>
      <c r="AQ17" s="214">
        <v>2.5853784850000001</v>
      </c>
      <c r="AR17" s="214">
        <v>2.7408079160000001</v>
      </c>
      <c r="AS17" s="214">
        <v>2.7174210780000001</v>
      </c>
      <c r="AT17" s="214">
        <v>2.7711330080000001</v>
      </c>
      <c r="AU17" s="214">
        <v>2.6753491660000002</v>
      </c>
      <c r="AV17" s="214">
        <v>2.563593204</v>
      </c>
      <c r="AW17" s="214">
        <v>2.5398230509999999</v>
      </c>
      <c r="AX17" s="214">
        <v>2.474965224</v>
      </c>
      <c r="AY17" s="214">
        <v>2.4499329410000001</v>
      </c>
      <c r="AZ17" s="214">
        <v>2.5712775454000001</v>
      </c>
      <c r="BA17" s="214">
        <v>2.4769267065</v>
      </c>
      <c r="BB17" s="214">
        <v>2.6116390100000002</v>
      </c>
      <c r="BC17" s="214">
        <v>2.6526445700000001</v>
      </c>
      <c r="BD17" s="355">
        <v>2.7817270000000001</v>
      </c>
      <c r="BE17" s="355">
        <v>2.750823</v>
      </c>
      <c r="BF17" s="355">
        <v>2.807439</v>
      </c>
      <c r="BG17" s="355">
        <v>2.719862</v>
      </c>
      <c r="BH17" s="355">
        <v>2.5817100000000002</v>
      </c>
      <c r="BI17" s="355">
        <v>2.550684</v>
      </c>
      <c r="BJ17" s="355">
        <v>2.4919310000000001</v>
      </c>
      <c r="BK17" s="355">
        <v>2.4796269999999998</v>
      </c>
      <c r="BL17" s="355">
        <v>2.5834920000000001</v>
      </c>
      <c r="BM17" s="355">
        <v>2.494294</v>
      </c>
      <c r="BN17" s="355">
        <v>2.630045</v>
      </c>
      <c r="BO17" s="355">
        <v>2.667961</v>
      </c>
      <c r="BP17" s="355">
        <v>2.7964069999999999</v>
      </c>
      <c r="BQ17" s="355">
        <v>2.76505</v>
      </c>
      <c r="BR17" s="355">
        <v>2.8216359999999998</v>
      </c>
      <c r="BS17" s="355">
        <v>2.7336040000000001</v>
      </c>
      <c r="BT17" s="355">
        <v>2.5940530000000002</v>
      </c>
      <c r="BU17" s="355">
        <v>2.563993</v>
      </c>
      <c r="BV17" s="355">
        <v>2.5065390000000001</v>
      </c>
    </row>
    <row r="18" spans="1:74" ht="11.1" customHeight="1" x14ac:dyDescent="0.2">
      <c r="A18" s="104" t="s">
        <v>755</v>
      </c>
      <c r="B18" s="130" t="s">
        <v>1009</v>
      </c>
      <c r="C18" s="214">
        <v>2.2969618000000001E-2</v>
      </c>
      <c r="D18" s="214">
        <v>2.499529E-2</v>
      </c>
      <c r="E18" s="214">
        <v>2.0917024999999999E-2</v>
      </c>
      <c r="F18" s="214">
        <v>2.1322516999999999E-2</v>
      </c>
      <c r="G18" s="214">
        <v>2.0824677999999999E-2</v>
      </c>
      <c r="H18" s="214">
        <v>2.0310561000000001E-2</v>
      </c>
      <c r="I18" s="214">
        <v>2.0798963E-2</v>
      </c>
      <c r="J18" s="214">
        <v>2.0702696999999999E-2</v>
      </c>
      <c r="K18" s="214">
        <v>2.0926779E-2</v>
      </c>
      <c r="L18" s="214">
        <v>2.0155895E-2</v>
      </c>
      <c r="M18" s="214">
        <v>2.1238193999999998E-2</v>
      </c>
      <c r="N18" s="214">
        <v>2.0203555000000002E-2</v>
      </c>
      <c r="O18" s="214">
        <v>2.1703368000000001E-2</v>
      </c>
      <c r="P18" s="214">
        <v>2.4981353000000001E-2</v>
      </c>
      <c r="Q18" s="214">
        <v>2.1918354000000001E-2</v>
      </c>
      <c r="R18" s="214">
        <v>2.0650096999999999E-2</v>
      </c>
      <c r="S18" s="214">
        <v>1.9637867999999999E-2</v>
      </c>
      <c r="T18" s="214">
        <v>2.0310644999999999E-2</v>
      </c>
      <c r="U18" s="214">
        <v>2.0908919000000002E-2</v>
      </c>
      <c r="V18" s="214">
        <v>2.0149251999999999E-2</v>
      </c>
      <c r="W18" s="214">
        <v>2.0510613E-2</v>
      </c>
      <c r="X18" s="214">
        <v>2.0515487999999998E-2</v>
      </c>
      <c r="Y18" s="214">
        <v>2.0129055E-2</v>
      </c>
      <c r="Z18" s="214">
        <v>1.9977776999999999E-2</v>
      </c>
      <c r="AA18" s="214">
        <v>2.1289578999999999E-2</v>
      </c>
      <c r="AB18" s="214">
        <v>2.2282397999999998E-2</v>
      </c>
      <c r="AC18" s="214">
        <v>1.9653027999999999E-2</v>
      </c>
      <c r="AD18" s="214">
        <v>1.9834714999999999E-2</v>
      </c>
      <c r="AE18" s="214">
        <v>1.8750439000000001E-2</v>
      </c>
      <c r="AF18" s="214">
        <v>2.1045294999999999E-2</v>
      </c>
      <c r="AG18" s="214">
        <v>2.0910465999999999E-2</v>
      </c>
      <c r="AH18" s="214">
        <v>2.0368559000000001E-2</v>
      </c>
      <c r="AI18" s="214">
        <v>2.1234109000000001E-2</v>
      </c>
      <c r="AJ18" s="214">
        <v>1.9761804000000001E-2</v>
      </c>
      <c r="AK18" s="214">
        <v>1.9719654999999999E-2</v>
      </c>
      <c r="AL18" s="214">
        <v>2.1063131999999998E-2</v>
      </c>
      <c r="AM18" s="214">
        <v>2.1494398000000001E-2</v>
      </c>
      <c r="AN18" s="214">
        <v>2.2729550000000001E-2</v>
      </c>
      <c r="AO18" s="214">
        <v>2.0768643E-2</v>
      </c>
      <c r="AP18" s="214">
        <v>1.9657008E-2</v>
      </c>
      <c r="AQ18" s="214">
        <v>1.8799191E-2</v>
      </c>
      <c r="AR18" s="214">
        <v>2.0950715000000002E-2</v>
      </c>
      <c r="AS18" s="214">
        <v>2.0307615000000001E-2</v>
      </c>
      <c r="AT18" s="214">
        <v>2.0685135E-2</v>
      </c>
      <c r="AU18" s="214">
        <v>2.0649243000000001E-2</v>
      </c>
      <c r="AV18" s="214">
        <v>2.0195978E-2</v>
      </c>
      <c r="AW18" s="214">
        <v>1.9929292000000001E-2</v>
      </c>
      <c r="AX18" s="214">
        <v>2.1374138000000001E-2</v>
      </c>
      <c r="AY18" s="214">
        <v>2.4133588000000001E-2</v>
      </c>
      <c r="AZ18" s="214">
        <v>2.2795090356999999E-2</v>
      </c>
      <c r="BA18" s="214">
        <v>2.0148835806E-2</v>
      </c>
      <c r="BB18" s="214">
        <v>1.9916285700000001E-2</v>
      </c>
      <c r="BC18" s="214">
        <v>1.90159323E-2</v>
      </c>
      <c r="BD18" s="355">
        <v>2.0326799999999999E-2</v>
      </c>
      <c r="BE18" s="355">
        <v>2.03909E-2</v>
      </c>
      <c r="BF18" s="355">
        <v>2.0014799999999999E-2</v>
      </c>
      <c r="BG18" s="355">
        <v>2.0434999999999998E-2</v>
      </c>
      <c r="BH18" s="355">
        <v>1.9270499999999999E-2</v>
      </c>
      <c r="BI18" s="355">
        <v>1.9351299999999998E-2</v>
      </c>
      <c r="BJ18" s="355">
        <v>2.0605700000000001E-2</v>
      </c>
      <c r="BK18" s="355">
        <v>2.1687499999999998E-2</v>
      </c>
      <c r="BL18" s="355">
        <v>2.26968E-2</v>
      </c>
      <c r="BM18" s="355">
        <v>2.0192100000000001E-2</v>
      </c>
      <c r="BN18" s="355">
        <v>1.9791400000000001E-2</v>
      </c>
      <c r="BO18" s="355">
        <v>1.8941400000000001E-2</v>
      </c>
      <c r="BP18" s="355">
        <v>2.0222799999999999E-2</v>
      </c>
      <c r="BQ18" s="355">
        <v>2.0312299999999998E-2</v>
      </c>
      <c r="BR18" s="355">
        <v>1.9946499999999999E-2</v>
      </c>
      <c r="BS18" s="355">
        <v>2.03751E-2</v>
      </c>
      <c r="BT18" s="355">
        <v>1.9217499999999998E-2</v>
      </c>
      <c r="BU18" s="355">
        <v>1.9304200000000001E-2</v>
      </c>
      <c r="BV18" s="355">
        <v>2.0563600000000001E-2</v>
      </c>
    </row>
    <row r="19" spans="1:74" ht="11.1" customHeight="1" x14ac:dyDescent="0.2">
      <c r="A19" s="104" t="s">
        <v>932</v>
      </c>
      <c r="B19" s="130" t="s">
        <v>368</v>
      </c>
      <c r="C19" s="214">
        <v>0.38846907000000003</v>
      </c>
      <c r="D19" s="214">
        <v>0.38152710000000001</v>
      </c>
      <c r="E19" s="214">
        <v>0.36847844800000001</v>
      </c>
      <c r="F19" s="214">
        <v>0.35918536400000001</v>
      </c>
      <c r="G19" s="214">
        <v>0.36116378500000001</v>
      </c>
      <c r="H19" s="214">
        <v>0.37918995</v>
      </c>
      <c r="I19" s="214">
        <v>0.39854215999999998</v>
      </c>
      <c r="J19" s="214">
        <v>0.40067561000000002</v>
      </c>
      <c r="K19" s="214">
        <v>0.38729533999999999</v>
      </c>
      <c r="L19" s="214">
        <v>0.361804813</v>
      </c>
      <c r="M19" s="214">
        <v>0.37627870400000002</v>
      </c>
      <c r="N19" s="214">
        <v>0.392886913</v>
      </c>
      <c r="O19" s="214">
        <v>0.39401195999999999</v>
      </c>
      <c r="P19" s="214">
        <v>0.38226148999999998</v>
      </c>
      <c r="Q19" s="214">
        <v>0.35816920800000002</v>
      </c>
      <c r="R19" s="214">
        <v>0.35479232500000002</v>
      </c>
      <c r="S19" s="214">
        <v>0.36056958900000002</v>
      </c>
      <c r="T19" s="214">
        <v>0.39657868000000002</v>
      </c>
      <c r="U19" s="214">
        <v>0.41794559999999997</v>
      </c>
      <c r="V19" s="214">
        <v>0.41019252</v>
      </c>
      <c r="W19" s="214">
        <v>0.40139900000000001</v>
      </c>
      <c r="X19" s="214">
        <v>0.37232778900000002</v>
      </c>
      <c r="Y19" s="214">
        <v>0.38945702799999998</v>
      </c>
      <c r="Z19" s="214">
        <v>0.40282805500000002</v>
      </c>
      <c r="AA19" s="214">
        <v>0.38453379999999998</v>
      </c>
      <c r="AB19" s="214">
        <v>0.38200943999999998</v>
      </c>
      <c r="AC19" s="214">
        <v>0.373408823</v>
      </c>
      <c r="AD19" s="214">
        <v>0.36287557799999998</v>
      </c>
      <c r="AE19" s="214">
        <v>0.36707430099999999</v>
      </c>
      <c r="AF19" s="214">
        <v>0.39197880000000002</v>
      </c>
      <c r="AG19" s="214">
        <v>0.40538953999999999</v>
      </c>
      <c r="AH19" s="214">
        <v>0.40880505</v>
      </c>
      <c r="AI19" s="214">
        <v>0.38869785000000001</v>
      </c>
      <c r="AJ19" s="214">
        <v>0.36612436700000001</v>
      </c>
      <c r="AK19" s="214">
        <v>0.37561054799999999</v>
      </c>
      <c r="AL19" s="214">
        <v>0.37825249999999999</v>
      </c>
      <c r="AM19" s="214">
        <v>0.38516241586</v>
      </c>
      <c r="AN19" s="214">
        <v>0.38783574225</v>
      </c>
      <c r="AO19" s="214">
        <v>0.37249426502999999</v>
      </c>
      <c r="AP19" s="214">
        <v>0.36829524443</v>
      </c>
      <c r="AQ19" s="214">
        <v>0.36195477657000003</v>
      </c>
      <c r="AR19" s="214">
        <v>0.38804379809</v>
      </c>
      <c r="AS19" s="214">
        <v>0.39956651067999999</v>
      </c>
      <c r="AT19" s="214">
        <v>0.39044848589999998</v>
      </c>
      <c r="AU19" s="214">
        <v>0.36327340423999999</v>
      </c>
      <c r="AV19" s="214">
        <v>0.35302245297000001</v>
      </c>
      <c r="AW19" s="214">
        <v>0.37715226605000002</v>
      </c>
      <c r="AX19" s="214">
        <v>0.39137178638999998</v>
      </c>
      <c r="AY19" s="214">
        <v>0.39052726131999999</v>
      </c>
      <c r="AZ19" s="214">
        <v>0.38819962396000002</v>
      </c>
      <c r="BA19" s="214">
        <v>0.36442923758000001</v>
      </c>
      <c r="BB19" s="214">
        <v>0.36741732453999998</v>
      </c>
      <c r="BC19" s="214">
        <v>0.36307103223999998</v>
      </c>
      <c r="BD19" s="355">
        <v>0.38571830000000001</v>
      </c>
      <c r="BE19" s="355">
        <v>0.40102409999999999</v>
      </c>
      <c r="BF19" s="355">
        <v>0.3971209</v>
      </c>
      <c r="BG19" s="355">
        <v>0.36848229999999998</v>
      </c>
      <c r="BH19" s="355">
        <v>0.35504669999999999</v>
      </c>
      <c r="BI19" s="355">
        <v>0.37965959999999999</v>
      </c>
      <c r="BJ19" s="355">
        <v>0.39315739999999999</v>
      </c>
      <c r="BK19" s="355">
        <v>0.38594580000000001</v>
      </c>
      <c r="BL19" s="355">
        <v>0.3874551</v>
      </c>
      <c r="BM19" s="355">
        <v>0.37859540000000003</v>
      </c>
      <c r="BN19" s="355">
        <v>0.37738820000000001</v>
      </c>
      <c r="BO19" s="355">
        <v>0.37094120000000003</v>
      </c>
      <c r="BP19" s="355">
        <v>0.39165329999999998</v>
      </c>
      <c r="BQ19" s="355">
        <v>0.40614230000000001</v>
      </c>
      <c r="BR19" s="355">
        <v>0.40286040000000001</v>
      </c>
      <c r="BS19" s="355">
        <v>0.37976280000000001</v>
      </c>
      <c r="BT19" s="355">
        <v>0.3621414</v>
      </c>
      <c r="BU19" s="355">
        <v>0.38380389999999998</v>
      </c>
      <c r="BV19" s="355">
        <v>0.3984607</v>
      </c>
    </row>
    <row r="20" spans="1:74" ht="11.1" customHeight="1" x14ac:dyDescent="0.2">
      <c r="A20" s="107" t="s">
        <v>757</v>
      </c>
      <c r="B20" s="203" t="s">
        <v>590</v>
      </c>
      <c r="C20" s="214">
        <v>11.39615527</v>
      </c>
      <c r="D20" s="214">
        <v>11.415138990000001</v>
      </c>
      <c r="E20" s="214">
        <v>10.122936129999999</v>
      </c>
      <c r="F20" s="214">
        <v>9.5556409280000008</v>
      </c>
      <c r="G20" s="214">
        <v>9.7618369769999997</v>
      </c>
      <c r="H20" s="214">
        <v>11.138922620000001</v>
      </c>
      <c r="I20" s="214">
        <v>11.73802553</v>
      </c>
      <c r="J20" s="214">
        <v>11.75173987</v>
      </c>
      <c r="K20" s="214">
        <v>11.28419938</v>
      </c>
      <c r="L20" s="214">
        <v>9.9321204390000002</v>
      </c>
      <c r="M20" s="214">
        <v>9.8900314560000009</v>
      </c>
      <c r="N20" s="214">
        <v>10.38061894</v>
      </c>
      <c r="O20" s="214">
        <v>11.02840939</v>
      </c>
      <c r="P20" s="214">
        <v>11.338277209999999</v>
      </c>
      <c r="Q20" s="214">
        <v>10.20822628</v>
      </c>
      <c r="R20" s="214">
        <v>9.5372963510000002</v>
      </c>
      <c r="S20" s="214">
        <v>9.6538179579999994</v>
      </c>
      <c r="T20" s="214">
        <v>11.276475270000001</v>
      </c>
      <c r="U20" s="214">
        <v>12.12562518</v>
      </c>
      <c r="V20" s="214">
        <v>12.08863665</v>
      </c>
      <c r="W20" s="214">
        <v>11.499994839999999</v>
      </c>
      <c r="X20" s="214">
        <v>9.9225002460000002</v>
      </c>
      <c r="Y20" s="214">
        <v>9.5866746559999996</v>
      </c>
      <c r="Z20" s="214">
        <v>9.9945556829999997</v>
      </c>
      <c r="AA20" s="214">
        <v>10.73582944</v>
      </c>
      <c r="AB20" s="214">
        <v>10.616690930000001</v>
      </c>
      <c r="AC20" s="214">
        <v>9.5931623380000008</v>
      </c>
      <c r="AD20" s="214">
        <v>9.3472501539999993</v>
      </c>
      <c r="AE20" s="214">
        <v>9.5511917690000008</v>
      </c>
      <c r="AF20" s="214">
        <v>11.38790897</v>
      </c>
      <c r="AG20" s="214">
        <v>12.41094657</v>
      </c>
      <c r="AH20" s="214">
        <v>12.70533176</v>
      </c>
      <c r="AI20" s="214">
        <v>11.61376739</v>
      </c>
      <c r="AJ20" s="214">
        <v>9.9364685769999994</v>
      </c>
      <c r="AK20" s="214">
        <v>9.6195098940000001</v>
      </c>
      <c r="AL20" s="214">
        <v>10.401550110000001</v>
      </c>
      <c r="AM20" s="214">
        <v>10.551216666</v>
      </c>
      <c r="AN20" s="214">
        <v>10.157489930000001</v>
      </c>
      <c r="AO20" s="214">
        <v>9.689786325</v>
      </c>
      <c r="AP20" s="214">
        <v>9.3439269364000008</v>
      </c>
      <c r="AQ20" s="214">
        <v>9.7044951166000004</v>
      </c>
      <c r="AR20" s="214">
        <v>11.193902988</v>
      </c>
      <c r="AS20" s="214">
        <v>12.085634911</v>
      </c>
      <c r="AT20" s="214">
        <v>11.897403776000001</v>
      </c>
      <c r="AU20" s="214">
        <v>10.989710054</v>
      </c>
      <c r="AV20" s="214">
        <v>9.9051657340000006</v>
      </c>
      <c r="AW20" s="214">
        <v>9.6978844449999997</v>
      </c>
      <c r="AX20" s="214">
        <v>10.323043312999999</v>
      </c>
      <c r="AY20" s="214">
        <v>11.365116341</v>
      </c>
      <c r="AZ20" s="214">
        <v>10.665313739</v>
      </c>
      <c r="BA20" s="214">
        <v>9.7333128991999995</v>
      </c>
      <c r="BB20" s="214">
        <v>9.5498769301999999</v>
      </c>
      <c r="BC20" s="214">
        <v>9.9163913044999994</v>
      </c>
      <c r="BD20" s="355">
        <v>11.375159999999999</v>
      </c>
      <c r="BE20" s="355">
        <v>12.08699</v>
      </c>
      <c r="BF20" s="355">
        <v>12.21435</v>
      </c>
      <c r="BG20" s="355">
        <v>11.115449999999999</v>
      </c>
      <c r="BH20" s="355">
        <v>9.9765990000000002</v>
      </c>
      <c r="BI20" s="355">
        <v>9.7502239999999993</v>
      </c>
      <c r="BJ20" s="355">
        <v>10.35721</v>
      </c>
      <c r="BK20" s="355">
        <v>11.24042</v>
      </c>
      <c r="BL20" s="355">
        <v>10.766030000000001</v>
      </c>
      <c r="BM20" s="355">
        <v>9.8004870000000004</v>
      </c>
      <c r="BN20" s="355">
        <v>9.4211589999999994</v>
      </c>
      <c r="BO20" s="355">
        <v>9.7404650000000004</v>
      </c>
      <c r="BP20" s="355">
        <v>11.3866</v>
      </c>
      <c r="BQ20" s="355">
        <v>12.1783</v>
      </c>
      <c r="BR20" s="355">
        <v>12.283480000000001</v>
      </c>
      <c r="BS20" s="355">
        <v>11.17675</v>
      </c>
      <c r="BT20" s="355">
        <v>10.02581</v>
      </c>
      <c r="BU20" s="355">
        <v>9.7907460000000004</v>
      </c>
      <c r="BV20" s="355">
        <v>10.402189999999999</v>
      </c>
    </row>
    <row r="21" spans="1:74" ht="11.1" customHeight="1" x14ac:dyDescent="0.2">
      <c r="A21" s="107"/>
      <c r="B21" s="108" t="s">
        <v>195</v>
      </c>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355"/>
      <c r="BE21" s="355"/>
      <c r="BF21" s="355"/>
      <c r="BG21" s="355"/>
      <c r="BH21" s="355"/>
      <c r="BI21" s="355"/>
      <c r="BJ21" s="355"/>
      <c r="BK21" s="355"/>
      <c r="BL21" s="355"/>
      <c r="BM21" s="355"/>
      <c r="BN21" s="355"/>
      <c r="BO21" s="355"/>
      <c r="BP21" s="355"/>
      <c r="BQ21" s="355"/>
      <c r="BR21" s="355"/>
      <c r="BS21" s="355"/>
      <c r="BT21" s="355"/>
      <c r="BU21" s="355"/>
      <c r="BV21" s="355"/>
    </row>
    <row r="22" spans="1:74" ht="11.1" customHeight="1" x14ac:dyDescent="0.2">
      <c r="A22" s="107" t="s">
        <v>196</v>
      </c>
      <c r="B22" s="203" t="s">
        <v>197</v>
      </c>
      <c r="C22" s="275">
        <v>1138.5682988999999</v>
      </c>
      <c r="D22" s="275">
        <v>998.40645557000005</v>
      </c>
      <c r="E22" s="275">
        <v>887.72486126000001</v>
      </c>
      <c r="F22" s="275">
        <v>717.20093779000001</v>
      </c>
      <c r="G22" s="275">
        <v>743.91092899</v>
      </c>
      <c r="H22" s="275">
        <v>917.38152914</v>
      </c>
      <c r="I22" s="275">
        <v>1064.8704264</v>
      </c>
      <c r="J22" s="275">
        <v>1055.5591973999999</v>
      </c>
      <c r="K22" s="275">
        <v>938.30398752999997</v>
      </c>
      <c r="L22" s="275">
        <v>761.86948175999999</v>
      </c>
      <c r="M22" s="275">
        <v>773.12285872999996</v>
      </c>
      <c r="N22" s="275">
        <v>938.76460712000005</v>
      </c>
      <c r="O22" s="275">
        <v>1061.2667402</v>
      </c>
      <c r="P22" s="275">
        <v>953.97952132</v>
      </c>
      <c r="Q22" s="275">
        <v>902.59271278000006</v>
      </c>
      <c r="R22" s="275">
        <v>694.84626473000003</v>
      </c>
      <c r="S22" s="275">
        <v>733.06581529000005</v>
      </c>
      <c r="T22" s="275">
        <v>926.72491669999999</v>
      </c>
      <c r="U22" s="275">
        <v>1125.0008307000001</v>
      </c>
      <c r="V22" s="275">
        <v>1113.2673294000001</v>
      </c>
      <c r="W22" s="275">
        <v>966.14287387000002</v>
      </c>
      <c r="X22" s="275">
        <v>765.33188921999999</v>
      </c>
      <c r="Y22" s="275">
        <v>713.93977875999997</v>
      </c>
      <c r="Z22" s="275">
        <v>860.24927941999999</v>
      </c>
      <c r="AA22" s="275">
        <v>999.26060428000005</v>
      </c>
      <c r="AB22" s="275">
        <v>884.72207283</v>
      </c>
      <c r="AC22" s="275">
        <v>764.68698926000002</v>
      </c>
      <c r="AD22" s="275">
        <v>673.26753049000001</v>
      </c>
      <c r="AE22" s="275">
        <v>718.69169839000006</v>
      </c>
      <c r="AF22" s="275">
        <v>955.30956011000001</v>
      </c>
      <c r="AG22" s="275">
        <v>1178.0787961000001</v>
      </c>
      <c r="AH22" s="275">
        <v>1193.583609</v>
      </c>
      <c r="AI22" s="275">
        <v>986.98524056999997</v>
      </c>
      <c r="AJ22" s="275">
        <v>774.46346359999995</v>
      </c>
      <c r="AK22" s="275">
        <v>711.41354591000004</v>
      </c>
      <c r="AL22" s="275">
        <v>925.32236910999995</v>
      </c>
      <c r="AM22" s="275">
        <v>979.84847642</v>
      </c>
      <c r="AN22" s="275">
        <v>768.30993216000002</v>
      </c>
      <c r="AO22" s="275">
        <v>784.11901616</v>
      </c>
      <c r="AP22" s="275">
        <v>689.59826057999999</v>
      </c>
      <c r="AQ22" s="275">
        <v>750.32766695999999</v>
      </c>
      <c r="AR22" s="275">
        <v>925.11651981</v>
      </c>
      <c r="AS22" s="275">
        <v>1130.1121031</v>
      </c>
      <c r="AT22" s="275">
        <v>1076.6732516</v>
      </c>
      <c r="AU22" s="275">
        <v>902.70571139000003</v>
      </c>
      <c r="AV22" s="275">
        <v>780.69478385000002</v>
      </c>
      <c r="AW22" s="275">
        <v>741.93865200000005</v>
      </c>
      <c r="AX22" s="275">
        <v>923.15891413999998</v>
      </c>
      <c r="AY22" s="275">
        <v>1116.2225672</v>
      </c>
      <c r="AZ22" s="275">
        <v>849.12028838000003</v>
      </c>
      <c r="BA22" s="275">
        <v>794.62723964999998</v>
      </c>
      <c r="BB22" s="275">
        <v>732.89570000000003</v>
      </c>
      <c r="BC22" s="275">
        <v>806.95759999999996</v>
      </c>
      <c r="BD22" s="338">
        <v>939.78380000000004</v>
      </c>
      <c r="BE22" s="338">
        <v>1114.546</v>
      </c>
      <c r="BF22" s="338">
        <v>1109.1320000000001</v>
      </c>
      <c r="BG22" s="338">
        <v>908.19460000000004</v>
      </c>
      <c r="BH22" s="338">
        <v>781.36950000000002</v>
      </c>
      <c r="BI22" s="338">
        <v>741.49120000000005</v>
      </c>
      <c r="BJ22" s="338">
        <v>914.74720000000002</v>
      </c>
      <c r="BK22" s="338">
        <v>1074.54</v>
      </c>
      <c r="BL22" s="338">
        <v>851.33489999999995</v>
      </c>
      <c r="BM22" s="338">
        <v>794.32550000000003</v>
      </c>
      <c r="BN22" s="338">
        <v>668.34540000000004</v>
      </c>
      <c r="BO22" s="338">
        <v>717.96190000000001</v>
      </c>
      <c r="BP22" s="338">
        <v>924.20590000000004</v>
      </c>
      <c r="BQ22" s="338">
        <v>1111.9559999999999</v>
      </c>
      <c r="BR22" s="338">
        <v>1103.1969999999999</v>
      </c>
      <c r="BS22" s="338">
        <v>902.36019999999996</v>
      </c>
      <c r="BT22" s="338">
        <v>776.70180000000005</v>
      </c>
      <c r="BU22" s="338">
        <v>736.61249999999995</v>
      </c>
      <c r="BV22" s="338">
        <v>909.02639999999997</v>
      </c>
    </row>
    <row r="23" spans="1:74" ht="11.1" customHeight="1" x14ac:dyDescent="0.2">
      <c r="A23" s="107"/>
      <c r="B23" s="108"/>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378"/>
      <c r="BE23" s="378"/>
      <c r="BF23" s="378"/>
      <c r="BG23" s="378"/>
      <c r="BH23" s="378"/>
      <c r="BI23" s="378"/>
      <c r="BJ23" s="378"/>
      <c r="BK23" s="378"/>
      <c r="BL23" s="378"/>
      <c r="BM23" s="378"/>
      <c r="BN23" s="378"/>
      <c r="BO23" s="378"/>
      <c r="BP23" s="378"/>
      <c r="BQ23" s="378"/>
      <c r="BR23" s="378"/>
      <c r="BS23" s="378"/>
      <c r="BT23" s="378"/>
      <c r="BU23" s="378"/>
      <c r="BV23" s="378"/>
    </row>
    <row r="24" spans="1:74" ht="11.1" customHeight="1" x14ac:dyDescent="0.2">
      <c r="A24" s="107"/>
      <c r="B24" s="109" t="s">
        <v>99</v>
      </c>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c r="AZ24" s="235"/>
      <c r="BA24" s="235"/>
      <c r="BB24" s="235"/>
      <c r="BC24" s="235"/>
      <c r="BD24" s="378"/>
      <c r="BE24" s="378"/>
      <c r="BF24" s="378"/>
      <c r="BG24" s="378"/>
      <c r="BH24" s="378"/>
      <c r="BI24" s="378"/>
      <c r="BJ24" s="378"/>
      <c r="BK24" s="378"/>
      <c r="BL24" s="378"/>
      <c r="BM24" s="378"/>
      <c r="BN24" s="378"/>
      <c r="BO24" s="378"/>
      <c r="BP24" s="378"/>
      <c r="BQ24" s="378"/>
      <c r="BR24" s="378"/>
      <c r="BS24" s="378"/>
      <c r="BT24" s="378"/>
      <c r="BU24" s="378"/>
      <c r="BV24" s="378"/>
    </row>
    <row r="25" spans="1:74" ht="11.1" customHeight="1" x14ac:dyDescent="0.2">
      <c r="A25" s="107" t="s">
        <v>64</v>
      </c>
      <c r="B25" s="203" t="s">
        <v>84</v>
      </c>
      <c r="C25" s="258">
        <v>133.70472699999999</v>
      </c>
      <c r="D25" s="258">
        <v>119.90428300000001</v>
      </c>
      <c r="E25" s="258">
        <v>118.260238</v>
      </c>
      <c r="F25" s="258">
        <v>128.92501799999999</v>
      </c>
      <c r="G25" s="258">
        <v>136.92056299999999</v>
      </c>
      <c r="H25" s="258">
        <v>133.479434</v>
      </c>
      <c r="I25" s="258">
        <v>125.869913</v>
      </c>
      <c r="J25" s="258">
        <v>121.36913199999999</v>
      </c>
      <c r="K25" s="258">
        <v>124.54611800000001</v>
      </c>
      <c r="L25" s="258">
        <v>136.96425400000001</v>
      </c>
      <c r="M25" s="258">
        <v>142.59539599999999</v>
      </c>
      <c r="N25" s="258">
        <v>151.54845399999999</v>
      </c>
      <c r="O25" s="258">
        <v>154.389578</v>
      </c>
      <c r="P25" s="258">
        <v>149.07128700000001</v>
      </c>
      <c r="Q25" s="258">
        <v>154.346698</v>
      </c>
      <c r="R25" s="258">
        <v>167.06340900000001</v>
      </c>
      <c r="S25" s="258">
        <v>172.809335</v>
      </c>
      <c r="T25" s="258">
        <v>166.43659700000001</v>
      </c>
      <c r="U25" s="258">
        <v>157.93807699999999</v>
      </c>
      <c r="V25" s="258">
        <v>155.95185499999999</v>
      </c>
      <c r="W25" s="258">
        <v>162.108619</v>
      </c>
      <c r="X25" s="258">
        <v>175.587987</v>
      </c>
      <c r="Y25" s="258">
        <v>188.594571</v>
      </c>
      <c r="Z25" s="258">
        <v>195.54803699999999</v>
      </c>
      <c r="AA25" s="258">
        <v>187.203047</v>
      </c>
      <c r="AB25" s="258">
        <v>187.06361799999999</v>
      </c>
      <c r="AC25" s="258">
        <v>191.55273500000001</v>
      </c>
      <c r="AD25" s="258">
        <v>193.18521200000001</v>
      </c>
      <c r="AE25" s="258">
        <v>192.41693000000001</v>
      </c>
      <c r="AF25" s="258">
        <v>182.086476</v>
      </c>
      <c r="AG25" s="258">
        <v>168.11860899999999</v>
      </c>
      <c r="AH25" s="258">
        <v>158.908174</v>
      </c>
      <c r="AI25" s="258">
        <v>156.56690900000001</v>
      </c>
      <c r="AJ25" s="258">
        <v>160.93226000000001</v>
      </c>
      <c r="AK25" s="258">
        <v>170.27655799999999</v>
      </c>
      <c r="AL25" s="258">
        <v>162.00901400000001</v>
      </c>
      <c r="AM25" s="258">
        <v>156.174691</v>
      </c>
      <c r="AN25" s="258">
        <v>160.447622</v>
      </c>
      <c r="AO25" s="258">
        <v>161.69028399999999</v>
      </c>
      <c r="AP25" s="258">
        <v>163.72266300000001</v>
      </c>
      <c r="AQ25" s="258">
        <v>162.309099</v>
      </c>
      <c r="AR25" s="258">
        <v>157.71925200000001</v>
      </c>
      <c r="AS25" s="258">
        <v>145.376148</v>
      </c>
      <c r="AT25" s="258">
        <v>141.720201</v>
      </c>
      <c r="AU25" s="258">
        <v>139.31500700000001</v>
      </c>
      <c r="AV25" s="258">
        <v>141.20403300000001</v>
      </c>
      <c r="AW25" s="258">
        <v>143.20974699999999</v>
      </c>
      <c r="AX25" s="258">
        <v>137.15473499999999</v>
      </c>
      <c r="AY25" s="258">
        <v>123.49857799999999</v>
      </c>
      <c r="AZ25" s="258">
        <v>120.86599099999999</v>
      </c>
      <c r="BA25" s="258">
        <v>126.397733</v>
      </c>
      <c r="BB25" s="258">
        <v>127.87260000000001</v>
      </c>
      <c r="BC25" s="258">
        <v>127.7937</v>
      </c>
      <c r="BD25" s="346">
        <v>123.1242</v>
      </c>
      <c r="BE25" s="346">
        <v>116.0598</v>
      </c>
      <c r="BF25" s="346">
        <v>112.4589</v>
      </c>
      <c r="BG25" s="346">
        <v>111.0758</v>
      </c>
      <c r="BH25" s="346">
        <v>116.146</v>
      </c>
      <c r="BI25" s="346">
        <v>121.2791</v>
      </c>
      <c r="BJ25" s="346">
        <v>119.00369999999999</v>
      </c>
      <c r="BK25" s="346">
        <v>114.7148</v>
      </c>
      <c r="BL25" s="346">
        <v>112.41030000000001</v>
      </c>
      <c r="BM25" s="346">
        <v>118.0992</v>
      </c>
      <c r="BN25" s="346">
        <v>118.9563</v>
      </c>
      <c r="BO25" s="346">
        <v>120.5851</v>
      </c>
      <c r="BP25" s="346">
        <v>115.5973</v>
      </c>
      <c r="BQ25" s="346">
        <v>113.0351</v>
      </c>
      <c r="BR25" s="346">
        <v>111.31189999999999</v>
      </c>
      <c r="BS25" s="346">
        <v>109.8475</v>
      </c>
      <c r="BT25" s="346">
        <v>114.8413</v>
      </c>
      <c r="BU25" s="346">
        <v>119.902</v>
      </c>
      <c r="BV25" s="346">
        <v>119.0586</v>
      </c>
    </row>
    <row r="26" spans="1:74" ht="11.1" customHeight="1" x14ac:dyDescent="0.2">
      <c r="A26" s="107" t="s">
        <v>80</v>
      </c>
      <c r="B26" s="203" t="s">
        <v>82</v>
      </c>
      <c r="C26" s="258">
        <v>10.056524</v>
      </c>
      <c r="D26" s="258">
        <v>10.676515999999999</v>
      </c>
      <c r="E26" s="258">
        <v>10.606097</v>
      </c>
      <c r="F26" s="258">
        <v>10.607760000000001</v>
      </c>
      <c r="G26" s="258">
        <v>10.580579999999999</v>
      </c>
      <c r="H26" s="258">
        <v>10.659186</v>
      </c>
      <c r="I26" s="258">
        <v>10.250047</v>
      </c>
      <c r="J26" s="258">
        <v>10.460414999999999</v>
      </c>
      <c r="K26" s="258">
        <v>10.531572000000001</v>
      </c>
      <c r="L26" s="258">
        <v>10.890506</v>
      </c>
      <c r="M26" s="258">
        <v>11.977948</v>
      </c>
      <c r="N26" s="258">
        <v>12.763876</v>
      </c>
      <c r="O26" s="258">
        <v>12.206533</v>
      </c>
      <c r="P26" s="258">
        <v>9.7982139999999998</v>
      </c>
      <c r="Q26" s="258">
        <v>10.250736</v>
      </c>
      <c r="R26" s="258">
        <v>10.152165</v>
      </c>
      <c r="S26" s="258">
        <v>10.518329</v>
      </c>
      <c r="T26" s="258">
        <v>10.570016000000001</v>
      </c>
      <c r="U26" s="258">
        <v>10.263408999999999</v>
      </c>
      <c r="V26" s="258">
        <v>10.086831</v>
      </c>
      <c r="W26" s="258">
        <v>10.76604</v>
      </c>
      <c r="X26" s="258">
        <v>11.491528000000001</v>
      </c>
      <c r="Y26" s="258">
        <v>12.310199000000001</v>
      </c>
      <c r="Z26" s="258">
        <v>12.566008</v>
      </c>
      <c r="AA26" s="258">
        <v>12.020158</v>
      </c>
      <c r="AB26" s="258">
        <v>11.645473000000001</v>
      </c>
      <c r="AC26" s="258">
        <v>11.732889999999999</v>
      </c>
      <c r="AD26" s="258">
        <v>11.982028</v>
      </c>
      <c r="AE26" s="258">
        <v>12.093938</v>
      </c>
      <c r="AF26" s="258">
        <v>11.935582</v>
      </c>
      <c r="AG26" s="258">
        <v>11.696489</v>
      </c>
      <c r="AH26" s="258">
        <v>11.595335</v>
      </c>
      <c r="AI26" s="258">
        <v>11.639842</v>
      </c>
      <c r="AJ26" s="258">
        <v>11.630210999999999</v>
      </c>
      <c r="AK26" s="258">
        <v>11.952718000000001</v>
      </c>
      <c r="AL26" s="258">
        <v>11.78941</v>
      </c>
      <c r="AM26" s="258">
        <v>11.846501</v>
      </c>
      <c r="AN26" s="258">
        <v>11.709982999999999</v>
      </c>
      <c r="AO26" s="258">
        <v>12.541505000000001</v>
      </c>
      <c r="AP26" s="258">
        <v>12.305598</v>
      </c>
      <c r="AQ26" s="258">
        <v>12.036095</v>
      </c>
      <c r="AR26" s="258">
        <v>11.889896</v>
      </c>
      <c r="AS26" s="258">
        <v>11.690583</v>
      </c>
      <c r="AT26" s="258">
        <v>11.500157</v>
      </c>
      <c r="AU26" s="258">
        <v>11.378622999999999</v>
      </c>
      <c r="AV26" s="258">
        <v>11.325189</v>
      </c>
      <c r="AW26" s="258">
        <v>11.376973</v>
      </c>
      <c r="AX26" s="258">
        <v>10.991702</v>
      </c>
      <c r="AY26" s="258">
        <v>9.8286130000000007</v>
      </c>
      <c r="AZ26" s="258">
        <v>10.282627</v>
      </c>
      <c r="BA26" s="258">
        <v>10.251673</v>
      </c>
      <c r="BB26" s="258">
        <v>9.7777080000000005</v>
      </c>
      <c r="BC26" s="258">
        <v>10.130800000000001</v>
      </c>
      <c r="BD26" s="346">
        <v>10.30518</v>
      </c>
      <c r="BE26" s="346">
        <v>10.04368</v>
      </c>
      <c r="BF26" s="346">
        <v>10.161910000000001</v>
      </c>
      <c r="BG26" s="346">
        <v>10.50661</v>
      </c>
      <c r="BH26" s="346">
        <v>10.81762</v>
      </c>
      <c r="BI26" s="346">
        <v>11.172980000000001</v>
      </c>
      <c r="BJ26" s="346">
        <v>11.189769999999999</v>
      </c>
      <c r="BK26" s="346">
        <v>10.690200000000001</v>
      </c>
      <c r="BL26" s="346">
        <v>10.717499999999999</v>
      </c>
      <c r="BM26" s="346">
        <v>11.12294</v>
      </c>
      <c r="BN26" s="346">
        <v>11.073589999999999</v>
      </c>
      <c r="BO26" s="346">
        <v>11.065770000000001</v>
      </c>
      <c r="BP26" s="346">
        <v>11.14007</v>
      </c>
      <c r="BQ26" s="346">
        <v>10.795349999999999</v>
      </c>
      <c r="BR26" s="346">
        <v>10.84089</v>
      </c>
      <c r="BS26" s="346">
        <v>11.135350000000001</v>
      </c>
      <c r="BT26" s="346">
        <v>11.389849999999999</v>
      </c>
      <c r="BU26" s="346">
        <v>11.67858</v>
      </c>
      <c r="BV26" s="346">
        <v>11.61576</v>
      </c>
    </row>
    <row r="27" spans="1:74" ht="11.1" customHeight="1" x14ac:dyDescent="0.2">
      <c r="A27" s="107" t="s">
        <v>81</v>
      </c>
      <c r="B27" s="203" t="s">
        <v>83</v>
      </c>
      <c r="C27" s="258">
        <v>15.057862</v>
      </c>
      <c r="D27" s="258">
        <v>16.002562999999999</v>
      </c>
      <c r="E27" s="258">
        <v>16.147631000000001</v>
      </c>
      <c r="F27" s="258">
        <v>16.482986</v>
      </c>
      <c r="G27" s="258">
        <v>16.284594999999999</v>
      </c>
      <c r="H27" s="258">
        <v>16.583413</v>
      </c>
      <c r="I27" s="258">
        <v>16.489792000000001</v>
      </c>
      <c r="J27" s="258">
        <v>16.510366000000001</v>
      </c>
      <c r="K27" s="258">
        <v>16.863444999999999</v>
      </c>
      <c r="L27" s="258">
        <v>17.428569</v>
      </c>
      <c r="M27" s="258">
        <v>18.165973000000001</v>
      </c>
      <c r="N27" s="258">
        <v>18.309222999999999</v>
      </c>
      <c r="O27" s="258">
        <v>18.216335999999998</v>
      </c>
      <c r="P27" s="258">
        <v>16.459309999999999</v>
      </c>
      <c r="Q27" s="258">
        <v>16.995867000000001</v>
      </c>
      <c r="R27" s="258">
        <v>17.167448</v>
      </c>
      <c r="S27" s="258">
        <v>17.356687999999998</v>
      </c>
      <c r="T27" s="258">
        <v>17.512678999999999</v>
      </c>
      <c r="U27" s="258">
        <v>17.518833999999998</v>
      </c>
      <c r="V27" s="258">
        <v>17.711565</v>
      </c>
      <c r="W27" s="258">
        <v>18.285516000000001</v>
      </c>
      <c r="X27" s="258">
        <v>18.595804999999999</v>
      </c>
      <c r="Y27" s="258">
        <v>18.737691000000002</v>
      </c>
      <c r="Z27" s="258">
        <v>17.955214999999999</v>
      </c>
      <c r="AA27" s="258">
        <v>17.929735999999998</v>
      </c>
      <c r="AB27" s="258">
        <v>17.661663000000001</v>
      </c>
      <c r="AC27" s="258">
        <v>17.501256000000001</v>
      </c>
      <c r="AD27" s="258">
        <v>17.637352</v>
      </c>
      <c r="AE27" s="258">
        <v>17.855595000000001</v>
      </c>
      <c r="AF27" s="258">
        <v>17.859297000000002</v>
      </c>
      <c r="AG27" s="258">
        <v>17.726261999999998</v>
      </c>
      <c r="AH27" s="258">
        <v>17.819545999999999</v>
      </c>
      <c r="AI27" s="258">
        <v>17.852170999999998</v>
      </c>
      <c r="AJ27" s="258">
        <v>18.016973</v>
      </c>
      <c r="AK27" s="258">
        <v>18.324117999999999</v>
      </c>
      <c r="AL27" s="258">
        <v>17.854973000000001</v>
      </c>
      <c r="AM27" s="258">
        <v>17.496300000000002</v>
      </c>
      <c r="AN27" s="258">
        <v>17.287451999999998</v>
      </c>
      <c r="AO27" s="258">
        <v>17.005503000000001</v>
      </c>
      <c r="AP27" s="258">
        <v>16.948294000000001</v>
      </c>
      <c r="AQ27" s="258">
        <v>16.817015999999999</v>
      </c>
      <c r="AR27" s="258">
        <v>16.644051999999999</v>
      </c>
      <c r="AS27" s="258">
        <v>16.803901</v>
      </c>
      <c r="AT27" s="258">
        <v>16.644086999999999</v>
      </c>
      <c r="AU27" s="258">
        <v>16.353683</v>
      </c>
      <c r="AV27" s="258">
        <v>16.378329999999998</v>
      </c>
      <c r="AW27" s="258">
        <v>16.388045999999999</v>
      </c>
      <c r="AX27" s="258">
        <v>15.833327000000001</v>
      </c>
      <c r="AY27" s="258">
        <v>14.729865</v>
      </c>
      <c r="AZ27" s="258">
        <v>14.979457999999999</v>
      </c>
      <c r="BA27" s="258">
        <v>14.961576000000001</v>
      </c>
      <c r="BB27" s="258">
        <v>14.89452</v>
      </c>
      <c r="BC27" s="258">
        <v>14.909409999999999</v>
      </c>
      <c r="BD27" s="346">
        <v>15.048489999999999</v>
      </c>
      <c r="BE27" s="346">
        <v>15.05428</v>
      </c>
      <c r="BF27" s="346">
        <v>15.10248</v>
      </c>
      <c r="BG27" s="346">
        <v>15.18652</v>
      </c>
      <c r="BH27" s="346">
        <v>15.32963</v>
      </c>
      <c r="BI27" s="346">
        <v>15.578329999999999</v>
      </c>
      <c r="BJ27" s="346">
        <v>15.673870000000001</v>
      </c>
      <c r="BK27" s="346">
        <v>15.76417</v>
      </c>
      <c r="BL27" s="346">
        <v>15.927239999999999</v>
      </c>
      <c r="BM27" s="346">
        <v>15.887740000000001</v>
      </c>
      <c r="BN27" s="346">
        <v>15.816190000000001</v>
      </c>
      <c r="BO27" s="346">
        <v>15.75886</v>
      </c>
      <c r="BP27" s="346">
        <v>15.84446</v>
      </c>
      <c r="BQ27" s="346">
        <v>15.797689999999999</v>
      </c>
      <c r="BR27" s="346">
        <v>15.795170000000001</v>
      </c>
      <c r="BS27" s="346">
        <v>15.82925</v>
      </c>
      <c r="BT27" s="346">
        <v>15.918150000000001</v>
      </c>
      <c r="BU27" s="346">
        <v>16.11224</v>
      </c>
      <c r="BV27" s="346">
        <v>16.153770000000002</v>
      </c>
    </row>
    <row r="28" spans="1:74" ht="11.1" customHeight="1" x14ac:dyDescent="0.2">
      <c r="A28" s="107"/>
      <c r="B28" s="108"/>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5"/>
      <c r="BC28" s="235"/>
      <c r="BD28" s="378"/>
      <c r="BE28" s="378"/>
      <c r="BF28" s="378"/>
      <c r="BG28" s="378"/>
      <c r="BH28" s="378"/>
      <c r="BI28" s="378"/>
      <c r="BJ28" s="378"/>
      <c r="BK28" s="378"/>
      <c r="BL28" s="378"/>
      <c r="BM28" s="378"/>
      <c r="BN28" s="378"/>
      <c r="BO28" s="378"/>
      <c r="BP28" s="378"/>
      <c r="BQ28" s="378"/>
      <c r="BR28" s="378"/>
      <c r="BS28" s="378"/>
      <c r="BT28" s="378"/>
      <c r="BU28" s="378"/>
      <c r="BV28" s="378"/>
    </row>
    <row r="29" spans="1:74" ht="11.1" customHeight="1" x14ac:dyDescent="0.2">
      <c r="A29" s="107"/>
      <c r="B29" s="55" t="s">
        <v>140</v>
      </c>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c r="AZ29" s="235"/>
      <c r="BA29" s="235"/>
      <c r="BB29" s="235"/>
      <c r="BC29" s="235"/>
      <c r="BD29" s="378"/>
      <c r="BE29" s="378"/>
      <c r="BF29" s="378"/>
      <c r="BG29" s="378"/>
      <c r="BH29" s="378"/>
      <c r="BI29" s="378"/>
      <c r="BJ29" s="378"/>
      <c r="BK29" s="378"/>
      <c r="BL29" s="378"/>
      <c r="BM29" s="378"/>
      <c r="BN29" s="378"/>
      <c r="BO29" s="378"/>
      <c r="BP29" s="378"/>
      <c r="BQ29" s="378"/>
      <c r="BR29" s="378"/>
      <c r="BS29" s="378"/>
      <c r="BT29" s="378"/>
      <c r="BU29" s="378"/>
      <c r="BV29" s="378"/>
    </row>
    <row r="30" spans="1:74" ht="11.1" customHeight="1" x14ac:dyDescent="0.2">
      <c r="A30" s="107"/>
      <c r="B30" s="55" t="s">
        <v>36</v>
      </c>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235"/>
      <c r="BD30" s="378"/>
      <c r="BE30" s="378"/>
      <c r="BF30" s="378"/>
      <c r="BG30" s="378"/>
      <c r="BH30" s="378"/>
      <c r="BI30" s="378"/>
      <c r="BJ30" s="378"/>
      <c r="BK30" s="378"/>
      <c r="BL30" s="378"/>
      <c r="BM30" s="378"/>
      <c r="BN30" s="378"/>
      <c r="BO30" s="378"/>
      <c r="BP30" s="378"/>
      <c r="BQ30" s="378"/>
      <c r="BR30" s="378"/>
      <c r="BS30" s="378"/>
      <c r="BT30" s="378"/>
      <c r="BU30" s="378"/>
      <c r="BV30" s="378"/>
    </row>
    <row r="31" spans="1:74" ht="11.1" customHeight="1" x14ac:dyDescent="0.2">
      <c r="A31" s="52" t="s">
        <v>661</v>
      </c>
      <c r="B31" s="203" t="s">
        <v>524</v>
      </c>
      <c r="C31" s="214">
        <v>2.29</v>
      </c>
      <c r="D31" s="214">
        <v>2.3199999999999998</v>
      </c>
      <c r="E31" s="214">
        <v>2.36</v>
      </c>
      <c r="F31" s="214">
        <v>2.39</v>
      </c>
      <c r="G31" s="214">
        <v>2.4</v>
      </c>
      <c r="H31" s="214">
        <v>2.38</v>
      </c>
      <c r="I31" s="214">
        <v>2.38</v>
      </c>
      <c r="J31" s="214">
        <v>2.37</v>
      </c>
      <c r="K31" s="214">
        <v>2.37</v>
      </c>
      <c r="L31" s="214">
        <v>2.31</v>
      </c>
      <c r="M31" s="214">
        <v>2.2999999999999998</v>
      </c>
      <c r="N31" s="214">
        <v>2.5099999999999998</v>
      </c>
      <c r="O31" s="214">
        <v>2.29</v>
      </c>
      <c r="P31" s="214">
        <v>2.2599999999999998</v>
      </c>
      <c r="Q31" s="214">
        <v>2.2599999999999998</v>
      </c>
      <c r="R31" s="214">
        <v>2.23</v>
      </c>
      <c r="S31" s="214">
        <v>2.2599999999999998</v>
      </c>
      <c r="T31" s="214">
        <v>2.25</v>
      </c>
      <c r="U31" s="214">
        <v>2.21</v>
      </c>
      <c r="V31" s="214">
        <v>2.23</v>
      </c>
      <c r="W31" s="214">
        <v>2.2200000000000002</v>
      </c>
      <c r="X31" s="214">
        <v>2.15</v>
      </c>
      <c r="Y31" s="214">
        <v>2.15</v>
      </c>
      <c r="Z31" s="214">
        <v>2.16</v>
      </c>
      <c r="AA31" s="214">
        <v>2.12</v>
      </c>
      <c r="AB31" s="214">
        <v>2.11</v>
      </c>
      <c r="AC31" s="214">
        <v>2.17</v>
      </c>
      <c r="AD31" s="214">
        <v>2.16</v>
      </c>
      <c r="AE31" s="214">
        <v>2.16</v>
      </c>
      <c r="AF31" s="214">
        <v>2.1</v>
      </c>
      <c r="AG31" s="214">
        <v>2.11</v>
      </c>
      <c r="AH31" s="214">
        <v>2.11</v>
      </c>
      <c r="AI31" s="214">
        <v>2.12</v>
      </c>
      <c r="AJ31" s="214">
        <v>2.0699999999999998</v>
      </c>
      <c r="AK31" s="214">
        <v>2.08</v>
      </c>
      <c r="AL31" s="214">
        <v>2.08</v>
      </c>
      <c r="AM31" s="214">
        <v>2.09</v>
      </c>
      <c r="AN31" s="214">
        <v>2.0699999999999998</v>
      </c>
      <c r="AO31" s="214">
        <v>2.08</v>
      </c>
      <c r="AP31" s="214">
        <v>2.11</v>
      </c>
      <c r="AQ31" s="214">
        <v>2.13</v>
      </c>
      <c r="AR31" s="214">
        <v>2.11</v>
      </c>
      <c r="AS31" s="214">
        <v>2.09</v>
      </c>
      <c r="AT31" s="214">
        <v>2.08</v>
      </c>
      <c r="AU31" s="214">
        <v>2.0299999999999998</v>
      </c>
      <c r="AV31" s="214">
        <v>2.0299999999999998</v>
      </c>
      <c r="AW31" s="214">
        <v>2.04</v>
      </c>
      <c r="AX31" s="214">
        <v>2.0499999999999998</v>
      </c>
      <c r="AY31" s="214">
        <v>2.0699999999999998</v>
      </c>
      <c r="AZ31" s="214">
        <v>2.0701633940000002</v>
      </c>
      <c r="BA31" s="214">
        <v>2.0437450206999999</v>
      </c>
      <c r="BB31" s="214">
        <v>2.2335600000000002</v>
      </c>
      <c r="BC31" s="214">
        <v>2.2366139999999999</v>
      </c>
      <c r="BD31" s="355">
        <v>2.231938</v>
      </c>
      <c r="BE31" s="355">
        <v>2.2376969999999998</v>
      </c>
      <c r="BF31" s="355">
        <v>2.2375129999999999</v>
      </c>
      <c r="BG31" s="355">
        <v>2.2502719999999998</v>
      </c>
      <c r="BH31" s="355">
        <v>2.239547</v>
      </c>
      <c r="BI31" s="355">
        <v>2.21557</v>
      </c>
      <c r="BJ31" s="355">
        <v>2.1882470000000001</v>
      </c>
      <c r="BK31" s="355">
        <v>2.2465609999999998</v>
      </c>
      <c r="BL31" s="355">
        <v>2.2363369999999998</v>
      </c>
      <c r="BM31" s="355">
        <v>2.2282280000000001</v>
      </c>
      <c r="BN31" s="355">
        <v>2.2080829999999998</v>
      </c>
      <c r="BO31" s="355">
        <v>2.2234699999999998</v>
      </c>
      <c r="BP31" s="355">
        <v>2.2135500000000001</v>
      </c>
      <c r="BQ31" s="355">
        <v>2.2373289999999999</v>
      </c>
      <c r="BR31" s="355">
        <v>2.2369469999999998</v>
      </c>
      <c r="BS31" s="355">
        <v>2.215233</v>
      </c>
      <c r="BT31" s="355">
        <v>2.225908</v>
      </c>
      <c r="BU31" s="355">
        <v>2.2174320000000001</v>
      </c>
      <c r="BV31" s="355">
        <v>2.1731859999999998</v>
      </c>
    </row>
    <row r="32" spans="1:74" ht="11.1" customHeight="1" x14ac:dyDescent="0.2">
      <c r="A32" s="107" t="s">
        <v>663</v>
      </c>
      <c r="B32" s="203" t="s">
        <v>591</v>
      </c>
      <c r="C32" s="214">
        <v>7.02</v>
      </c>
      <c r="D32" s="214">
        <v>7.4</v>
      </c>
      <c r="E32" s="214">
        <v>6</v>
      </c>
      <c r="F32" s="214">
        <v>5.07</v>
      </c>
      <c r="G32" s="214">
        <v>4.93</v>
      </c>
      <c r="H32" s="214">
        <v>4.84</v>
      </c>
      <c r="I32" s="214">
        <v>4.43</v>
      </c>
      <c r="J32" s="214">
        <v>4.12</v>
      </c>
      <c r="K32" s="214">
        <v>4.2</v>
      </c>
      <c r="L32" s="214">
        <v>4.0999999999999996</v>
      </c>
      <c r="M32" s="214">
        <v>4.4800000000000004</v>
      </c>
      <c r="N32" s="214">
        <v>4.3600000000000003</v>
      </c>
      <c r="O32" s="214">
        <v>4.1100000000000003</v>
      </c>
      <c r="P32" s="214">
        <v>4.7</v>
      </c>
      <c r="Q32" s="214">
        <v>3.55</v>
      </c>
      <c r="R32" s="214">
        <v>3.1</v>
      </c>
      <c r="S32" s="214">
        <v>3.14</v>
      </c>
      <c r="T32" s="214">
        <v>3.12</v>
      </c>
      <c r="U32" s="214">
        <v>3.11</v>
      </c>
      <c r="V32" s="214">
        <v>3.11</v>
      </c>
      <c r="W32" s="214">
        <v>3.06</v>
      </c>
      <c r="X32" s="214">
        <v>2.92</v>
      </c>
      <c r="Y32" s="214">
        <v>2.65</v>
      </c>
      <c r="Z32" s="214">
        <v>2.59</v>
      </c>
      <c r="AA32" s="214">
        <v>3.02</v>
      </c>
      <c r="AB32" s="214">
        <v>2.7</v>
      </c>
      <c r="AC32" s="214">
        <v>2.23</v>
      </c>
      <c r="AD32" s="214">
        <v>2.42</v>
      </c>
      <c r="AE32" s="214">
        <v>2.39</v>
      </c>
      <c r="AF32" s="214">
        <v>2.67</v>
      </c>
      <c r="AG32" s="214">
        <v>2.97</v>
      </c>
      <c r="AH32" s="214">
        <v>2.95</v>
      </c>
      <c r="AI32" s="214">
        <v>3.07</v>
      </c>
      <c r="AJ32" s="214">
        <v>3.13</v>
      </c>
      <c r="AK32" s="214">
        <v>3.02</v>
      </c>
      <c r="AL32" s="214">
        <v>3.96</v>
      </c>
      <c r="AM32" s="214">
        <v>4.13</v>
      </c>
      <c r="AN32" s="214">
        <v>3.58</v>
      </c>
      <c r="AO32" s="214">
        <v>3.36</v>
      </c>
      <c r="AP32" s="214">
        <v>3.38</v>
      </c>
      <c r="AQ32" s="214">
        <v>3.49</v>
      </c>
      <c r="AR32" s="214">
        <v>3.3</v>
      </c>
      <c r="AS32" s="214">
        <v>3.22</v>
      </c>
      <c r="AT32" s="214">
        <v>3.16</v>
      </c>
      <c r="AU32" s="214">
        <v>3.2</v>
      </c>
      <c r="AV32" s="214">
        <v>3.16</v>
      </c>
      <c r="AW32" s="214">
        <v>3.36</v>
      </c>
      <c r="AX32" s="214">
        <v>3.63</v>
      </c>
      <c r="AY32" s="214">
        <v>5.03</v>
      </c>
      <c r="AZ32" s="214">
        <v>3.6056560516</v>
      </c>
      <c r="BA32" s="214">
        <v>3.1835540530999999</v>
      </c>
      <c r="BB32" s="214">
        <v>3.1582859999999999</v>
      </c>
      <c r="BC32" s="214">
        <v>3.0988760000000002</v>
      </c>
      <c r="BD32" s="355">
        <v>3.1085950000000002</v>
      </c>
      <c r="BE32" s="355">
        <v>3.260583</v>
      </c>
      <c r="BF32" s="355">
        <v>3.2987519999999999</v>
      </c>
      <c r="BG32" s="355">
        <v>3.3044560000000001</v>
      </c>
      <c r="BH32" s="355">
        <v>3.3807230000000001</v>
      </c>
      <c r="BI32" s="355">
        <v>3.5518070000000002</v>
      </c>
      <c r="BJ32" s="355">
        <v>3.8220019999999999</v>
      </c>
      <c r="BK32" s="355">
        <v>3.9828760000000001</v>
      </c>
      <c r="BL32" s="355">
        <v>3.8769260000000001</v>
      </c>
      <c r="BM32" s="355">
        <v>3.6027979999999999</v>
      </c>
      <c r="BN32" s="355">
        <v>3.371254</v>
      </c>
      <c r="BO32" s="355">
        <v>3.266051</v>
      </c>
      <c r="BP32" s="355">
        <v>3.162509</v>
      </c>
      <c r="BQ32" s="355">
        <v>3.2084899999999998</v>
      </c>
      <c r="BR32" s="355">
        <v>3.2607520000000001</v>
      </c>
      <c r="BS32" s="355">
        <v>3.273889</v>
      </c>
      <c r="BT32" s="355">
        <v>3.3718819999999998</v>
      </c>
      <c r="BU32" s="355">
        <v>3.5763630000000002</v>
      </c>
      <c r="BV32" s="355">
        <v>3.8512469999999999</v>
      </c>
    </row>
    <row r="33" spans="1:74" ht="11.1" customHeight="1" x14ac:dyDescent="0.2">
      <c r="A33" s="52" t="s">
        <v>662</v>
      </c>
      <c r="B33" s="203" t="s">
        <v>533</v>
      </c>
      <c r="C33" s="214">
        <v>19.649999999999999</v>
      </c>
      <c r="D33" s="214">
        <v>20.05</v>
      </c>
      <c r="E33" s="214">
        <v>20.61</v>
      </c>
      <c r="F33" s="214">
        <v>20.89</v>
      </c>
      <c r="G33" s="214">
        <v>19.98</v>
      </c>
      <c r="H33" s="214">
        <v>20.38</v>
      </c>
      <c r="I33" s="214">
        <v>20.57</v>
      </c>
      <c r="J33" s="214">
        <v>19.89</v>
      </c>
      <c r="K33" s="214">
        <v>18.64</v>
      </c>
      <c r="L33" s="214">
        <v>17.190000000000001</v>
      </c>
      <c r="M33" s="214">
        <v>14.64</v>
      </c>
      <c r="N33" s="214">
        <v>12.1</v>
      </c>
      <c r="O33" s="214">
        <v>12.28</v>
      </c>
      <c r="P33" s="214">
        <v>10.3</v>
      </c>
      <c r="Q33" s="214">
        <v>10.37</v>
      </c>
      <c r="R33" s="214">
        <v>11.83</v>
      </c>
      <c r="S33" s="214">
        <v>10.83</v>
      </c>
      <c r="T33" s="214">
        <v>12.2</v>
      </c>
      <c r="U33" s="214">
        <v>11.34</v>
      </c>
      <c r="V33" s="214">
        <v>11.25</v>
      </c>
      <c r="W33" s="214">
        <v>8.44</v>
      </c>
      <c r="X33" s="214">
        <v>7.74</v>
      </c>
      <c r="Y33" s="214">
        <v>7.77</v>
      </c>
      <c r="Z33" s="214">
        <v>7.81</v>
      </c>
      <c r="AA33" s="214">
        <v>7.08</v>
      </c>
      <c r="AB33" s="214">
        <v>5.77</v>
      </c>
      <c r="AC33" s="214">
        <v>5.63</v>
      </c>
      <c r="AD33" s="214">
        <v>7.53</v>
      </c>
      <c r="AE33" s="214">
        <v>9.07</v>
      </c>
      <c r="AF33" s="214">
        <v>8.93</v>
      </c>
      <c r="AG33" s="214">
        <v>11.72</v>
      </c>
      <c r="AH33" s="214">
        <v>8.5500000000000007</v>
      </c>
      <c r="AI33" s="214">
        <v>8.42</v>
      </c>
      <c r="AJ33" s="214">
        <v>8.75</v>
      </c>
      <c r="AK33" s="214">
        <v>9.0299999999999994</v>
      </c>
      <c r="AL33" s="214">
        <v>9.65</v>
      </c>
      <c r="AM33" s="214">
        <v>11.25</v>
      </c>
      <c r="AN33" s="214">
        <v>10.77</v>
      </c>
      <c r="AO33" s="214">
        <v>11.43</v>
      </c>
      <c r="AP33" s="214">
        <v>10.63</v>
      </c>
      <c r="AQ33" s="214">
        <v>10.69</v>
      </c>
      <c r="AR33" s="214">
        <v>10.48</v>
      </c>
      <c r="AS33" s="214">
        <v>9.99</v>
      </c>
      <c r="AT33" s="214">
        <v>10.029999999999999</v>
      </c>
      <c r="AU33" s="214">
        <v>10.06</v>
      </c>
      <c r="AV33" s="214">
        <v>10.61</v>
      </c>
      <c r="AW33" s="214">
        <v>10.28</v>
      </c>
      <c r="AX33" s="214">
        <v>13.58</v>
      </c>
      <c r="AY33" s="214">
        <v>11.33</v>
      </c>
      <c r="AZ33" s="214">
        <v>11.51</v>
      </c>
      <c r="BA33" s="214">
        <v>12.110810000000001</v>
      </c>
      <c r="BB33" s="214">
        <v>13.152850000000001</v>
      </c>
      <c r="BC33" s="214">
        <v>13.489610000000001</v>
      </c>
      <c r="BD33" s="355">
        <v>14.55509</v>
      </c>
      <c r="BE33" s="355">
        <v>14.095280000000001</v>
      </c>
      <c r="BF33" s="355">
        <v>13.7281</v>
      </c>
      <c r="BG33" s="355">
        <v>13.535410000000001</v>
      </c>
      <c r="BH33" s="355">
        <v>13.4101</v>
      </c>
      <c r="BI33" s="355">
        <v>13.30653</v>
      </c>
      <c r="BJ33" s="355">
        <v>13.60032</v>
      </c>
      <c r="BK33" s="355">
        <v>13.52755</v>
      </c>
      <c r="BL33" s="355">
        <v>13.048170000000001</v>
      </c>
      <c r="BM33" s="355">
        <v>13.30958</v>
      </c>
      <c r="BN33" s="355">
        <v>13.91456</v>
      </c>
      <c r="BO33" s="355">
        <v>13.39204</v>
      </c>
      <c r="BP33" s="355">
        <v>13.723599999999999</v>
      </c>
      <c r="BQ33" s="355">
        <v>13.28824</v>
      </c>
      <c r="BR33" s="355">
        <v>12.834580000000001</v>
      </c>
      <c r="BS33" s="355">
        <v>12.53763</v>
      </c>
      <c r="BT33" s="355">
        <v>12.422079999999999</v>
      </c>
      <c r="BU33" s="355">
        <v>12.415419999999999</v>
      </c>
      <c r="BV33" s="355">
        <v>12.89615</v>
      </c>
    </row>
    <row r="34" spans="1:74" ht="11.1" customHeight="1" x14ac:dyDescent="0.2">
      <c r="A34" s="56" t="s">
        <v>19</v>
      </c>
      <c r="B34" s="203" t="s">
        <v>532</v>
      </c>
      <c r="C34" s="214">
        <v>23.12</v>
      </c>
      <c r="D34" s="214">
        <v>23.97</v>
      </c>
      <c r="E34" s="214">
        <v>23.83</v>
      </c>
      <c r="F34" s="214">
        <v>22.82</v>
      </c>
      <c r="G34" s="214">
        <v>22.77</v>
      </c>
      <c r="H34" s="214">
        <v>22.72</v>
      </c>
      <c r="I34" s="214">
        <v>22.36</v>
      </c>
      <c r="J34" s="214">
        <v>21.94</v>
      </c>
      <c r="K34" s="214">
        <v>21.38</v>
      </c>
      <c r="L34" s="214">
        <v>20.09</v>
      </c>
      <c r="M34" s="214">
        <v>19.68</v>
      </c>
      <c r="N34" s="214">
        <v>16.5</v>
      </c>
      <c r="O34" s="214">
        <v>13.37</v>
      </c>
      <c r="P34" s="214">
        <v>16.46</v>
      </c>
      <c r="Q34" s="214">
        <v>15.6</v>
      </c>
      <c r="R34" s="214">
        <v>14.82</v>
      </c>
      <c r="S34" s="214">
        <v>15.34</v>
      </c>
      <c r="T34" s="214">
        <v>15.29</v>
      </c>
      <c r="U34" s="214">
        <v>14.37</v>
      </c>
      <c r="V34" s="214">
        <v>13.05</v>
      </c>
      <c r="W34" s="214">
        <v>12.02</v>
      </c>
      <c r="X34" s="214">
        <v>12.44</v>
      </c>
      <c r="Y34" s="214">
        <v>12.38</v>
      </c>
      <c r="Z34" s="214">
        <v>10.57</v>
      </c>
      <c r="AA34" s="214">
        <v>8.9</v>
      </c>
      <c r="AB34" s="214">
        <v>8.7799999999999994</v>
      </c>
      <c r="AC34" s="214">
        <v>9.4600000000000009</v>
      </c>
      <c r="AD34" s="214">
        <v>9.9700000000000006</v>
      </c>
      <c r="AE34" s="214">
        <v>10.76</v>
      </c>
      <c r="AF34" s="214">
        <v>12.22</v>
      </c>
      <c r="AG34" s="214">
        <v>12.08</v>
      </c>
      <c r="AH34" s="214">
        <v>11.41</v>
      </c>
      <c r="AI34" s="214">
        <v>11.29</v>
      </c>
      <c r="AJ34" s="214">
        <v>12.04</v>
      </c>
      <c r="AK34" s="214">
        <v>12.01</v>
      </c>
      <c r="AL34" s="214">
        <v>12.22</v>
      </c>
      <c r="AM34" s="214">
        <v>12.95</v>
      </c>
      <c r="AN34" s="214">
        <v>12.92</v>
      </c>
      <c r="AO34" s="214">
        <v>12.34</v>
      </c>
      <c r="AP34" s="214">
        <v>12.99</v>
      </c>
      <c r="AQ34" s="214">
        <v>12.21</v>
      </c>
      <c r="AR34" s="214">
        <v>11.48</v>
      </c>
      <c r="AS34" s="214">
        <v>11.79</v>
      </c>
      <c r="AT34" s="214">
        <v>12.95</v>
      </c>
      <c r="AU34" s="214">
        <v>14.51</v>
      </c>
      <c r="AV34" s="214">
        <v>14.12</v>
      </c>
      <c r="AW34" s="214">
        <v>14.86</v>
      </c>
      <c r="AX34" s="214">
        <v>14.59</v>
      </c>
      <c r="AY34" s="214">
        <v>15.96</v>
      </c>
      <c r="AZ34" s="214">
        <v>14.99</v>
      </c>
      <c r="BA34" s="214">
        <v>15.50273</v>
      </c>
      <c r="BB34" s="214">
        <v>16.121729999999999</v>
      </c>
      <c r="BC34" s="214">
        <v>16.73715</v>
      </c>
      <c r="BD34" s="355">
        <v>16.780609999999999</v>
      </c>
      <c r="BE34" s="355">
        <v>16.896370000000001</v>
      </c>
      <c r="BF34" s="355">
        <v>16.756430000000002</v>
      </c>
      <c r="BG34" s="355">
        <v>16.783169999999998</v>
      </c>
      <c r="BH34" s="355">
        <v>16.812360000000002</v>
      </c>
      <c r="BI34" s="355">
        <v>17.151129999999998</v>
      </c>
      <c r="BJ34" s="355">
        <v>16.505279999999999</v>
      </c>
      <c r="BK34" s="355">
        <v>16.171559999999999</v>
      </c>
      <c r="BL34" s="355">
        <v>16.177230000000002</v>
      </c>
      <c r="BM34" s="355">
        <v>16.5244</v>
      </c>
      <c r="BN34" s="355">
        <v>16.203759999999999</v>
      </c>
      <c r="BO34" s="355">
        <v>15.965619999999999</v>
      </c>
      <c r="BP34" s="355">
        <v>16.171720000000001</v>
      </c>
      <c r="BQ34" s="355">
        <v>16.412099999999999</v>
      </c>
      <c r="BR34" s="355">
        <v>16.235420000000001</v>
      </c>
      <c r="BS34" s="355">
        <v>16.168320000000001</v>
      </c>
      <c r="BT34" s="355">
        <v>16.308949999999999</v>
      </c>
      <c r="BU34" s="355">
        <v>16.750389999999999</v>
      </c>
      <c r="BV34" s="355">
        <v>16.610910000000001</v>
      </c>
    </row>
    <row r="35" spans="1:74" ht="11.1" customHeight="1" x14ac:dyDescent="0.2">
      <c r="A35" s="107"/>
      <c r="B35" s="55" t="s">
        <v>1246</v>
      </c>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378"/>
      <c r="BE35" s="378"/>
      <c r="BF35" s="378"/>
      <c r="BG35" s="378"/>
      <c r="BH35" s="378"/>
      <c r="BI35" s="378"/>
      <c r="BJ35" s="378"/>
      <c r="BK35" s="378"/>
      <c r="BL35" s="378"/>
      <c r="BM35" s="378"/>
      <c r="BN35" s="378"/>
      <c r="BO35" s="378"/>
      <c r="BP35" s="378"/>
      <c r="BQ35" s="378"/>
      <c r="BR35" s="378"/>
      <c r="BS35" s="378"/>
      <c r="BT35" s="378"/>
      <c r="BU35" s="378"/>
      <c r="BV35" s="378"/>
    </row>
    <row r="36" spans="1:74" ht="11.1" customHeight="1" x14ac:dyDescent="0.2">
      <c r="A36" s="52" t="s">
        <v>665</v>
      </c>
      <c r="B36" s="203" t="s">
        <v>523</v>
      </c>
      <c r="C36" s="261">
        <v>11.65</v>
      </c>
      <c r="D36" s="261">
        <v>11.94</v>
      </c>
      <c r="E36" s="261">
        <v>12.25</v>
      </c>
      <c r="F36" s="261">
        <v>12.31</v>
      </c>
      <c r="G36" s="261">
        <v>12.85</v>
      </c>
      <c r="H36" s="261">
        <v>12.99</v>
      </c>
      <c r="I36" s="261">
        <v>13.09</v>
      </c>
      <c r="J36" s="261">
        <v>13.04</v>
      </c>
      <c r="K36" s="261">
        <v>12.95</v>
      </c>
      <c r="L36" s="261">
        <v>12.6</v>
      </c>
      <c r="M36" s="261">
        <v>12.48</v>
      </c>
      <c r="N36" s="261">
        <v>12.17</v>
      </c>
      <c r="O36" s="261">
        <v>12.1</v>
      </c>
      <c r="P36" s="261">
        <v>12.29</v>
      </c>
      <c r="Q36" s="261">
        <v>12.33</v>
      </c>
      <c r="R36" s="261">
        <v>12.62</v>
      </c>
      <c r="S36" s="261">
        <v>12.93</v>
      </c>
      <c r="T36" s="261">
        <v>12.92</v>
      </c>
      <c r="U36" s="261">
        <v>12.94</v>
      </c>
      <c r="V36" s="261">
        <v>12.91</v>
      </c>
      <c r="W36" s="261">
        <v>13.03</v>
      </c>
      <c r="X36" s="261">
        <v>12.72</v>
      </c>
      <c r="Y36" s="261">
        <v>12.71</v>
      </c>
      <c r="Z36" s="261">
        <v>12.32</v>
      </c>
      <c r="AA36" s="261">
        <v>11.99</v>
      </c>
      <c r="AB36" s="261">
        <v>12.14</v>
      </c>
      <c r="AC36" s="261">
        <v>12.56</v>
      </c>
      <c r="AD36" s="261">
        <v>12.43</v>
      </c>
      <c r="AE36" s="261">
        <v>12.79</v>
      </c>
      <c r="AF36" s="261">
        <v>12.73</v>
      </c>
      <c r="AG36" s="261">
        <v>12.68</v>
      </c>
      <c r="AH36" s="261">
        <v>12.88</v>
      </c>
      <c r="AI36" s="261">
        <v>12.87</v>
      </c>
      <c r="AJ36" s="261">
        <v>12.46</v>
      </c>
      <c r="AK36" s="261">
        <v>12.75</v>
      </c>
      <c r="AL36" s="261">
        <v>12.23</v>
      </c>
      <c r="AM36" s="261">
        <v>12.21</v>
      </c>
      <c r="AN36" s="261">
        <v>12.78</v>
      </c>
      <c r="AO36" s="261">
        <v>12.89</v>
      </c>
      <c r="AP36" s="261">
        <v>12.69</v>
      </c>
      <c r="AQ36" s="261">
        <v>13.01</v>
      </c>
      <c r="AR36" s="261">
        <v>13.21</v>
      </c>
      <c r="AS36" s="261">
        <v>13.11</v>
      </c>
      <c r="AT36" s="261">
        <v>13.19</v>
      </c>
      <c r="AU36" s="261">
        <v>13.3</v>
      </c>
      <c r="AV36" s="261">
        <v>12.84</v>
      </c>
      <c r="AW36" s="261">
        <v>12.97</v>
      </c>
      <c r="AX36" s="261">
        <v>12.5</v>
      </c>
      <c r="AY36" s="261">
        <v>12.23</v>
      </c>
      <c r="AZ36" s="261">
        <v>12.62</v>
      </c>
      <c r="BA36" s="261">
        <v>12.99</v>
      </c>
      <c r="BB36" s="261">
        <v>12.86473</v>
      </c>
      <c r="BC36" s="261">
        <v>13.036210000000001</v>
      </c>
      <c r="BD36" s="384">
        <v>13.27481</v>
      </c>
      <c r="BE36" s="384">
        <v>13.322179999999999</v>
      </c>
      <c r="BF36" s="384">
        <v>13.363239999999999</v>
      </c>
      <c r="BG36" s="384">
        <v>13.54434</v>
      </c>
      <c r="BH36" s="384">
        <v>13.09806</v>
      </c>
      <c r="BI36" s="384">
        <v>13.3583</v>
      </c>
      <c r="BJ36" s="384">
        <v>12.924149999999999</v>
      </c>
      <c r="BK36" s="384">
        <v>12.77519</v>
      </c>
      <c r="BL36" s="384">
        <v>13.11365</v>
      </c>
      <c r="BM36" s="384">
        <v>13.48124</v>
      </c>
      <c r="BN36" s="384">
        <v>13.56105</v>
      </c>
      <c r="BO36" s="384">
        <v>13.71002</v>
      </c>
      <c r="BP36" s="384">
        <v>13.84117</v>
      </c>
      <c r="BQ36" s="384">
        <v>13.79917</v>
      </c>
      <c r="BR36" s="384">
        <v>13.810079999999999</v>
      </c>
      <c r="BS36" s="384">
        <v>13.974410000000001</v>
      </c>
      <c r="BT36" s="384">
        <v>13.398580000000001</v>
      </c>
      <c r="BU36" s="384">
        <v>13.72954</v>
      </c>
      <c r="BV36" s="384">
        <v>13.258749999999999</v>
      </c>
    </row>
    <row r="37" spans="1:74" ht="11.1" customHeight="1" x14ac:dyDescent="0.2">
      <c r="A37" s="107" t="s">
        <v>7</v>
      </c>
      <c r="B37" s="203" t="s">
        <v>522</v>
      </c>
      <c r="C37" s="261">
        <v>10.35</v>
      </c>
      <c r="D37" s="261">
        <v>10.68</v>
      </c>
      <c r="E37" s="261">
        <v>10.65</v>
      </c>
      <c r="F37" s="261">
        <v>10.46</v>
      </c>
      <c r="G37" s="261">
        <v>10.54</v>
      </c>
      <c r="H37" s="261">
        <v>10.96</v>
      </c>
      <c r="I37" s="261">
        <v>11.17</v>
      </c>
      <c r="J37" s="261">
        <v>11.05</v>
      </c>
      <c r="K37" s="261">
        <v>11.16</v>
      </c>
      <c r="L37" s="261">
        <v>10.83</v>
      </c>
      <c r="M37" s="261">
        <v>10.52</v>
      </c>
      <c r="N37" s="261">
        <v>10.36</v>
      </c>
      <c r="O37" s="261">
        <v>10.31</v>
      </c>
      <c r="P37" s="261">
        <v>10.62</v>
      </c>
      <c r="Q37" s="261">
        <v>10.63</v>
      </c>
      <c r="R37" s="261">
        <v>10.37</v>
      </c>
      <c r="S37" s="261">
        <v>10.47</v>
      </c>
      <c r="T37" s="261">
        <v>10.89</v>
      </c>
      <c r="U37" s="261">
        <v>11.07</v>
      </c>
      <c r="V37" s="261">
        <v>10.94</v>
      </c>
      <c r="W37" s="261">
        <v>10.98</v>
      </c>
      <c r="X37" s="261">
        <v>10.73</v>
      </c>
      <c r="Y37" s="261">
        <v>10.3</v>
      </c>
      <c r="Z37" s="261">
        <v>10.130000000000001</v>
      </c>
      <c r="AA37" s="261">
        <v>10.08</v>
      </c>
      <c r="AB37" s="261">
        <v>10.25</v>
      </c>
      <c r="AC37" s="261">
        <v>10.23</v>
      </c>
      <c r="AD37" s="261">
        <v>10.19</v>
      </c>
      <c r="AE37" s="261">
        <v>10.31</v>
      </c>
      <c r="AF37" s="261">
        <v>10.66</v>
      </c>
      <c r="AG37" s="261">
        <v>10.68</v>
      </c>
      <c r="AH37" s="261">
        <v>10.76</v>
      </c>
      <c r="AI37" s="261">
        <v>10.77</v>
      </c>
      <c r="AJ37" s="261">
        <v>10.55</v>
      </c>
      <c r="AK37" s="261">
        <v>10.32</v>
      </c>
      <c r="AL37" s="261">
        <v>10.17</v>
      </c>
      <c r="AM37" s="261">
        <v>10.23</v>
      </c>
      <c r="AN37" s="261">
        <v>10.48</v>
      </c>
      <c r="AO37" s="261">
        <v>10.47</v>
      </c>
      <c r="AP37" s="261">
        <v>10.4</v>
      </c>
      <c r="AQ37" s="261">
        <v>10.58</v>
      </c>
      <c r="AR37" s="261">
        <v>11</v>
      </c>
      <c r="AS37" s="261">
        <v>10.99</v>
      </c>
      <c r="AT37" s="261">
        <v>11.04</v>
      </c>
      <c r="AU37" s="261">
        <v>11.07</v>
      </c>
      <c r="AV37" s="261">
        <v>10.82</v>
      </c>
      <c r="AW37" s="261">
        <v>10.53</v>
      </c>
      <c r="AX37" s="261">
        <v>10.32</v>
      </c>
      <c r="AY37" s="261">
        <v>10.47</v>
      </c>
      <c r="AZ37" s="261">
        <v>10.6</v>
      </c>
      <c r="BA37" s="261">
        <v>10.47</v>
      </c>
      <c r="BB37" s="261">
        <v>10.446949999999999</v>
      </c>
      <c r="BC37" s="261">
        <v>10.65442</v>
      </c>
      <c r="BD37" s="384">
        <v>11.09909</v>
      </c>
      <c r="BE37" s="384">
        <v>11.18707</v>
      </c>
      <c r="BF37" s="384">
        <v>11.25037</v>
      </c>
      <c r="BG37" s="384">
        <v>11.34374</v>
      </c>
      <c r="BH37" s="384">
        <v>11.12415</v>
      </c>
      <c r="BI37" s="384">
        <v>10.862310000000001</v>
      </c>
      <c r="BJ37" s="384">
        <v>10.66672</v>
      </c>
      <c r="BK37" s="384">
        <v>10.795159999999999</v>
      </c>
      <c r="BL37" s="384">
        <v>10.892620000000001</v>
      </c>
      <c r="BM37" s="384">
        <v>10.70284</v>
      </c>
      <c r="BN37" s="384">
        <v>10.625640000000001</v>
      </c>
      <c r="BO37" s="384">
        <v>10.80659</v>
      </c>
      <c r="BP37" s="384">
        <v>11.209619999999999</v>
      </c>
      <c r="BQ37" s="384">
        <v>11.25032</v>
      </c>
      <c r="BR37" s="384">
        <v>11.28204</v>
      </c>
      <c r="BS37" s="384">
        <v>11.360390000000001</v>
      </c>
      <c r="BT37" s="384">
        <v>11.14847</v>
      </c>
      <c r="BU37" s="384">
        <v>10.896890000000001</v>
      </c>
      <c r="BV37" s="384">
        <v>10.720359999999999</v>
      </c>
    </row>
    <row r="38" spans="1:74" ht="11.1" customHeight="1" x14ac:dyDescent="0.2">
      <c r="A38" s="110" t="s">
        <v>6</v>
      </c>
      <c r="B38" s="204" t="s">
        <v>521</v>
      </c>
      <c r="C38" s="215">
        <v>6.98</v>
      </c>
      <c r="D38" s="215">
        <v>7.12</v>
      </c>
      <c r="E38" s="215">
        <v>6.99</v>
      </c>
      <c r="F38" s="215">
        <v>6.77</v>
      </c>
      <c r="G38" s="215">
        <v>6.83</v>
      </c>
      <c r="H38" s="215">
        <v>7.39</v>
      </c>
      <c r="I38" s="215">
        <v>7.62</v>
      </c>
      <c r="J38" s="215">
        <v>7.51</v>
      </c>
      <c r="K38" s="215">
        <v>7.37</v>
      </c>
      <c r="L38" s="215">
        <v>7.07</v>
      </c>
      <c r="M38" s="215">
        <v>6.75</v>
      </c>
      <c r="N38" s="215">
        <v>6.7</v>
      </c>
      <c r="O38" s="215">
        <v>6.67</v>
      </c>
      <c r="P38" s="215">
        <v>6.88</v>
      </c>
      <c r="Q38" s="215">
        <v>6.83</v>
      </c>
      <c r="R38" s="215">
        <v>6.61</v>
      </c>
      <c r="S38" s="215">
        <v>6.74</v>
      </c>
      <c r="T38" s="215">
        <v>7.11</v>
      </c>
      <c r="U38" s="215">
        <v>7.45</v>
      </c>
      <c r="V38" s="215">
        <v>7.35</v>
      </c>
      <c r="W38" s="215">
        <v>7.21</v>
      </c>
      <c r="X38" s="215">
        <v>6.88</v>
      </c>
      <c r="Y38" s="215">
        <v>6.61</v>
      </c>
      <c r="Z38" s="215">
        <v>6.45</v>
      </c>
      <c r="AA38" s="215">
        <v>6.44</v>
      </c>
      <c r="AB38" s="215">
        <v>6.42</v>
      </c>
      <c r="AC38" s="215">
        <v>6.46</v>
      </c>
      <c r="AD38" s="215">
        <v>6.44</v>
      </c>
      <c r="AE38" s="215">
        <v>6.57</v>
      </c>
      <c r="AF38" s="215">
        <v>7.03</v>
      </c>
      <c r="AG38" s="215">
        <v>7.23</v>
      </c>
      <c r="AH38" s="215">
        <v>7.23</v>
      </c>
      <c r="AI38" s="215">
        <v>7.14</v>
      </c>
      <c r="AJ38" s="215">
        <v>6.73</v>
      </c>
      <c r="AK38" s="215">
        <v>6.66</v>
      </c>
      <c r="AL38" s="215">
        <v>6.67</v>
      </c>
      <c r="AM38" s="215">
        <v>6.58</v>
      </c>
      <c r="AN38" s="215">
        <v>6.62</v>
      </c>
      <c r="AO38" s="215">
        <v>6.73</v>
      </c>
      <c r="AP38" s="215">
        <v>6.61</v>
      </c>
      <c r="AQ38" s="215">
        <v>6.81</v>
      </c>
      <c r="AR38" s="215">
        <v>7.22</v>
      </c>
      <c r="AS38" s="215">
        <v>7.35</v>
      </c>
      <c r="AT38" s="215">
        <v>7.25</v>
      </c>
      <c r="AU38" s="215">
        <v>7.22</v>
      </c>
      <c r="AV38" s="215">
        <v>6.95</v>
      </c>
      <c r="AW38" s="215">
        <v>6.79</v>
      </c>
      <c r="AX38" s="215">
        <v>6.63</v>
      </c>
      <c r="AY38" s="215">
        <v>6.97</v>
      </c>
      <c r="AZ38" s="215">
        <v>6.75</v>
      </c>
      <c r="BA38" s="215">
        <v>6.64</v>
      </c>
      <c r="BB38" s="215">
        <v>6.709416</v>
      </c>
      <c r="BC38" s="215">
        <v>6.9134140000000004</v>
      </c>
      <c r="BD38" s="386">
        <v>7.3874380000000004</v>
      </c>
      <c r="BE38" s="386">
        <v>7.569655</v>
      </c>
      <c r="BF38" s="386">
        <v>7.4837100000000003</v>
      </c>
      <c r="BG38" s="386">
        <v>7.5048159999999999</v>
      </c>
      <c r="BH38" s="386">
        <v>7.2389799999999997</v>
      </c>
      <c r="BI38" s="386">
        <v>7.0464549999999999</v>
      </c>
      <c r="BJ38" s="386">
        <v>6.846228</v>
      </c>
      <c r="BK38" s="386">
        <v>7.0487539999999997</v>
      </c>
      <c r="BL38" s="386">
        <v>6.9613680000000002</v>
      </c>
      <c r="BM38" s="386">
        <v>6.8878849999999998</v>
      </c>
      <c r="BN38" s="386">
        <v>6.7822940000000003</v>
      </c>
      <c r="BO38" s="386">
        <v>7.0029519999999996</v>
      </c>
      <c r="BP38" s="386">
        <v>7.4739839999999997</v>
      </c>
      <c r="BQ38" s="386">
        <v>7.6610810000000003</v>
      </c>
      <c r="BR38" s="386">
        <v>7.581842</v>
      </c>
      <c r="BS38" s="386">
        <v>7.570011</v>
      </c>
      <c r="BT38" s="386">
        <v>7.3238149999999997</v>
      </c>
      <c r="BU38" s="386">
        <v>7.1392009999999999</v>
      </c>
      <c r="BV38" s="386">
        <v>6.92685</v>
      </c>
    </row>
    <row r="39" spans="1:74" s="274" customFormat="1" ht="11.1" customHeight="1" x14ac:dyDescent="0.2">
      <c r="A39" s="101"/>
      <c r="B39" s="290"/>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1"/>
      <c r="AY39" s="379"/>
      <c r="AZ39" s="379"/>
      <c r="BA39" s="379"/>
      <c r="BB39" s="379"/>
      <c r="BC39" s="379"/>
      <c r="BD39" s="291"/>
      <c r="BE39" s="291"/>
      <c r="BF39" s="291"/>
      <c r="BG39" s="379"/>
      <c r="BH39" s="379"/>
      <c r="BI39" s="379"/>
      <c r="BJ39" s="379"/>
      <c r="BK39" s="379"/>
      <c r="BL39" s="379"/>
      <c r="BM39" s="379"/>
      <c r="BN39" s="379"/>
      <c r="BO39" s="379"/>
      <c r="BP39" s="379"/>
      <c r="BQ39" s="379"/>
      <c r="BR39" s="379"/>
      <c r="BS39" s="379"/>
      <c r="BT39" s="379"/>
      <c r="BU39" s="379"/>
      <c r="BV39" s="379"/>
    </row>
    <row r="40" spans="1:74" s="274" customFormat="1" ht="12" customHeight="1" x14ac:dyDescent="0.2">
      <c r="A40" s="101"/>
      <c r="B40" s="781" t="s">
        <v>1016</v>
      </c>
      <c r="C40" s="782"/>
      <c r="D40" s="782"/>
      <c r="E40" s="782"/>
      <c r="F40" s="782"/>
      <c r="G40" s="782"/>
      <c r="H40" s="782"/>
      <c r="I40" s="782"/>
      <c r="J40" s="782"/>
      <c r="K40" s="782"/>
      <c r="L40" s="782"/>
      <c r="M40" s="782"/>
      <c r="N40" s="782"/>
      <c r="O40" s="782"/>
      <c r="P40" s="782"/>
      <c r="Q40" s="782"/>
      <c r="AY40" s="518"/>
      <c r="AZ40" s="518"/>
      <c r="BA40" s="518"/>
      <c r="BB40" s="518"/>
      <c r="BC40" s="518"/>
      <c r="BD40" s="684"/>
      <c r="BE40" s="684"/>
      <c r="BF40" s="684"/>
      <c r="BG40" s="518"/>
      <c r="BH40" s="518"/>
      <c r="BI40" s="518"/>
      <c r="BJ40" s="518"/>
    </row>
    <row r="41" spans="1:74" s="274" customFormat="1" ht="12" customHeight="1" x14ac:dyDescent="0.2">
      <c r="A41" s="101"/>
      <c r="B41" s="790" t="s">
        <v>138</v>
      </c>
      <c r="C41" s="782"/>
      <c r="D41" s="782"/>
      <c r="E41" s="782"/>
      <c r="F41" s="782"/>
      <c r="G41" s="782"/>
      <c r="H41" s="782"/>
      <c r="I41" s="782"/>
      <c r="J41" s="782"/>
      <c r="K41" s="782"/>
      <c r="L41" s="782"/>
      <c r="M41" s="782"/>
      <c r="N41" s="782"/>
      <c r="O41" s="782"/>
      <c r="P41" s="782"/>
      <c r="Q41" s="782"/>
      <c r="AY41" s="518"/>
      <c r="AZ41" s="518"/>
      <c r="BA41" s="518"/>
      <c r="BB41" s="518"/>
      <c r="BC41" s="518"/>
      <c r="BD41" s="684"/>
      <c r="BE41" s="684"/>
      <c r="BF41" s="684"/>
      <c r="BG41" s="518"/>
      <c r="BH41" s="518"/>
      <c r="BI41" s="518"/>
      <c r="BJ41" s="518"/>
    </row>
    <row r="42" spans="1:74" s="459" customFormat="1" ht="12" customHeight="1" x14ac:dyDescent="0.2">
      <c r="A42" s="458"/>
      <c r="B42" s="838" t="s">
        <v>371</v>
      </c>
      <c r="C42" s="804"/>
      <c r="D42" s="804"/>
      <c r="E42" s="804"/>
      <c r="F42" s="804"/>
      <c r="G42" s="804"/>
      <c r="H42" s="804"/>
      <c r="I42" s="804"/>
      <c r="J42" s="804"/>
      <c r="K42" s="804"/>
      <c r="L42" s="804"/>
      <c r="M42" s="804"/>
      <c r="N42" s="804"/>
      <c r="O42" s="804"/>
      <c r="P42" s="804"/>
      <c r="Q42" s="800"/>
      <c r="AY42" s="519"/>
      <c r="AZ42" s="519"/>
      <c r="BA42" s="519"/>
      <c r="BB42" s="519"/>
      <c r="BC42" s="519"/>
      <c r="BD42" s="685"/>
      <c r="BE42" s="685"/>
      <c r="BF42" s="685"/>
      <c r="BG42" s="519"/>
      <c r="BH42" s="519"/>
      <c r="BI42" s="519"/>
      <c r="BJ42" s="519"/>
    </row>
    <row r="43" spans="1:74" s="459" customFormat="1" ht="12" customHeight="1" x14ac:dyDescent="0.2">
      <c r="A43" s="458"/>
      <c r="B43" s="547" t="s">
        <v>372</v>
      </c>
      <c r="C43" s="540"/>
      <c r="D43" s="540"/>
      <c r="E43" s="540"/>
      <c r="F43" s="540"/>
      <c r="G43" s="540"/>
      <c r="H43" s="540"/>
      <c r="I43" s="540"/>
      <c r="J43" s="540"/>
      <c r="K43" s="540"/>
      <c r="L43" s="540"/>
      <c r="M43" s="540"/>
      <c r="N43" s="540"/>
      <c r="O43" s="540"/>
      <c r="P43" s="540"/>
      <c r="Q43" s="539"/>
      <c r="AY43" s="519"/>
      <c r="AZ43" s="519"/>
      <c r="BA43" s="519"/>
      <c r="BB43" s="519"/>
      <c r="BC43" s="519"/>
      <c r="BD43" s="685"/>
      <c r="BE43" s="685"/>
      <c r="BF43" s="685"/>
      <c r="BG43" s="519"/>
      <c r="BH43" s="519"/>
      <c r="BI43" s="519"/>
      <c r="BJ43" s="519"/>
    </row>
    <row r="44" spans="1:74" s="459" customFormat="1" ht="12" customHeight="1" x14ac:dyDescent="0.2">
      <c r="A44" s="460"/>
      <c r="B44" s="834" t="s">
        <v>369</v>
      </c>
      <c r="C44" s="804"/>
      <c r="D44" s="804"/>
      <c r="E44" s="804"/>
      <c r="F44" s="804"/>
      <c r="G44" s="804"/>
      <c r="H44" s="804"/>
      <c r="I44" s="804"/>
      <c r="J44" s="804"/>
      <c r="K44" s="804"/>
      <c r="L44" s="804"/>
      <c r="M44" s="804"/>
      <c r="N44" s="804"/>
      <c r="O44" s="804"/>
      <c r="P44" s="804"/>
      <c r="Q44" s="800"/>
      <c r="AY44" s="519"/>
      <c r="AZ44" s="519"/>
      <c r="BA44" s="519"/>
      <c r="BB44" s="519"/>
      <c r="BC44" s="519"/>
      <c r="BD44" s="685"/>
      <c r="BE44" s="685"/>
      <c r="BF44" s="685"/>
      <c r="BG44" s="519"/>
      <c r="BH44" s="519"/>
      <c r="BI44" s="519"/>
      <c r="BJ44" s="519"/>
    </row>
    <row r="45" spans="1:74" s="459" customFormat="1" ht="12" customHeight="1" x14ac:dyDescent="0.2">
      <c r="A45" s="460"/>
      <c r="B45" s="834" t="s">
        <v>370</v>
      </c>
      <c r="C45" s="804"/>
      <c r="D45" s="804"/>
      <c r="E45" s="804"/>
      <c r="F45" s="804"/>
      <c r="G45" s="804"/>
      <c r="H45" s="804"/>
      <c r="I45" s="804"/>
      <c r="J45" s="804"/>
      <c r="K45" s="804"/>
      <c r="L45" s="804"/>
      <c r="M45" s="804"/>
      <c r="N45" s="804"/>
      <c r="O45" s="804"/>
      <c r="P45" s="804"/>
      <c r="Q45" s="800"/>
      <c r="AY45" s="519"/>
      <c r="AZ45" s="519"/>
      <c r="BA45" s="519"/>
      <c r="BB45" s="519"/>
      <c r="BC45" s="519"/>
      <c r="BD45" s="685"/>
      <c r="BE45" s="685"/>
      <c r="BF45" s="685"/>
      <c r="BG45" s="519"/>
      <c r="BH45" s="519"/>
      <c r="BI45" s="519"/>
      <c r="BJ45" s="519"/>
    </row>
    <row r="46" spans="1:74" s="459" customFormat="1" ht="12" customHeight="1" x14ac:dyDescent="0.2">
      <c r="A46" s="460"/>
      <c r="B46" s="834" t="s">
        <v>1085</v>
      </c>
      <c r="C46" s="800"/>
      <c r="D46" s="800"/>
      <c r="E46" s="800"/>
      <c r="F46" s="800"/>
      <c r="G46" s="800"/>
      <c r="H46" s="800"/>
      <c r="I46" s="800"/>
      <c r="J46" s="800"/>
      <c r="K46" s="800"/>
      <c r="L46" s="800"/>
      <c r="M46" s="800"/>
      <c r="N46" s="800"/>
      <c r="O46" s="800"/>
      <c r="P46" s="800"/>
      <c r="Q46" s="800"/>
      <c r="AY46" s="519"/>
      <c r="AZ46" s="519"/>
      <c r="BA46" s="519"/>
      <c r="BB46" s="519"/>
      <c r="BC46" s="519"/>
      <c r="BD46" s="685"/>
      <c r="BE46" s="685"/>
      <c r="BF46" s="685"/>
      <c r="BG46" s="519"/>
      <c r="BH46" s="519"/>
      <c r="BI46" s="519"/>
      <c r="BJ46" s="519"/>
    </row>
    <row r="47" spans="1:74" s="459" customFormat="1" ht="12" customHeight="1" x14ac:dyDescent="0.2">
      <c r="A47" s="458"/>
      <c r="B47" s="803" t="s">
        <v>1041</v>
      </c>
      <c r="C47" s="804"/>
      <c r="D47" s="804"/>
      <c r="E47" s="804"/>
      <c r="F47" s="804"/>
      <c r="G47" s="804"/>
      <c r="H47" s="804"/>
      <c r="I47" s="804"/>
      <c r="J47" s="804"/>
      <c r="K47" s="804"/>
      <c r="L47" s="804"/>
      <c r="M47" s="804"/>
      <c r="N47" s="804"/>
      <c r="O47" s="804"/>
      <c r="P47" s="804"/>
      <c r="Q47" s="800"/>
      <c r="AY47" s="519"/>
      <c r="AZ47" s="519"/>
      <c r="BA47" s="519"/>
      <c r="BB47" s="519"/>
      <c r="BC47" s="519"/>
      <c r="BD47" s="685"/>
      <c r="BE47" s="685"/>
      <c r="BF47" s="685"/>
      <c r="BG47" s="519"/>
      <c r="BH47" s="519"/>
      <c r="BI47" s="519"/>
      <c r="BJ47" s="519"/>
    </row>
    <row r="48" spans="1:74" s="459" customFormat="1" ht="22.35" customHeight="1" x14ac:dyDescent="0.2">
      <c r="A48" s="458"/>
      <c r="B48" s="803" t="s">
        <v>1086</v>
      </c>
      <c r="C48" s="804"/>
      <c r="D48" s="804"/>
      <c r="E48" s="804"/>
      <c r="F48" s="804"/>
      <c r="G48" s="804"/>
      <c r="H48" s="804"/>
      <c r="I48" s="804"/>
      <c r="J48" s="804"/>
      <c r="K48" s="804"/>
      <c r="L48" s="804"/>
      <c r="M48" s="804"/>
      <c r="N48" s="804"/>
      <c r="O48" s="804"/>
      <c r="P48" s="804"/>
      <c r="Q48" s="800"/>
      <c r="AY48" s="519"/>
      <c r="AZ48" s="519"/>
      <c r="BA48" s="519"/>
      <c r="BB48" s="519"/>
      <c r="BC48" s="519"/>
      <c r="BD48" s="685"/>
      <c r="BE48" s="685"/>
      <c r="BF48" s="685"/>
      <c r="BG48" s="519"/>
      <c r="BH48" s="519"/>
      <c r="BI48" s="519"/>
      <c r="BJ48" s="519"/>
    </row>
    <row r="49" spans="1:74" s="459" customFormat="1" ht="12" customHeight="1" x14ac:dyDescent="0.2">
      <c r="A49" s="458"/>
      <c r="B49" s="798" t="s">
        <v>1045</v>
      </c>
      <c r="C49" s="799"/>
      <c r="D49" s="799"/>
      <c r="E49" s="799"/>
      <c r="F49" s="799"/>
      <c r="G49" s="799"/>
      <c r="H49" s="799"/>
      <c r="I49" s="799"/>
      <c r="J49" s="799"/>
      <c r="K49" s="799"/>
      <c r="L49" s="799"/>
      <c r="M49" s="799"/>
      <c r="N49" s="799"/>
      <c r="O49" s="799"/>
      <c r="P49" s="799"/>
      <c r="Q49" s="800"/>
      <c r="AY49" s="519"/>
      <c r="AZ49" s="519"/>
      <c r="BA49" s="519"/>
      <c r="BB49" s="519"/>
      <c r="BC49" s="519"/>
      <c r="BD49" s="685"/>
      <c r="BE49" s="685"/>
      <c r="BF49" s="685"/>
      <c r="BG49" s="519"/>
      <c r="BH49" s="519"/>
      <c r="BI49" s="519"/>
      <c r="BJ49" s="519"/>
    </row>
    <row r="50" spans="1:74" s="461" customFormat="1" ht="12" customHeight="1" x14ac:dyDescent="0.2">
      <c r="A50" s="436"/>
      <c r="B50" s="812" t="s">
        <v>1147</v>
      </c>
      <c r="C50" s="800"/>
      <c r="D50" s="800"/>
      <c r="E50" s="800"/>
      <c r="F50" s="800"/>
      <c r="G50" s="800"/>
      <c r="H50" s="800"/>
      <c r="I50" s="800"/>
      <c r="J50" s="800"/>
      <c r="K50" s="800"/>
      <c r="L50" s="800"/>
      <c r="M50" s="800"/>
      <c r="N50" s="800"/>
      <c r="O50" s="800"/>
      <c r="P50" s="800"/>
      <c r="Q50" s="800"/>
      <c r="AY50" s="513"/>
      <c r="AZ50" s="513"/>
      <c r="BA50" s="513"/>
      <c r="BB50" s="513"/>
      <c r="BC50" s="513"/>
      <c r="BD50" s="686"/>
      <c r="BE50" s="686"/>
      <c r="BF50" s="686"/>
      <c r="BG50" s="513"/>
      <c r="BH50" s="513"/>
      <c r="BI50" s="513"/>
      <c r="BJ50" s="513"/>
    </row>
    <row r="51" spans="1:74" x14ac:dyDescent="0.2">
      <c r="BK51" s="380"/>
      <c r="BL51" s="380"/>
      <c r="BM51" s="380"/>
      <c r="BN51" s="380"/>
      <c r="BO51" s="380"/>
      <c r="BP51" s="380"/>
      <c r="BQ51" s="380"/>
      <c r="BR51" s="380"/>
      <c r="BS51" s="380"/>
      <c r="BT51" s="380"/>
      <c r="BU51" s="380"/>
      <c r="BV51" s="380"/>
    </row>
    <row r="52" spans="1:74" x14ac:dyDescent="0.2">
      <c r="BK52" s="380"/>
      <c r="BL52" s="380"/>
      <c r="BM52" s="380"/>
      <c r="BN52" s="380"/>
      <c r="BO52" s="380"/>
      <c r="BP52" s="380"/>
      <c r="BQ52" s="380"/>
      <c r="BR52" s="380"/>
      <c r="BS52" s="380"/>
      <c r="BT52" s="380"/>
      <c r="BU52" s="380"/>
      <c r="BV52" s="380"/>
    </row>
    <row r="53" spans="1:74" x14ac:dyDescent="0.2">
      <c r="BK53" s="380"/>
      <c r="BL53" s="380"/>
      <c r="BM53" s="380"/>
      <c r="BN53" s="380"/>
      <c r="BO53" s="380"/>
      <c r="BP53" s="380"/>
      <c r="BQ53" s="380"/>
      <c r="BR53" s="380"/>
      <c r="BS53" s="380"/>
      <c r="BT53" s="380"/>
      <c r="BU53" s="380"/>
      <c r="BV53" s="380"/>
    </row>
    <row r="54" spans="1:74" x14ac:dyDescent="0.2">
      <c r="BK54" s="380"/>
      <c r="BL54" s="380"/>
      <c r="BM54" s="380"/>
      <c r="BN54" s="380"/>
      <c r="BO54" s="380"/>
      <c r="BP54" s="380"/>
      <c r="BQ54" s="380"/>
      <c r="BR54" s="380"/>
      <c r="BS54" s="380"/>
      <c r="BT54" s="380"/>
      <c r="BU54" s="380"/>
      <c r="BV54" s="380"/>
    </row>
    <row r="55" spans="1:74" x14ac:dyDescent="0.2">
      <c r="BK55" s="380"/>
      <c r="BL55" s="380"/>
      <c r="BM55" s="380"/>
      <c r="BN55" s="380"/>
      <c r="BO55" s="380"/>
      <c r="BP55" s="380"/>
      <c r="BQ55" s="380"/>
      <c r="BR55" s="380"/>
      <c r="BS55" s="380"/>
      <c r="BT55" s="380"/>
      <c r="BU55" s="380"/>
      <c r="BV55" s="380"/>
    </row>
    <row r="56" spans="1:74" x14ac:dyDescent="0.2">
      <c r="BK56" s="380"/>
      <c r="BL56" s="380"/>
      <c r="BM56" s="380"/>
      <c r="BN56" s="380"/>
      <c r="BO56" s="380"/>
      <c r="BP56" s="380"/>
      <c r="BQ56" s="380"/>
      <c r="BR56" s="380"/>
      <c r="BS56" s="380"/>
      <c r="BT56" s="380"/>
      <c r="BU56" s="380"/>
      <c r="BV56" s="380"/>
    </row>
    <row r="57" spans="1:74" x14ac:dyDescent="0.2">
      <c r="BK57" s="380"/>
      <c r="BL57" s="380"/>
      <c r="BM57" s="380"/>
      <c r="BN57" s="380"/>
      <c r="BO57" s="380"/>
      <c r="BP57" s="380"/>
      <c r="BQ57" s="380"/>
      <c r="BR57" s="380"/>
      <c r="BS57" s="380"/>
      <c r="BT57" s="380"/>
      <c r="BU57" s="380"/>
      <c r="BV57" s="380"/>
    </row>
    <row r="58" spans="1:74" x14ac:dyDescent="0.2">
      <c r="BK58" s="380"/>
      <c r="BL58" s="380"/>
      <c r="BM58" s="380"/>
      <c r="BN58" s="380"/>
      <c r="BO58" s="380"/>
      <c r="BP58" s="380"/>
      <c r="BQ58" s="380"/>
      <c r="BR58" s="380"/>
      <c r="BS58" s="380"/>
      <c r="BT58" s="380"/>
      <c r="BU58" s="380"/>
      <c r="BV58" s="380"/>
    </row>
    <row r="59" spans="1:74" x14ac:dyDescent="0.2">
      <c r="BK59" s="380"/>
      <c r="BL59" s="380"/>
      <c r="BM59" s="380"/>
      <c r="BN59" s="380"/>
      <c r="BO59" s="380"/>
      <c r="BP59" s="380"/>
      <c r="BQ59" s="380"/>
      <c r="BR59" s="380"/>
      <c r="BS59" s="380"/>
      <c r="BT59" s="380"/>
      <c r="BU59" s="380"/>
      <c r="BV59" s="380"/>
    </row>
    <row r="60" spans="1:74" x14ac:dyDescent="0.2">
      <c r="BK60" s="380"/>
      <c r="BL60" s="380"/>
      <c r="BM60" s="380"/>
      <c r="BN60" s="380"/>
      <c r="BO60" s="380"/>
      <c r="BP60" s="380"/>
      <c r="BQ60" s="380"/>
      <c r="BR60" s="380"/>
      <c r="BS60" s="380"/>
      <c r="BT60" s="380"/>
      <c r="BU60" s="380"/>
      <c r="BV60" s="380"/>
    </row>
    <row r="61" spans="1:74" x14ac:dyDescent="0.2">
      <c r="BK61" s="380"/>
      <c r="BL61" s="380"/>
      <c r="BM61" s="380"/>
      <c r="BN61" s="380"/>
      <c r="BO61" s="380"/>
      <c r="BP61" s="380"/>
      <c r="BQ61" s="380"/>
      <c r="BR61" s="380"/>
      <c r="BS61" s="380"/>
      <c r="BT61" s="380"/>
      <c r="BU61" s="380"/>
      <c r="BV61" s="380"/>
    </row>
    <row r="62" spans="1:74" x14ac:dyDescent="0.2">
      <c r="BK62" s="380"/>
      <c r="BL62" s="380"/>
      <c r="BM62" s="380"/>
      <c r="BN62" s="380"/>
      <c r="BO62" s="380"/>
      <c r="BP62" s="380"/>
      <c r="BQ62" s="380"/>
      <c r="BR62" s="380"/>
      <c r="BS62" s="380"/>
      <c r="BT62" s="380"/>
      <c r="BU62" s="380"/>
      <c r="BV62" s="380"/>
    </row>
    <row r="63" spans="1:74" x14ac:dyDescent="0.2">
      <c r="BK63" s="380"/>
      <c r="BL63" s="380"/>
      <c r="BM63" s="380"/>
      <c r="BN63" s="380"/>
      <c r="BO63" s="380"/>
      <c r="BP63" s="380"/>
      <c r="BQ63" s="380"/>
      <c r="BR63" s="380"/>
      <c r="BS63" s="380"/>
      <c r="BT63" s="380"/>
      <c r="BU63" s="380"/>
      <c r="BV63" s="380"/>
    </row>
    <row r="64" spans="1:74" x14ac:dyDescent="0.2">
      <c r="BK64" s="380"/>
      <c r="BL64" s="380"/>
      <c r="BM64" s="380"/>
      <c r="BN64" s="380"/>
      <c r="BO64" s="380"/>
      <c r="BP64" s="380"/>
      <c r="BQ64" s="380"/>
      <c r="BR64" s="380"/>
      <c r="BS64" s="380"/>
      <c r="BT64" s="380"/>
      <c r="BU64" s="380"/>
      <c r="BV64" s="380"/>
    </row>
    <row r="65" spans="63:74" x14ac:dyDescent="0.2">
      <c r="BK65" s="380"/>
      <c r="BL65" s="380"/>
      <c r="BM65" s="380"/>
      <c r="BN65" s="380"/>
      <c r="BO65" s="380"/>
      <c r="BP65" s="380"/>
      <c r="BQ65" s="380"/>
      <c r="BR65" s="380"/>
      <c r="BS65" s="380"/>
      <c r="BT65" s="380"/>
      <c r="BU65" s="380"/>
      <c r="BV65" s="380"/>
    </row>
    <row r="66" spans="63:74" x14ac:dyDescent="0.2">
      <c r="BK66" s="380"/>
      <c r="BL66" s="380"/>
      <c r="BM66" s="380"/>
      <c r="BN66" s="380"/>
      <c r="BO66" s="380"/>
      <c r="BP66" s="380"/>
      <c r="BQ66" s="380"/>
      <c r="BR66" s="380"/>
      <c r="BS66" s="380"/>
      <c r="BT66" s="380"/>
      <c r="BU66" s="380"/>
      <c r="BV66" s="380"/>
    </row>
    <row r="67" spans="63:74" x14ac:dyDescent="0.2">
      <c r="BK67" s="380"/>
      <c r="BL67" s="380"/>
      <c r="BM67" s="380"/>
      <c r="BN67" s="380"/>
      <c r="BO67" s="380"/>
      <c r="BP67" s="380"/>
      <c r="BQ67" s="380"/>
      <c r="BR67" s="380"/>
      <c r="BS67" s="380"/>
      <c r="BT67" s="380"/>
      <c r="BU67" s="380"/>
      <c r="BV67" s="380"/>
    </row>
    <row r="68" spans="63:74" x14ac:dyDescent="0.2">
      <c r="BK68" s="380"/>
      <c r="BL68" s="380"/>
      <c r="BM68" s="380"/>
      <c r="BN68" s="380"/>
      <c r="BO68" s="380"/>
      <c r="BP68" s="380"/>
      <c r="BQ68" s="380"/>
      <c r="BR68" s="380"/>
      <c r="BS68" s="380"/>
      <c r="BT68" s="380"/>
      <c r="BU68" s="380"/>
      <c r="BV68" s="380"/>
    </row>
    <row r="69" spans="63:74" x14ac:dyDescent="0.2">
      <c r="BK69" s="380"/>
      <c r="BL69" s="380"/>
      <c r="BM69" s="380"/>
      <c r="BN69" s="380"/>
      <c r="BO69" s="380"/>
      <c r="BP69" s="380"/>
      <c r="BQ69" s="380"/>
      <c r="BR69" s="380"/>
      <c r="BS69" s="380"/>
      <c r="BT69" s="380"/>
      <c r="BU69" s="380"/>
      <c r="BV69" s="380"/>
    </row>
    <row r="70" spans="63:74" x14ac:dyDescent="0.2">
      <c r="BK70" s="380"/>
      <c r="BL70" s="380"/>
      <c r="BM70" s="380"/>
      <c r="BN70" s="380"/>
      <c r="BO70" s="380"/>
      <c r="BP70" s="380"/>
      <c r="BQ70" s="380"/>
      <c r="BR70" s="380"/>
      <c r="BS70" s="380"/>
      <c r="BT70" s="380"/>
      <c r="BU70" s="380"/>
      <c r="BV70" s="380"/>
    </row>
    <row r="71" spans="63:74" x14ac:dyDescent="0.2">
      <c r="BK71" s="380"/>
      <c r="BL71" s="380"/>
      <c r="BM71" s="380"/>
      <c r="BN71" s="380"/>
      <c r="BO71" s="380"/>
      <c r="BP71" s="380"/>
      <c r="BQ71" s="380"/>
      <c r="BR71" s="380"/>
      <c r="BS71" s="380"/>
      <c r="BT71" s="380"/>
      <c r="BU71" s="380"/>
      <c r="BV71" s="380"/>
    </row>
    <row r="72" spans="63:74" x14ac:dyDescent="0.2">
      <c r="BK72" s="380"/>
      <c r="BL72" s="380"/>
      <c r="BM72" s="380"/>
      <c r="BN72" s="380"/>
      <c r="BO72" s="380"/>
      <c r="BP72" s="380"/>
      <c r="BQ72" s="380"/>
      <c r="BR72" s="380"/>
      <c r="BS72" s="380"/>
      <c r="BT72" s="380"/>
      <c r="BU72" s="380"/>
      <c r="BV72" s="380"/>
    </row>
    <row r="73" spans="63:74" x14ac:dyDescent="0.2">
      <c r="BK73" s="380"/>
      <c r="BL73" s="380"/>
      <c r="BM73" s="380"/>
      <c r="BN73" s="380"/>
      <c r="BO73" s="380"/>
      <c r="BP73" s="380"/>
      <c r="BQ73" s="380"/>
      <c r="BR73" s="380"/>
      <c r="BS73" s="380"/>
      <c r="BT73" s="380"/>
      <c r="BU73" s="380"/>
      <c r="BV73" s="380"/>
    </row>
    <row r="74" spans="63:74" x14ac:dyDescent="0.2">
      <c r="BK74" s="380"/>
      <c r="BL74" s="380"/>
      <c r="BM74" s="380"/>
      <c r="BN74" s="380"/>
      <c r="BO74" s="380"/>
      <c r="BP74" s="380"/>
      <c r="BQ74" s="380"/>
      <c r="BR74" s="380"/>
      <c r="BS74" s="380"/>
      <c r="BT74" s="380"/>
      <c r="BU74" s="380"/>
      <c r="BV74" s="380"/>
    </row>
    <row r="75" spans="63:74" x14ac:dyDescent="0.2">
      <c r="BK75" s="380"/>
      <c r="BL75" s="380"/>
      <c r="BM75" s="380"/>
      <c r="BN75" s="380"/>
      <c r="BO75" s="380"/>
      <c r="BP75" s="380"/>
      <c r="BQ75" s="380"/>
      <c r="BR75" s="380"/>
      <c r="BS75" s="380"/>
      <c r="BT75" s="380"/>
      <c r="BU75" s="380"/>
      <c r="BV75" s="380"/>
    </row>
    <row r="76" spans="63:74" x14ac:dyDescent="0.2">
      <c r="BK76" s="380"/>
      <c r="BL76" s="380"/>
      <c r="BM76" s="380"/>
      <c r="BN76" s="380"/>
      <c r="BO76" s="380"/>
      <c r="BP76" s="380"/>
      <c r="BQ76" s="380"/>
      <c r="BR76" s="380"/>
      <c r="BS76" s="380"/>
      <c r="BT76" s="380"/>
      <c r="BU76" s="380"/>
      <c r="BV76" s="380"/>
    </row>
    <row r="77" spans="63:74" x14ac:dyDescent="0.2">
      <c r="BK77" s="380"/>
      <c r="BL77" s="380"/>
      <c r="BM77" s="380"/>
      <c r="BN77" s="380"/>
      <c r="BO77" s="380"/>
      <c r="BP77" s="380"/>
      <c r="BQ77" s="380"/>
      <c r="BR77" s="380"/>
      <c r="BS77" s="380"/>
      <c r="BT77" s="380"/>
      <c r="BU77" s="380"/>
      <c r="BV77" s="380"/>
    </row>
    <row r="78" spans="63:74" x14ac:dyDescent="0.2">
      <c r="BK78" s="380"/>
      <c r="BL78" s="380"/>
      <c r="BM78" s="380"/>
      <c r="BN78" s="380"/>
      <c r="BO78" s="380"/>
      <c r="BP78" s="380"/>
      <c r="BQ78" s="380"/>
      <c r="BR78" s="380"/>
      <c r="BS78" s="380"/>
      <c r="BT78" s="380"/>
      <c r="BU78" s="380"/>
      <c r="BV78" s="380"/>
    </row>
    <row r="79" spans="63:74" x14ac:dyDescent="0.2">
      <c r="BK79" s="380"/>
      <c r="BL79" s="380"/>
      <c r="BM79" s="380"/>
      <c r="BN79" s="380"/>
      <c r="BO79" s="380"/>
      <c r="BP79" s="380"/>
      <c r="BQ79" s="380"/>
      <c r="BR79" s="380"/>
      <c r="BS79" s="380"/>
      <c r="BT79" s="380"/>
      <c r="BU79" s="380"/>
      <c r="BV79" s="380"/>
    </row>
    <row r="80" spans="63:74" x14ac:dyDescent="0.2">
      <c r="BK80" s="380"/>
      <c r="BL80" s="380"/>
      <c r="BM80" s="380"/>
      <c r="BN80" s="380"/>
      <c r="BO80" s="380"/>
      <c r="BP80" s="380"/>
      <c r="BQ80" s="380"/>
      <c r="BR80" s="380"/>
      <c r="BS80" s="380"/>
      <c r="BT80" s="380"/>
      <c r="BU80" s="380"/>
      <c r="BV80" s="380"/>
    </row>
    <row r="81" spans="63:74" x14ac:dyDescent="0.2">
      <c r="BK81" s="380"/>
      <c r="BL81" s="380"/>
      <c r="BM81" s="380"/>
      <c r="BN81" s="380"/>
      <c r="BO81" s="380"/>
      <c r="BP81" s="380"/>
      <c r="BQ81" s="380"/>
      <c r="BR81" s="380"/>
      <c r="BS81" s="380"/>
      <c r="BT81" s="380"/>
      <c r="BU81" s="380"/>
      <c r="BV81" s="380"/>
    </row>
    <row r="82" spans="63:74" x14ac:dyDescent="0.2">
      <c r="BK82" s="380"/>
      <c r="BL82" s="380"/>
      <c r="BM82" s="380"/>
      <c r="BN82" s="380"/>
      <c r="BO82" s="380"/>
      <c r="BP82" s="380"/>
      <c r="BQ82" s="380"/>
      <c r="BR82" s="380"/>
      <c r="BS82" s="380"/>
      <c r="BT82" s="380"/>
      <c r="BU82" s="380"/>
      <c r="BV82" s="380"/>
    </row>
    <row r="83" spans="63:74" x14ac:dyDescent="0.2">
      <c r="BK83" s="380"/>
      <c r="BL83" s="380"/>
      <c r="BM83" s="380"/>
      <c r="BN83" s="380"/>
      <c r="BO83" s="380"/>
      <c r="BP83" s="380"/>
      <c r="BQ83" s="380"/>
      <c r="BR83" s="380"/>
      <c r="BS83" s="380"/>
      <c r="BT83" s="380"/>
      <c r="BU83" s="380"/>
      <c r="BV83" s="380"/>
    </row>
    <row r="84" spans="63:74" x14ac:dyDescent="0.2">
      <c r="BK84" s="380"/>
      <c r="BL84" s="380"/>
      <c r="BM84" s="380"/>
      <c r="BN84" s="380"/>
      <c r="BO84" s="380"/>
      <c r="BP84" s="380"/>
      <c r="BQ84" s="380"/>
      <c r="BR84" s="380"/>
      <c r="BS84" s="380"/>
      <c r="BT84" s="380"/>
      <c r="BU84" s="380"/>
      <c r="BV84" s="380"/>
    </row>
    <row r="85" spans="63:74" x14ac:dyDescent="0.2">
      <c r="BK85" s="380"/>
      <c r="BL85" s="380"/>
      <c r="BM85" s="380"/>
      <c r="BN85" s="380"/>
      <c r="BO85" s="380"/>
      <c r="BP85" s="380"/>
      <c r="BQ85" s="380"/>
      <c r="BR85" s="380"/>
      <c r="BS85" s="380"/>
      <c r="BT85" s="380"/>
      <c r="BU85" s="380"/>
      <c r="BV85" s="380"/>
    </row>
    <row r="86" spans="63:74" x14ac:dyDescent="0.2">
      <c r="BK86" s="380"/>
      <c r="BL86" s="380"/>
      <c r="BM86" s="380"/>
      <c r="BN86" s="380"/>
      <c r="BO86" s="380"/>
      <c r="BP86" s="380"/>
      <c r="BQ86" s="380"/>
      <c r="BR86" s="380"/>
      <c r="BS86" s="380"/>
      <c r="BT86" s="380"/>
      <c r="BU86" s="380"/>
      <c r="BV86" s="380"/>
    </row>
    <row r="87" spans="63:74" x14ac:dyDescent="0.2">
      <c r="BK87" s="380"/>
      <c r="BL87" s="380"/>
      <c r="BM87" s="380"/>
      <c r="BN87" s="380"/>
      <c r="BO87" s="380"/>
      <c r="BP87" s="380"/>
      <c r="BQ87" s="380"/>
      <c r="BR87" s="380"/>
      <c r="BS87" s="380"/>
      <c r="BT87" s="380"/>
      <c r="BU87" s="380"/>
      <c r="BV87" s="380"/>
    </row>
    <row r="88" spans="63:74" x14ac:dyDescent="0.2">
      <c r="BK88" s="380"/>
      <c r="BL88" s="380"/>
      <c r="BM88" s="380"/>
      <c r="BN88" s="380"/>
      <c r="BO88" s="380"/>
      <c r="BP88" s="380"/>
      <c r="BQ88" s="380"/>
      <c r="BR88" s="380"/>
      <c r="BS88" s="380"/>
      <c r="BT88" s="380"/>
      <c r="BU88" s="380"/>
      <c r="BV88" s="380"/>
    </row>
    <row r="89" spans="63:74" x14ac:dyDescent="0.2">
      <c r="BK89" s="380"/>
      <c r="BL89" s="380"/>
      <c r="BM89" s="380"/>
      <c r="BN89" s="380"/>
      <c r="BO89" s="380"/>
      <c r="BP89" s="380"/>
      <c r="BQ89" s="380"/>
      <c r="BR89" s="380"/>
      <c r="BS89" s="380"/>
      <c r="BT89" s="380"/>
      <c r="BU89" s="380"/>
      <c r="BV89" s="380"/>
    </row>
    <row r="90" spans="63:74" x14ac:dyDescent="0.2">
      <c r="BK90" s="380"/>
      <c r="BL90" s="380"/>
      <c r="BM90" s="380"/>
      <c r="BN90" s="380"/>
      <c r="BO90" s="380"/>
      <c r="BP90" s="380"/>
      <c r="BQ90" s="380"/>
      <c r="BR90" s="380"/>
      <c r="BS90" s="380"/>
      <c r="BT90" s="380"/>
      <c r="BU90" s="380"/>
      <c r="BV90" s="380"/>
    </row>
    <row r="91" spans="63:74" x14ac:dyDescent="0.2">
      <c r="BK91" s="380"/>
      <c r="BL91" s="380"/>
      <c r="BM91" s="380"/>
      <c r="BN91" s="380"/>
      <c r="BO91" s="380"/>
      <c r="BP91" s="380"/>
      <c r="BQ91" s="380"/>
      <c r="BR91" s="380"/>
      <c r="BS91" s="380"/>
      <c r="BT91" s="380"/>
      <c r="BU91" s="380"/>
      <c r="BV91" s="380"/>
    </row>
    <row r="92" spans="63:74" x14ac:dyDescent="0.2">
      <c r="BK92" s="380"/>
      <c r="BL92" s="380"/>
      <c r="BM92" s="380"/>
      <c r="BN92" s="380"/>
      <c r="BO92" s="380"/>
      <c r="BP92" s="380"/>
      <c r="BQ92" s="380"/>
      <c r="BR92" s="380"/>
      <c r="BS92" s="380"/>
      <c r="BT92" s="380"/>
      <c r="BU92" s="380"/>
      <c r="BV92" s="380"/>
    </row>
    <row r="93" spans="63:74" x14ac:dyDescent="0.2">
      <c r="BK93" s="380"/>
      <c r="BL93" s="380"/>
      <c r="BM93" s="380"/>
      <c r="BN93" s="380"/>
      <c r="BO93" s="380"/>
      <c r="BP93" s="380"/>
      <c r="BQ93" s="380"/>
      <c r="BR93" s="380"/>
      <c r="BS93" s="380"/>
      <c r="BT93" s="380"/>
      <c r="BU93" s="380"/>
      <c r="BV93" s="380"/>
    </row>
    <row r="94" spans="63:74" x14ac:dyDescent="0.2">
      <c r="BK94" s="380"/>
      <c r="BL94" s="380"/>
      <c r="BM94" s="380"/>
      <c r="BN94" s="380"/>
      <c r="BO94" s="380"/>
      <c r="BP94" s="380"/>
      <c r="BQ94" s="380"/>
      <c r="BR94" s="380"/>
      <c r="BS94" s="380"/>
      <c r="BT94" s="380"/>
      <c r="BU94" s="380"/>
      <c r="BV94" s="380"/>
    </row>
    <row r="95" spans="63:74" x14ac:dyDescent="0.2">
      <c r="BK95" s="380"/>
      <c r="BL95" s="380"/>
      <c r="BM95" s="380"/>
      <c r="BN95" s="380"/>
      <c r="BO95" s="380"/>
      <c r="BP95" s="380"/>
      <c r="BQ95" s="380"/>
      <c r="BR95" s="380"/>
      <c r="BS95" s="380"/>
      <c r="BT95" s="380"/>
      <c r="BU95" s="380"/>
      <c r="BV95" s="380"/>
    </row>
    <row r="96" spans="63:74" x14ac:dyDescent="0.2">
      <c r="BK96" s="380"/>
      <c r="BL96" s="380"/>
      <c r="BM96" s="380"/>
      <c r="BN96" s="380"/>
      <c r="BO96" s="380"/>
      <c r="BP96" s="380"/>
      <c r="BQ96" s="380"/>
      <c r="BR96" s="380"/>
      <c r="BS96" s="380"/>
      <c r="BT96" s="380"/>
      <c r="BU96" s="380"/>
      <c r="BV96" s="380"/>
    </row>
    <row r="97" spans="63:74" x14ac:dyDescent="0.2">
      <c r="BK97" s="380"/>
      <c r="BL97" s="380"/>
      <c r="BM97" s="380"/>
      <c r="BN97" s="380"/>
      <c r="BO97" s="380"/>
      <c r="BP97" s="380"/>
      <c r="BQ97" s="380"/>
      <c r="BR97" s="380"/>
      <c r="BS97" s="380"/>
      <c r="BT97" s="380"/>
      <c r="BU97" s="380"/>
      <c r="BV97" s="380"/>
    </row>
    <row r="98" spans="63:74" x14ac:dyDescent="0.2">
      <c r="BK98" s="380"/>
      <c r="BL98" s="380"/>
      <c r="BM98" s="380"/>
      <c r="BN98" s="380"/>
      <c r="BO98" s="380"/>
      <c r="BP98" s="380"/>
      <c r="BQ98" s="380"/>
      <c r="BR98" s="380"/>
      <c r="BS98" s="380"/>
      <c r="BT98" s="380"/>
      <c r="BU98" s="380"/>
      <c r="BV98" s="380"/>
    </row>
    <row r="99" spans="63:74" x14ac:dyDescent="0.2">
      <c r="BK99" s="380"/>
      <c r="BL99" s="380"/>
      <c r="BM99" s="380"/>
      <c r="BN99" s="380"/>
      <c r="BO99" s="380"/>
      <c r="BP99" s="380"/>
      <c r="BQ99" s="380"/>
      <c r="BR99" s="380"/>
      <c r="BS99" s="380"/>
      <c r="BT99" s="380"/>
      <c r="BU99" s="380"/>
      <c r="BV99" s="380"/>
    </row>
    <row r="100" spans="63:74" x14ac:dyDescent="0.2">
      <c r="BK100" s="380"/>
      <c r="BL100" s="380"/>
      <c r="BM100" s="380"/>
      <c r="BN100" s="380"/>
      <c r="BO100" s="380"/>
      <c r="BP100" s="380"/>
      <c r="BQ100" s="380"/>
      <c r="BR100" s="380"/>
      <c r="BS100" s="380"/>
      <c r="BT100" s="380"/>
      <c r="BU100" s="380"/>
      <c r="BV100" s="380"/>
    </row>
    <row r="101" spans="63:74" x14ac:dyDescent="0.2">
      <c r="BK101" s="380"/>
      <c r="BL101" s="380"/>
      <c r="BM101" s="380"/>
      <c r="BN101" s="380"/>
      <c r="BO101" s="380"/>
      <c r="BP101" s="380"/>
      <c r="BQ101" s="380"/>
      <c r="BR101" s="380"/>
      <c r="BS101" s="380"/>
      <c r="BT101" s="380"/>
      <c r="BU101" s="380"/>
      <c r="BV101" s="380"/>
    </row>
    <row r="102" spans="63:74" x14ac:dyDescent="0.2">
      <c r="BK102" s="380"/>
      <c r="BL102" s="380"/>
      <c r="BM102" s="380"/>
      <c r="BN102" s="380"/>
      <c r="BO102" s="380"/>
      <c r="BP102" s="380"/>
      <c r="BQ102" s="380"/>
      <c r="BR102" s="380"/>
      <c r="BS102" s="380"/>
      <c r="BT102" s="380"/>
      <c r="BU102" s="380"/>
      <c r="BV102" s="380"/>
    </row>
    <row r="103" spans="63:74" x14ac:dyDescent="0.2">
      <c r="BK103" s="380"/>
      <c r="BL103" s="380"/>
      <c r="BM103" s="380"/>
      <c r="BN103" s="380"/>
      <c r="BO103" s="380"/>
      <c r="BP103" s="380"/>
      <c r="BQ103" s="380"/>
      <c r="BR103" s="380"/>
      <c r="BS103" s="380"/>
      <c r="BT103" s="380"/>
      <c r="BU103" s="380"/>
      <c r="BV103" s="380"/>
    </row>
    <row r="104" spans="63:74" x14ac:dyDescent="0.2">
      <c r="BK104" s="380"/>
      <c r="BL104" s="380"/>
      <c r="BM104" s="380"/>
      <c r="BN104" s="380"/>
      <c r="BO104" s="380"/>
      <c r="BP104" s="380"/>
      <c r="BQ104" s="380"/>
      <c r="BR104" s="380"/>
      <c r="BS104" s="380"/>
      <c r="BT104" s="380"/>
      <c r="BU104" s="380"/>
      <c r="BV104" s="380"/>
    </row>
    <row r="105" spans="63:74" x14ac:dyDescent="0.2">
      <c r="BK105" s="380"/>
      <c r="BL105" s="380"/>
      <c r="BM105" s="380"/>
      <c r="BN105" s="380"/>
      <c r="BO105" s="380"/>
      <c r="BP105" s="380"/>
      <c r="BQ105" s="380"/>
      <c r="BR105" s="380"/>
      <c r="BS105" s="380"/>
      <c r="BT105" s="380"/>
      <c r="BU105" s="380"/>
      <c r="BV105" s="380"/>
    </row>
    <row r="106" spans="63:74" x14ac:dyDescent="0.2">
      <c r="BK106" s="380"/>
      <c r="BL106" s="380"/>
      <c r="BM106" s="380"/>
      <c r="BN106" s="380"/>
      <c r="BO106" s="380"/>
      <c r="BP106" s="380"/>
      <c r="BQ106" s="380"/>
      <c r="BR106" s="380"/>
      <c r="BS106" s="380"/>
      <c r="BT106" s="380"/>
      <c r="BU106" s="380"/>
      <c r="BV106" s="380"/>
    </row>
    <row r="107" spans="63:74" x14ac:dyDescent="0.2">
      <c r="BK107" s="380"/>
      <c r="BL107" s="380"/>
      <c r="BM107" s="380"/>
      <c r="BN107" s="380"/>
      <c r="BO107" s="380"/>
      <c r="BP107" s="380"/>
      <c r="BQ107" s="380"/>
      <c r="BR107" s="380"/>
      <c r="BS107" s="380"/>
      <c r="BT107" s="380"/>
      <c r="BU107" s="380"/>
      <c r="BV107" s="380"/>
    </row>
    <row r="108" spans="63:74" x14ac:dyDescent="0.2">
      <c r="BK108" s="380"/>
      <c r="BL108" s="380"/>
      <c r="BM108" s="380"/>
      <c r="BN108" s="380"/>
      <c r="BO108" s="380"/>
      <c r="BP108" s="380"/>
      <c r="BQ108" s="380"/>
      <c r="BR108" s="380"/>
      <c r="BS108" s="380"/>
      <c r="BT108" s="380"/>
      <c r="BU108" s="380"/>
      <c r="BV108" s="380"/>
    </row>
    <row r="109" spans="63:74" x14ac:dyDescent="0.2">
      <c r="BK109" s="380"/>
      <c r="BL109" s="380"/>
      <c r="BM109" s="380"/>
      <c r="BN109" s="380"/>
      <c r="BO109" s="380"/>
      <c r="BP109" s="380"/>
      <c r="BQ109" s="380"/>
      <c r="BR109" s="380"/>
      <c r="BS109" s="380"/>
      <c r="BT109" s="380"/>
      <c r="BU109" s="380"/>
      <c r="BV109" s="380"/>
    </row>
    <row r="110" spans="63:74" x14ac:dyDescent="0.2">
      <c r="BK110" s="380"/>
      <c r="BL110" s="380"/>
      <c r="BM110" s="380"/>
      <c r="BN110" s="380"/>
      <c r="BO110" s="380"/>
      <c r="BP110" s="380"/>
      <c r="BQ110" s="380"/>
      <c r="BR110" s="380"/>
      <c r="BS110" s="380"/>
      <c r="BT110" s="380"/>
      <c r="BU110" s="380"/>
      <c r="BV110" s="380"/>
    </row>
    <row r="111" spans="63:74" x14ac:dyDescent="0.2">
      <c r="BK111" s="380"/>
      <c r="BL111" s="380"/>
      <c r="BM111" s="380"/>
      <c r="BN111" s="380"/>
      <c r="BO111" s="380"/>
      <c r="BP111" s="380"/>
      <c r="BQ111" s="380"/>
      <c r="BR111" s="380"/>
      <c r="BS111" s="380"/>
      <c r="BT111" s="380"/>
      <c r="BU111" s="380"/>
      <c r="BV111" s="380"/>
    </row>
    <row r="112" spans="63:74" x14ac:dyDescent="0.2">
      <c r="BK112" s="380"/>
      <c r="BL112" s="380"/>
      <c r="BM112" s="380"/>
      <c r="BN112" s="380"/>
      <c r="BO112" s="380"/>
      <c r="BP112" s="380"/>
      <c r="BQ112" s="380"/>
      <c r="BR112" s="380"/>
      <c r="BS112" s="380"/>
      <c r="BT112" s="380"/>
      <c r="BU112" s="380"/>
      <c r="BV112" s="380"/>
    </row>
    <row r="113" spans="63:74" x14ac:dyDescent="0.2">
      <c r="BK113" s="380"/>
      <c r="BL113" s="380"/>
      <c r="BM113" s="380"/>
      <c r="BN113" s="380"/>
      <c r="BO113" s="380"/>
      <c r="BP113" s="380"/>
      <c r="BQ113" s="380"/>
      <c r="BR113" s="380"/>
      <c r="BS113" s="380"/>
      <c r="BT113" s="380"/>
      <c r="BU113" s="380"/>
      <c r="BV113" s="380"/>
    </row>
    <row r="114" spans="63:74" x14ac:dyDescent="0.2">
      <c r="BK114" s="380"/>
      <c r="BL114" s="380"/>
      <c r="BM114" s="380"/>
      <c r="BN114" s="380"/>
      <c r="BO114" s="380"/>
      <c r="BP114" s="380"/>
      <c r="BQ114" s="380"/>
      <c r="BR114" s="380"/>
      <c r="BS114" s="380"/>
      <c r="BT114" s="380"/>
      <c r="BU114" s="380"/>
      <c r="BV114" s="380"/>
    </row>
    <row r="115" spans="63:74" x14ac:dyDescent="0.2">
      <c r="BK115" s="380"/>
      <c r="BL115" s="380"/>
      <c r="BM115" s="380"/>
      <c r="BN115" s="380"/>
      <c r="BO115" s="380"/>
      <c r="BP115" s="380"/>
      <c r="BQ115" s="380"/>
      <c r="BR115" s="380"/>
      <c r="BS115" s="380"/>
      <c r="BT115" s="380"/>
      <c r="BU115" s="380"/>
      <c r="BV115" s="380"/>
    </row>
    <row r="116" spans="63:74" x14ac:dyDescent="0.2">
      <c r="BK116" s="380"/>
      <c r="BL116" s="380"/>
      <c r="BM116" s="380"/>
      <c r="BN116" s="380"/>
      <c r="BO116" s="380"/>
      <c r="BP116" s="380"/>
      <c r="BQ116" s="380"/>
      <c r="BR116" s="380"/>
      <c r="BS116" s="380"/>
      <c r="BT116" s="380"/>
      <c r="BU116" s="380"/>
      <c r="BV116" s="380"/>
    </row>
    <row r="117" spans="63:74" x14ac:dyDescent="0.2">
      <c r="BK117" s="380"/>
      <c r="BL117" s="380"/>
      <c r="BM117" s="380"/>
      <c r="BN117" s="380"/>
      <c r="BO117" s="380"/>
      <c r="BP117" s="380"/>
      <c r="BQ117" s="380"/>
      <c r="BR117" s="380"/>
      <c r="BS117" s="380"/>
      <c r="BT117" s="380"/>
      <c r="BU117" s="380"/>
      <c r="BV117" s="380"/>
    </row>
    <row r="118" spans="63:74" x14ac:dyDescent="0.2">
      <c r="BK118" s="380"/>
      <c r="BL118" s="380"/>
      <c r="BM118" s="380"/>
      <c r="BN118" s="380"/>
      <c r="BO118" s="380"/>
      <c r="BP118" s="380"/>
      <c r="BQ118" s="380"/>
      <c r="BR118" s="380"/>
      <c r="BS118" s="380"/>
      <c r="BT118" s="380"/>
      <c r="BU118" s="380"/>
      <c r="BV118" s="380"/>
    </row>
    <row r="119" spans="63:74" x14ac:dyDescent="0.2">
      <c r="BK119" s="380"/>
      <c r="BL119" s="380"/>
      <c r="BM119" s="380"/>
      <c r="BN119" s="380"/>
      <c r="BO119" s="380"/>
      <c r="BP119" s="380"/>
      <c r="BQ119" s="380"/>
      <c r="BR119" s="380"/>
      <c r="BS119" s="380"/>
      <c r="BT119" s="380"/>
      <c r="BU119" s="380"/>
      <c r="BV119" s="380"/>
    </row>
    <row r="120" spans="63:74" x14ac:dyDescent="0.2">
      <c r="BK120" s="380"/>
      <c r="BL120" s="380"/>
      <c r="BM120" s="380"/>
      <c r="BN120" s="380"/>
      <c r="BO120" s="380"/>
      <c r="BP120" s="380"/>
      <c r="BQ120" s="380"/>
      <c r="BR120" s="380"/>
      <c r="BS120" s="380"/>
      <c r="BT120" s="380"/>
      <c r="BU120" s="380"/>
      <c r="BV120" s="380"/>
    </row>
    <row r="121" spans="63:74" x14ac:dyDescent="0.2">
      <c r="BK121" s="380"/>
      <c r="BL121" s="380"/>
      <c r="BM121" s="380"/>
      <c r="BN121" s="380"/>
      <c r="BO121" s="380"/>
      <c r="BP121" s="380"/>
      <c r="BQ121" s="380"/>
      <c r="BR121" s="380"/>
      <c r="BS121" s="380"/>
      <c r="BT121" s="380"/>
      <c r="BU121" s="380"/>
      <c r="BV121" s="380"/>
    </row>
    <row r="122" spans="63:74" x14ac:dyDescent="0.2">
      <c r="BK122" s="380"/>
      <c r="BL122" s="380"/>
      <c r="BM122" s="380"/>
      <c r="BN122" s="380"/>
      <c r="BO122" s="380"/>
      <c r="BP122" s="380"/>
      <c r="BQ122" s="380"/>
      <c r="BR122" s="380"/>
      <c r="BS122" s="380"/>
      <c r="BT122" s="380"/>
      <c r="BU122" s="380"/>
      <c r="BV122" s="380"/>
    </row>
    <row r="123" spans="63:74" x14ac:dyDescent="0.2">
      <c r="BK123" s="380"/>
      <c r="BL123" s="380"/>
      <c r="BM123" s="380"/>
      <c r="BN123" s="380"/>
      <c r="BO123" s="380"/>
      <c r="BP123" s="380"/>
      <c r="BQ123" s="380"/>
      <c r="BR123" s="380"/>
      <c r="BS123" s="380"/>
      <c r="BT123" s="380"/>
      <c r="BU123" s="380"/>
      <c r="BV123" s="380"/>
    </row>
    <row r="124" spans="63:74" x14ac:dyDescent="0.2">
      <c r="BK124" s="380"/>
      <c r="BL124" s="380"/>
      <c r="BM124" s="380"/>
      <c r="BN124" s="380"/>
      <c r="BO124" s="380"/>
      <c r="BP124" s="380"/>
      <c r="BQ124" s="380"/>
      <c r="BR124" s="380"/>
      <c r="BS124" s="380"/>
      <c r="BT124" s="380"/>
      <c r="BU124" s="380"/>
      <c r="BV124" s="380"/>
    </row>
    <row r="125" spans="63:74" x14ac:dyDescent="0.2">
      <c r="BK125" s="380"/>
      <c r="BL125" s="380"/>
      <c r="BM125" s="380"/>
      <c r="BN125" s="380"/>
      <c r="BO125" s="380"/>
      <c r="BP125" s="380"/>
      <c r="BQ125" s="380"/>
      <c r="BR125" s="380"/>
      <c r="BS125" s="380"/>
      <c r="BT125" s="380"/>
      <c r="BU125" s="380"/>
      <c r="BV125" s="380"/>
    </row>
    <row r="126" spans="63:74" x14ac:dyDescent="0.2">
      <c r="BK126" s="380"/>
      <c r="BL126" s="380"/>
      <c r="BM126" s="380"/>
      <c r="BN126" s="380"/>
      <c r="BO126" s="380"/>
      <c r="BP126" s="380"/>
      <c r="BQ126" s="380"/>
      <c r="BR126" s="380"/>
      <c r="BS126" s="380"/>
      <c r="BT126" s="380"/>
      <c r="BU126" s="380"/>
      <c r="BV126" s="380"/>
    </row>
    <row r="127" spans="63:74" x14ac:dyDescent="0.2">
      <c r="BK127" s="380"/>
      <c r="BL127" s="380"/>
      <c r="BM127" s="380"/>
      <c r="BN127" s="380"/>
      <c r="BO127" s="380"/>
      <c r="BP127" s="380"/>
      <c r="BQ127" s="380"/>
      <c r="BR127" s="380"/>
      <c r="BS127" s="380"/>
      <c r="BT127" s="380"/>
      <c r="BU127" s="380"/>
      <c r="BV127" s="380"/>
    </row>
    <row r="128" spans="63:74" x14ac:dyDescent="0.2">
      <c r="BK128" s="380"/>
      <c r="BL128" s="380"/>
      <c r="BM128" s="380"/>
      <c r="BN128" s="380"/>
      <c r="BO128" s="380"/>
      <c r="BP128" s="380"/>
      <c r="BQ128" s="380"/>
      <c r="BR128" s="380"/>
      <c r="BS128" s="380"/>
      <c r="BT128" s="380"/>
      <c r="BU128" s="380"/>
      <c r="BV128" s="380"/>
    </row>
    <row r="129" spans="63:74" x14ac:dyDescent="0.2">
      <c r="BK129" s="380"/>
      <c r="BL129" s="380"/>
      <c r="BM129" s="380"/>
      <c r="BN129" s="380"/>
      <c r="BO129" s="380"/>
      <c r="BP129" s="380"/>
      <c r="BQ129" s="380"/>
      <c r="BR129" s="380"/>
      <c r="BS129" s="380"/>
      <c r="BT129" s="380"/>
      <c r="BU129" s="380"/>
      <c r="BV129" s="380"/>
    </row>
    <row r="130" spans="63:74" x14ac:dyDescent="0.2">
      <c r="BK130" s="380"/>
      <c r="BL130" s="380"/>
      <c r="BM130" s="380"/>
      <c r="BN130" s="380"/>
      <c r="BO130" s="380"/>
      <c r="BP130" s="380"/>
      <c r="BQ130" s="380"/>
      <c r="BR130" s="380"/>
      <c r="BS130" s="380"/>
      <c r="BT130" s="380"/>
      <c r="BU130" s="380"/>
      <c r="BV130" s="380"/>
    </row>
    <row r="131" spans="63:74" x14ac:dyDescent="0.2">
      <c r="BK131" s="380"/>
      <c r="BL131" s="380"/>
      <c r="BM131" s="380"/>
      <c r="BN131" s="380"/>
      <c r="BO131" s="380"/>
      <c r="BP131" s="380"/>
      <c r="BQ131" s="380"/>
      <c r="BR131" s="380"/>
      <c r="BS131" s="380"/>
      <c r="BT131" s="380"/>
      <c r="BU131" s="380"/>
      <c r="BV131" s="380"/>
    </row>
    <row r="132" spans="63:74" x14ac:dyDescent="0.2">
      <c r="BK132" s="380"/>
      <c r="BL132" s="380"/>
      <c r="BM132" s="380"/>
      <c r="BN132" s="380"/>
      <c r="BO132" s="380"/>
      <c r="BP132" s="380"/>
      <c r="BQ132" s="380"/>
      <c r="BR132" s="380"/>
      <c r="BS132" s="380"/>
      <c r="BT132" s="380"/>
      <c r="BU132" s="380"/>
      <c r="BV132" s="380"/>
    </row>
    <row r="133" spans="63:74" x14ac:dyDescent="0.2">
      <c r="BK133" s="380"/>
      <c r="BL133" s="380"/>
      <c r="BM133" s="380"/>
      <c r="BN133" s="380"/>
      <c r="BO133" s="380"/>
      <c r="BP133" s="380"/>
      <c r="BQ133" s="380"/>
      <c r="BR133" s="380"/>
      <c r="BS133" s="380"/>
      <c r="BT133" s="380"/>
      <c r="BU133" s="380"/>
      <c r="BV133" s="380"/>
    </row>
    <row r="134" spans="63:74" x14ac:dyDescent="0.2">
      <c r="BK134" s="380"/>
      <c r="BL134" s="380"/>
      <c r="BM134" s="380"/>
      <c r="BN134" s="380"/>
      <c r="BO134" s="380"/>
      <c r="BP134" s="380"/>
      <c r="BQ134" s="380"/>
      <c r="BR134" s="380"/>
      <c r="BS134" s="380"/>
      <c r="BT134" s="380"/>
      <c r="BU134" s="380"/>
      <c r="BV134" s="380"/>
    </row>
    <row r="135" spans="63:74" x14ac:dyDescent="0.2">
      <c r="BK135" s="380"/>
      <c r="BL135" s="380"/>
      <c r="BM135" s="380"/>
      <c r="BN135" s="380"/>
      <c r="BO135" s="380"/>
      <c r="BP135" s="380"/>
      <c r="BQ135" s="380"/>
      <c r="BR135" s="380"/>
      <c r="BS135" s="380"/>
      <c r="BT135" s="380"/>
      <c r="BU135" s="380"/>
      <c r="BV135" s="380"/>
    </row>
    <row r="136" spans="63:74" x14ac:dyDescent="0.2">
      <c r="BK136" s="380"/>
      <c r="BL136" s="380"/>
      <c r="BM136" s="380"/>
      <c r="BN136" s="380"/>
      <c r="BO136" s="380"/>
      <c r="BP136" s="380"/>
      <c r="BQ136" s="380"/>
      <c r="BR136" s="380"/>
      <c r="BS136" s="380"/>
      <c r="BT136" s="380"/>
      <c r="BU136" s="380"/>
      <c r="BV136" s="380"/>
    </row>
    <row r="137" spans="63:74" x14ac:dyDescent="0.2">
      <c r="BK137" s="380"/>
      <c r="BL137" s="380"/>
      <c r="BM137" s="380"/>
      <c r="BN137" s="380"/>
      <c r="BO137" s="380"/>
      <c r="BP137" s="380"/>
      <c r="BQ137" s="380"/>
      <c r="BR137" s="380"/>
      <c r="BS137" s="380"/>
      <c r="BT137" s="380"/>
      <c r="BU137" s="380"/>
      <c r="BV137" s="380"/>
    </row>
    <row r="138" spans="63:74" x14ac:dyDescent="0.2">
      <c r="BK138" s="380"/>
      <c r="BL138" s="380"/>
      <c r="BM138" s="380"/>
      <c r="BN138" s="380"/>
      <c r="BO138" s="380"/>
      <c r="BP138" s="380"/>
      <c r="BQ138" s="380"/>
      <c r="BR138" s="380"/>
      <c r="BS138" s="380"/>
      <c r="BT138" s="380"/>
      <c r="BU138" s="380"/>
      <c r="BV138" s="380"/>
    </row>
    <row r="139" spans="63:74" x14ac:dyDescent="0.2">
      <c r="BK139" s="380"/>
      <c r="BL139" s="380"/>
      <c r="BM139" s="380"/>
      <c r="BN139" s="380"/>
      <c r="BO139" s="380"/>
      <c r="BP139" s="380"/>
      <c r="BQ139" s="380"/>
      <c r="BR139" s="380"/>
      <c r="BS139" s="380"/>
      <c r="BT139" s="380"/>
      <c r="BU139" s="380"/>
      <c r="BV139" s="380"/>
    </row>
    <row r="140" spans="63:74" x14ac:dyDescent="0.2">
      <c r="BK140" s="380"/>
      <c r="BL140" s="380"/>
      <c r="BM140" s="380"/>
      <c r="BN140" s="380"/>
      <c r="BO140" s="380"/>
      <c r="BP140" s="380"/>
      <c r="BQ140" s="380"/>
      <c r="BR140" s="380"/>
      <c r="BS140" s="380"/>
      <c r="BT140" s="380"/>
      <c r="BU140" s="380"/>
      <c r="BV140" s="380"/>
    </row>
    <row r="141" spans="63:74" x14ac:dyDescent="0.2">
      <c r="BK141" s="380"/>
      <c r="BL141" s="380"/>
      <c r="BM141" s="380"/>
      <c r="BN141" s="380"/>
      <c r="BO141" s="380"/>
      <c r="BP141" s="380"/>
      <c r="BQ141" s="380"/>
      <c r="BR141" s="380"/>
      <c r="BS141" s="380"/>
      <c r="BT141" s="380"/>
      <c r="BU141" s="380"/>
      <c r="BV141" s="380"/>
    </row>
    <row r="142" spans="63:74" x14ac:dyDescent="0.2">
      <c r="BK142" s="380"/>
      <c r="BL142" s="380"/>
      <c r="BM142" s="380"/>
      <c r="BN142" s="380"/>
      <c r="BO142" s="380"/>
      <c r="BP142" s="380"/>
      <c r="BQ142" s="380"/>
      <c r="BR142" s="380"/>
      <c r="BS142" s="380"/>
      <c r="BT142" s="380"/>
      <c r="BU142" s="380"/>
      <c r="BV142" s="380"/>
    </row>
    <row r="143" spans="63:74" x14ac:dyDescent="0.2">
      <c r="BK143" s="380"/>
      <c r="BL143" s="380"/>
      <c r="BM143" s="380"/>
      <c r="BN143" s="380"/>
      <c r="BO143" s="380"/>
      <c r="BP143" s="380"/>
      <c r="BQ143" s="380"/>
      <c r="BR143" s="380"/>
      <c r="BS143" s="380"/>
      <c r="BT143" s="380"/>
      <c r="BU143" s="380"/>
      <c r="BV143" s="380"/>
    </row>
    <row r="144" spans="63:74" x14ac:dyDescent="0.2">
      <c r="BK144" s="380"/>
      <c r="BL144" s="380"/>
      <c r="BM144" s="380"/>
      <c r="BN144" s="380"/>
      <c r="BO144" s="380"/>
      <c r="BP144" s="380"/>
      <c r="BQ144" s="380"/>
      <c r="BR144" s="380"/>
      <c r="BS144" s="380"/>
      <c r="BT144" s="380"/>
      <c r="BU144" s="380"/>
      <c r="BV144" s="380"/>
    </row>
    <row r="145" spans="63:74" x14ac:dyDescent="0.2">
      <c r="BK145" s="380"/>
      <c r="BL145" s="380"/>
      <c r="BM145" s="380"/>
      <c r="BN145" s="380"/>
      <c r="BO145" s="380"/>
      <c r="BP145" s="380"/>
      <c r="BQ145" s="380"/>
      <c r="BR145" s="380"/>
      <c r="BS145" s="380"/>
      <c r="BT145" s="380"/>
      <c r="BU145" s="380"/>
      <c r="BV145" s="380"/>
    </row>
    <row r="146" spans="63:74" x14ac:dyDescent="0.2">
      <c r="BK146" s="380"/>
      <c r="BL146" s="380"/>
      <c r="BM146" s="380"/>
      <c r="BN146" s="380"/>
      <c r="BO146" s="380"/>
      <c r="BP146" s="380"/>
      <c r="BQ146" s="380"/>
      <c r="BR146" s="380"/>
      <c r="BS146" s="380"/>
      <c r="BT146" s="380"/>
      <c r="BU146" s="380"/>
      <c r="BV146" s="380"/>
    </row>
  </sheetData>
  <mergeCells count="18">
    <mergeCell ref="B40:Q40"/>
    <mergeCell ref="B42:Q42"/>
    <mergeCell ref="B44:Q44"/>
    <mergeCell ref="B45:Q45"/>
    <mergeCell ref="B41:Q41"/>
    <mergeCell ref="B50:Q50"/>
    <mergeCell ref="B46:Q46"/>
    <mergeCell ref="B47:Q47"/>
    <mergeCell ref="B48:Q48"/>
    <mergeCell ref="B49:Q49"/>
    <mergeCell ref="A1:A2"/>
    <mergeCell ref="AM3:AX3"/>
    <mergeCell ref="AY3:BJ3"/>
    <mergeCell ref="BK3:BV3"/>
    <mergeCell ref="B1:AL1"/>
    <mergeCell ref="C3:N3"/>
    <mergeCell ref="O3:Z3"/>
    <mergeCell ref="AA3:AL3"/>
  </mergeCells>
  <phoneticPr fontId="6" type="noConversion"/>
  <hyperlinks>
    <hyperlink ref="A1:A2" location="Contents!A1" display="Table of Contents"/>
  </hyperlinks>
  <pageMargins left="0.25" right="0.25" top="0.25" bottom="0.25" header="0.5" footer="0.5"/>
  <pageSetup scale="8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6">
    <pageSetUpPr fitToPage="1"/>
  </sheetPr>
  <dimension ref="A1:BV143"/>
  <sheetViews>
    <sheetView showGridLines="0" zoomScaleNormal="100" workbookViewId="0">
      <pane xSplit="2" ySplit="4" topLeftCell="AX5" activePane="bottomRight" state="frozen"/>
      <selection activeCell="BF63" sqref="BF63"/>
      <selection pane="topRight" activeCell="BF63" sqref="BF63"/>
      <selection pane="bottomLeft" activeCell="BF63" sqref="BF63"/>
      <selection pane="bottomRight" activeCell="BC6" sqref="BC6:BC52"/>
    </sheetView>
  </sheetViews>
  <sheetFormatPr defaultColWidth="9.5703125" defaultRowHeight="11.25" x14ac:dyDescent="0.2"/>
  <cols>
    <col min="1" max="1" width="11.42578125" style="112" customWidth="1"/>
    <col min="2" max="2" width="17" style="112" customWidth="1"/>
    <col min="3" max="50" width="6.5703125" style="112" customWidth="1"/>
    <col min="51" max="55" width="6.5703125" style="376" customWidth="1"/>
    <col min="56" max="58" width="6.5703125" style="687" customWidth="1"/>
    <col min="59" max="62" width="6.5703125" style="376" customWidth="1"/>
    <col min="63" max="74" width="6.5703125" style="112" customWidth="1"/>
    <col min="75" max="16384" width="9.5703125" style="112"/>
  </cols>
  <sheetData>
    <row r="1" spans="1:74" ht="15.6" customHeight="1" x14ac:dyDescent="0.2">
      <c r="A1" s="791" t="s">
        <v>995</v>
      </c>
      <c r="B1" s="840" t="s">
        <v>1011</v>
      </c>
      <c r="C1" s="841"/>
      <c r="D1" s="841"/>
      <c r="E1" s="841"/>
      <c r="F1" s="841"/>
      <c r="G1" s="841"/>
      <c r="H1" s="841"/>
      <c r="I1" s="841"/>
      <c r="J1" s="841"/>
      <c r="K1" s="841"/>
      <c r="L1" s="841"/>
      <c r="M1" s="841"/>
      <c r="N1" s="841"/>
      <c r="O1" s="841"/>
      <c r="P1" s="841"/>
      <c r="Q1" s="841"/>
      <c r="R1" s="841"/>
      <c r="S1" s="841"/>
      <c r="T1" s="841"/>
      <c r="U1" s="841"/>
      <c r="V1" s="841"/>
      <c r="W1" s="841"/>
      <c r="X1" s="841"/>
      <c r="Y1" s="841"/>
      <c r="Z1" s="841"/>
      <c r="AA1" s="841"/>
      <c r="AB1" s="841"/>
      <c r="AC1" s="841"/>
      <c r="AD1" s="841"/>
      <c r="AE1" s="841"/>
      <c r="AF1" s="841"/>
      <c r="AG1" s="841"/>
      <c r="AH1" s="841"/>
      <c r="AI1" s="841"/>
      <c r="AJ1" s="841"/>
      <c r="AK1" s="841"/>
      <c r="AL1" s="841"/>
      <c r="AM1" s="116"/>
    </row>
    <row r="2" spans="1:74" ht="13.35" customHeight="1"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116"/>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111"/>
      <c r="B5" s="114" t="s">
        <v>10</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423"/>
      <c r="AZ5" s="423"/>
      <c r="BA5" s="423"/>
      <c r="BB5" s="423"/>
      <c r="BC5" s="423"/>
      <c r="BD5" s="115"/>
      <c r="BE5" s="115"/>
      <c r="BF5" s="115"/>
      <c r="BG5" s="115"/>
      <c r="BH5" s="423"/>
      <c r="BI5" s="423"/>
      <c r="BJ5" s="423"/>
      <c r="BK5" s="423"/>
      <c r="BL5" s="423"/>
      <c r="BM5" s="423"/>
      <c r="BN5" s="423"/>
      <c r="BO5" s="423"/>
      <c r="BP5" s="423"/>
      <c r="BQ5" s="423"/>
      <c r="BR5" s="423"/>
      <c r="BS5" s="423"/>
      <c r="BT5" s="423"/>
      <c r="BU5" s="423"/>
      <c r="BV5" s="423"/>
    </row>
    <row r="6" spans="1:74" ht="11.1" customHeight="1" x14ac:dyDescent="0.2">
      <c r="A6" s="111" t="s">
        <v>798</v>
      </c>
      <c r="B6" s="205" t="s">
        <v>568</v>
      </c>
      <c r="C6" s="240">
        <v>161.21921710000001</v>
      </c>
      <c r="D6" s="240">
        <v>159.92835464000001</v>
      </c>
      <c r="E6" s="240">
        <v>137.85198387</v>
      </c>
      <c r="F6" s="240">
        <v>116.04194699999999</v>
      </c>
      <c r="G6" s="240">
        <v>104.09610871</v>
      </c>
      <c r="H6" s="240">
        <v>113.66555667</v>
      </c>
      <c r="I6" s="240">
        <v>145.73564096999999</v>
      </c>
      <c r="J6" s="240">
        <v>133.04388710000001</v>
      </c>
      <c r="K6" s="240">
        <v>129.19841233</v>
      </c>
      <c r="L6" s="240">
        <v>102.18799871</v>
      </c>
      <c r="M6" s="240">
        <v>116.21000633</v>
      </c>
      <c r="N6" s="240">
        <v>134.5765629</v>
      </c>
      <c r="O6" s="240">
        <v>153.74701870999999</v>
      </c>
      <c r="P6" s="240">
        <v>166.74686356999999</v>
      </c>
      <c r="Q6" s="240">
        <v>138.65934354999999</v>
      </c>
      <c r="R6" s="240">
        <v>118.71333667</v>
      </c>
      <c r="S6" s="240">
        <v>100.02754387</v>
      </c>
      <c r="T6" s="240">
        <v>116.871309</v>
      </c>
      <c r="U6" s="240">
        <v>140.34149386999999</v>
      </c>
      <c r="V6" s="240">
        <v>150.73867000000001</v>
      </c>
      <c r="W6" s="240">
        <v>141.92378299999999</v>
      </c>
      <c r="X6" s="240">
        <v>106.17481323</v>
      </c>
      <c r="Y6" s="240">
        <v>106.40284833</v>
      </c>
      <c r="Z6" s="240">
        <v>123.07316581000001</v>
      </c>
      <c r="AA6" s="240">
        <v>139.39690934999999</v>
      </c>
      <c r="AB6" s="240">
        <v>137.76842069</v>
      </c>
      <c r="AC6" s="240">
        <v>120.94899323</v>
      </c>
      <c r="AD6" s="240">
        <v>110.88867633</v>
      </c>
      <c r="AE6" s="240">
        <v>98.709059999999994</v>
      </c>
      <c r="AF6" s="240">
        <v>118.742422</v>
      </c>
      <c r="AG6" s="240">
        <v>146.55721032</v>
      </c>
      <c r="AH6" s="240">
        <v>166.18192968</v>
      </c>
      <c r="AI6" s="240">
        <v>143.81849867</v>
      </c>
      <c r="AJ6" s="240">
        <v>103.54750484</v>
      </c>
      <c r="AK6" s="240">
        <v>107.846363</v>
      </c>
      <c r="AL6" s="240">
        <v>131.04265065000001</v>
      </c>
      <c r="AM6" s="240">
        <v>151.68194387</v>
      </c>
      <c r="AN6" s="240">
        <v>143.13748856999999</v>
      </c>
      <c r="AO6" s="240">
        <v>131.88946322999999</v>
      </c>
      <c r="AP6" s="240">
        <v>121.24274333</v>
      </c>
      <c r="AQ6" s="240">
        <v>107.45356742</v>
      </c>
      <c r="AR6" s="240">
        <v>129.97137000000001</v>
      </c>
      <c r="AS6" s="240">
        <v>151.98773742</v>
      </c>
      <c r="AT6" s="240">
        <v>147.92572612999999</v>
      </c>
      <c r="AU6" s="240">
        <v>129.37201899999999</v>
      </c>
      <c r="AV6" s="240">
        <v>109.6593529</v>
      </c>
      <c r="AW6" s="240">
        <v>120.43240633000001</v>
      </c>
      <c r="AX6" s="240">
        <v>148.44239676999999</v>
      </c>
      <c r="AY6" s="240">
        <v>164.85469645000001</v>
      </c>
      <c r="AZ6" s="240">
        <v>135.47075679</v>
      </c>
      <c r="BA6" s="240">
        <v>121.93779323</v>
      </c>
      <c r="BB6" s="240">
        <v>115.3331</v>
      </c>
      <c r="BC6" s="240">
        <v>99.913079999999994</v>
      </c>
      <c r="BD6" s="333">
        <v>130.809</v>
      </c>
      <c r="BE6" s="333">
        <v>162.1146</v>
      </c>
      <c r="BF6" s="333">
        <v>161.404</v>
      </c>
      <c r="BG6" s="333">
        <v>126.1746</v>
      </c>
      <c r="BH6" s="333">
        <v>113.2197</v>
      </c>
      <c r="BI6" s="333">
        <v>123.6065</v>
      </c>
      <c r="BJ6" s="333">
        <v>142.14169999999999</v>
      </c>
      <c r="BK6" s="333">
        <v>158.1491</v>
      </c>
      <c r="BL6" s="333">
        <v>138.97110000000001</v>
      </c>
      <c r="BM6" s="333">
        <v>124.7261</v>
      </c>
      <c r="BN6" s="333">
        <v>111.19710000000001</v>
      </c>
      <c r="BO6" s="333">
        <v>94.862809999999996</v>
      </c>
      <c r="BP6" s="333">
        <v>130.2458</v>
      </c>
      <c r="BQ6" s="333">
        <v>161.55350000000001</v>
      </c>
      <c r="BR6" s="333">
        <v>159.76499999999999</v>
      </c>
      <c r="BS6" s="333">
        <v>125.4218</v>
      </c>
      <c r="BT6" s="333">
        <v>112.80119999999999</v>
      </c>
      <c r="BU6" s="333">
        <v>123.2634</v>
      </c>
      <c r="BV6" s="333">
        <v>141.85939999999999</v>
      </c>
    </row>
    <row r="7" spans="1:74" ht="11.1" customHeight="1" x14ac:dyDescent="0.2">
      <c r="A7" s="111" t="s">
        <v>799</v>
      </c>
      <c r="B7" s="187" t="s">
        <v>601</v>
      </c>
      <c r="C7" s="240">
        <v>443.07548419</v>
      </c>
      <c r="D7" s="240">
        <v>444.84709357000003</v>
      </c>
      <c r="E7" s="240">
        <v>383.88865257999998</v>
      </c>
      <c r="F7" s="240">
        <v>319.34393999999998</v>
      </c>
      <c r="G7" s="240">
        <v>281.96252064999999</v>
      </c>
      <c r="H7" s="240">
        <v>346.07432167000002</v>
      </c>
      <c r="I7" s="240">
        <v>418.30441676999999</v>
      </c>
      <c r="J7" s="240">
        <v>386.12059935000002</v>
      </c>
      <c r="K7" s="240">
        <v>354.09966566999998</v>
      </c>
      <c r="L7" s="240">
        <v>281.77617871000001</v>
      </c>
      <c r="M7" s="240">
        <v>316.94945300000001</v>
      </c>
      <c r="N7" s="240">
        <v>369.81056676999998</v>
      </c>
      <c r="O7" s="240">
        <v>429.21386547999998</v>
      </c>
      <c r="P7" s="240">
        <v>451.16926071</v>
      </c>
      <c r="Q7" s="240">
        <v>391.39024934999998</v>
      </c>
      <c r="R7" s="240">
        <v>310.64903366999999</v>
      </c>
      <c r="S7" s="240">
        <v>293.81061774</v>
      </c>
      <c r="T7" s="240">
        <v>361.74311867</v>
      </c>
      <c r="U7" s="240">
        <v>424.05508515999998</v>
      </c>
      <c r="V7" s="240">
        <v>442.17552289999998</v>
      </c>
      <c r="W7" s="240">
        <v>404.94363600000003</v>
      </c>
      <c r="X7" s="240">
        <v>294.15670161000003</v>
      </c>
      <c r="Y7" s="240">
        <v>289.73861599999998</v>
      </c>
      <c r="Z7" s="240">
        <v>335.80181548000002</v>
      </c>
      <c r="AA7" s="240">
        <v>388.51663871</v>
      </c>
      <c r="AB7" s="240">
        <v>391.83214966000003</v>
      </c>
      <c r="AC7" s="240">
        <v>326.41348097000002</v>
      </c>
      <c r="AD7" s="240">
        <v>290.56579633000001</v>
      </c>
      <c r="AE7" s="240">
        <v>279.74851676999998</v>
      </c>
      <c r="AF7" s="240">
        <v>360.967063</v>
      </c>
      <c r="AG7" s="240">
        <v>463.94761935000002</v>
      </c>
      <c r="AH7" s="240">
        <v>499.30079387000001</v>
      </c>
      <c r="AI7" s="240">
        <v>422.02225933</v>
      </c>
      <c r="AJ7" s="240">
        <v>294.75468870999998</v>
      </c>
      <c r="AK7" s="240">
        <v>300.49527733000002</v>
      </c>
      <c r="AL7" s="240">
        <v>367.14080387000001</v>
      </c>
      <c r="AM7" s="240">
        <v>394.55912354999998</v>
      </c>
      <c r="AN7" s="240">
        <v>367.08007393000003</v>
      </c>
      <c r="AO7" s="240">
        <v>343.28402323</v>
      </c>
      <c r="AP7" s="240">
        <v>291.43128667000002</v>
      </c>
      <c r="AQ7" s="240">
        <v>274.94971097000001</v>
      </c>
      <c r="AR7" s="240">
        <v>356.15822600000001</v>
      </c>
      <c r="AS7" s="240">
        <v>442.44029547999997</v>
      </c>
      <c r="AT7" s="240">
        <v>413.44194322999999</v>
      </c>
      <c r="AU7" s="240">
        <v>350.09300667000002</v>
      </c>
      <c r="AV7" s="240">
        <v>297.47348419000002</v>
      </c>
      <c r="AW7" s="240">
        <v>305.39929567000001</v>
      </c>
      <c r="AX7" s="240">
        <v>376.91011967999998</v>
      </c>
      <c r="AY7" s="240">
        <v>443.14484677000002</v>
      </c>
      <c r="AZ7" s="240">
        <v>390.39164964000003</v>
      </c>
      <c r="BA7" s="240">
        <v>347.38213000000002</v>
      </c>
      <c r="BB7" s="240">
        <v>318.25080000000003</v>
      </c>
      <c r="BC7" s="240">
        <v>293.392</v>
      </c>
      <c r="BD7" s="333">
        <v>359.71269999999998</v>
      </c>
      <c r="BE7" s="333">
        <v>442.98910000000001</v>
      </c>
      <c r="BF7" s="333">
        <v>440.14049999999997</v>
      </c>
      <c r="BG7" s="333">
        <v>351.27190000000002</v>
      </c>
      <c r="BH7" s="333">
        <v>299.35669999999999</v>
      </c>
      <c r="BI7" s="333">
        <v>305.99419999999998</v>
      </c>
      <c r="BJ7" s="333">
        <v>362.03590000000003</v>
      </c>
      <c r="BK7" s="333">
        <v>424.42570000000001</v>
      </c>
      <c r="BL7" s="333">
        <v>400.44389999999999</v>
      </c>
      <c r="BM7" s="333">
        <v>348.45740000000001</v>
      </c>
      <c r="BN7" s="333">
        <v>299.31729999999999</v>
      </c>
      <c r="BO7" s="333">
        <v>277.78019999999998</v>
      </c>
      <c r="BP7" s="333">
        <v>357.5958</v>
      </c>
      <c r="BQ7" s="333">
        <v>445.6497</v>
      </c>
      <c r="BR7" s="333">
        <v>437.40039999999999</v>
      </c>
      <c r="BS7" s="333">
        <v>349.00540000000001</v>
      </c>
      <c r="BT7" s="333">
        <v>298.45370000000003</v>
      </c>
      <c r="BU7" s="333">
        <v>305.12869999999998</v>
      </c>
      <c r="BV7" s="333">
        <v>361.07589999999999</v>
      </c>
    </row>
    <row r="8" spans="1:74" ht="11.1" customHeight="1" x14ac:dyDescent="0.2">
      <c r="A8" s="111" t="s">
        <v>800</v>
      </c>
      <c r="B8" s="205" t="s">
        <v>569</v>
      </c>
      <c r="C8" s="240">
        <v>672.17447934999996</v>
      </c>
      <c r="D8" s="240">
        <v>648.69407000000001</v>
      </c>
      <c r="E8" s="240">
        <v>537.82920677000004</v>
      </c>
      <c r="F8" s="240">
        <v>413.45018833</v>
      </c>
      <c r="G8" s="240">
        <v>406.83127741999999</v>
      </c>
      <c r="H8" s="240">
        <v>522.13149667000005</v>
      </c>
      <c r="I8" s="240">
        <v>531.83342451999999</v>
      </c>
      <c r="J8" s="240">
        <v>556.11933515999999</v>
      </c>
      <c r="K8" s="240">
        <v>454.09388332999998</v>
      </c>
      <c r="L8" s="240">
        <v>392.71906000000001</v>
      </c>
      <c r="M8" s="240">
        <v>489.22263733</v>
      </c>
      <c r="N8" s="240">
        <v>561.46353581000005</v>
      </c>
      <c r="O8" s="240">
        <v>621.59314547999998</v>
      </c>
      <c r="P8" s="240">
        <v>629.16400928999997</v>
      </c>
      <c r="Q8" s="240">
        <v>517.21421773999998</v>
      </c>
      <c r="R8" s="240">
        <v>391.15693866999999</v>
      </c>
      <c r="S8" s="240">
        <v>405.29938032000001</v>
      </c>
      <c r="T8" s="240">
        <v>490.46186399999999</v>
      </c>
      <c r="U8" s="240">
        <v>587.26779452000005</v>
      </c>
      <c r="V8" s="240">
        <v>576.51597903000004</v>
      </c>
      <c r="W8" s="240">
        <v>505.61193700000001</v>
      </c>
      <c r="X8" s="240">
        <v>380.04682322999997</v>
      </c>
      <c r="Y8" s="240">
        <v>425.79484166999998</v>
      </c>
      <c r="Z8" s="240">
        <v>497.40421613000001</v>
      </c>
      <c r="AA8" s="240">
        <v>585.75221902999999</v>
      </c>
      <c r="AB8" s="240">
        <v>542.42251585999998</v>
      </c>
      <c r="AC8" s="240">
        <v>440.96207613000001</v>
      </c>
      <c r="AD8" s="240">
        <v>400.73899433000003</v>
      </c>
      <c r="AE8" s="240">
        <v>398.79498096999998</v>
      </c>
      <c r="AF8" s="240">
        <v>547.24499000000003</v>
      </c>
      <c r="AG8" s="240">
        <v>657.06642839000006</v>
      </c>
      <c r="AH8" s="240">
        <v>679.81260386999998</v>
      </c>
      <c r="AI8" s="240">
        <v>523.11647432999996</v>
      </c>
      <c r="AJ8" s="240">
        <v>393.36710839</v>
      </c>
      <c r="AK8" s="240">
        <v>419.70806533000001</v>
      </c>
      <c r="AL8" s="240">
        <v>568.21717580999996</v>
      </c>
      <c r="AM8" s="240">
        <v>572.20322710000005</v>
      </c>
      <c r="AN8" s="240">
        <v>488.26790535999999</v>
      </c>
      <c r="AO8" s="240">
        <v>459.70693290000003</v>
      </c>
      <c r="AP8" s="240">
        <v>385.31736267000002</v>
      </c>
      <c r="AQ8" s="240">
        <v>394.95904354999999</v>
      </c>
      <c r="AR8" s="240">
        <v>526.82289766999997</v>
      </c>
      <c r="AS8" s="240">
        <v>617.92832065000005</v>
      </c>
      <c r="AT8" s="240">
        <v>539.08316161000005</v>
      </c>
      <c r="AU8" s="240">
        <v>475.12747100000001</v>
      </c>
      <c r="AV8" s="240">
        <v>396.43683032000001</v>
      </c>
      <c r="AW8" s="240">
        <v>456.90506199999999</v>
      </c>
      <c r="AX8" s="240">
        <v>569.59473677000005</v>
      </c>
      <c r="AY8" s="240">
        <v>632.35448484000005</v>
      </c>
      <c r="AZ8" s="240">
        <v>548.69902286000001</v>
      </c>
      <c r="BA8" s="240">
        <v>475.27498000000003</v>
      </c>
      <c r="BB8" s="240">
        <v>435.96300000000002</v>
      </c>
      <c r="BC8" s="240">
        <v>434.37560000000002</v>
      </c>
      <c r="BD8" s="333">
        <v>524.423</v>
      </c>
      <c r="BE8" s="333">
        <v>623.37599999999998</v>
      </c>
      <c r="BF8" s="333">
        <v>590.34040000000005</v>
      </c>
      <c r="BG8" s="333">
        <v>472.41829999999999</v>
      </c>
      <c r="BH8" s="333">
        <v>402.25310000000002</v>
      </c>
      <c r="BI8" s="333">
        <v>453.5829</v>
      </c>
      <c r="BJ8" s="333">
        <v>549.79970000000003</v>
      </c>
      <c r="BK8" s="333">
        <v>611.77980000000002</v>
      </c>
      <c r="BL8" s="333">
        <v>550.75319999999999</v>
      </c>
      <c r="BM8" s="333">
        <v>465.52629999999999</v>
      </c>
      <c r="BN8" s="333">
        <v>400.52800000000002</v>
      </c>
      <c r="BO8" s="333">
        <v>407.82440000000003</v>
      </c>
      <c r="BP8" s="333">
        <v>522.92060000000004</v>
      </c>
      <c r="BQ8" s="333">
        <v>623.56219999999996</v>
      </c>
      <c r="BR8" s="333">
        <v>586.47940000000006</v>
      </c>
      <c r="BS8" s="333">
        <v>470.04250000000002</v>
      </c>
      <c r="BT8" s="333">
        <v>400.88850000000002</v>
      </c>
      <c r="BU8" s="333">
        <v>452.35559999999998</v>
      </c>
      <c r="BV8" s="333">
        <v>548.6499</v>
      </c>
    </row>
    <row r="9" spans="1:74" ht="11.1" customHeight="1" x14ac:dyDescent="0.2">
      <c r="A9" s="111" t="s">
        <v>801</v>
      </c>
      <c r="B9" s="205" t="s">
        <v>570</v>
      </c>
      <c r="C9" s="240">
        <v>390.81917257999999</v>
      </c>
      <c r="D9" s="240">
        <v>380.28790857000001</v>
      </c>
      <c r="E9" s="240">
        <v>302.50287451999998</v>
      </c>
      <c r="F9" s="240">
        <v>236.99055733</v>
      </c>
      <c r="G9" s="240">
        <v>228.51268160999999</v>
      </c>
      <c r="H9" s="240">
        <v>284.39093500000001</v>
      </c>
      <c r="I9" s="240">
        <v>307.42595968000001</v>
      </c>
      <c r="J9" s="240">
        <v>320.88044547999999</v>
      </c>
      <c r="K9" s="240">
        <v>259.78218600000002</v>
      </c>
      <c r="L9" s="240">
        <v>214.76778064999999</v>
      </c>
      <c r="M9" s="240">
        <v>265.31379566999999</v>
      </c>
      <c r="N9" s="240">
        <v>327.55490386999998</v>
      </c>
      <c r="O9" s="240">
        <v>354.21071710000001</v>
      </c>
      <c r="P9" s="240">
        <v>348.40372821</v>
      </c>
      <c r="Q9" s="240">
        <v>279.01680773999999</v>
      </c>
      <c r="R9" s="240">
        <v>212.98371</v>
      </c>
      <c r="S9" s="240">
        <v>208.37887710000001</v>
      </c>
      <c r="T9" s="240">
        <v>279.94639432999998</v>
      </c>
      <c r="U9" s="240">
        <v>336.80320452000001</v>
      </c>
      <c r="V9" s="240">
        <v>313.02835677000002</v>
      </c>
      <c r="W9" s="240">
        <v>278.192677</v>
      </c>
      <c r="X9" s="240">
        <v>211.19139387000001</v>
      </c>
      <c r="Y9" s="240">
        <v>227.05179967000001</v>
      </c>
      <c r="Z9" s="240">
        <v>294.76409483999998</v>
      </c>
      <c r="AA9" s="240">
        <v>343.21300871</v>
      </c>
      <c r="AB9" s="240">
        <v>308.52550793</v>
      </c>
      <c r="AC9" s="240">
        <v>244.81967129</v>
      </c>
      <c r="AD9" s="240">
        <v>212.96892833000001</v>
      </c>
      <c r="AE9" s="240">
        <v>206.57890935</v>
      </c>
      <c r="AF9" s="240">
        <v>313.20523766999997</v>
      </c>
      <c r="AG9" s="240">
        <v>350.37494967999999</v>
      </c>
      <c r="AH9" s="240">
        <v>342.02133419</v>
      </c>
      <c r="AI9" s="240">
        <v>277.72689700000001</v>
      </c>
      <c r="AJ9" s="240">
        <v>219.02208193999999</v>
      </c>
      <c r="AK9" s="240">
        <v>223.81909733000001</v>
      </c>
      <c r="AL9" s="240">
        <v>328.84632065</v>
      </c>
      <c r="AM9" s="240">
        <v>347.86398935</v>
      </c>
      <c r="AN9" s="240">
        <v>288.89661679</v>
      </c>
      <c r="AO9" s="240">
        <v>255.38290194000001</v>
      </c>
      <c r="AP9" s="240">
        <v>218.65496633000001</v>
      </c>
      <c r="AQ9" s="240">
        <v>228.99516484</v>
      </c>
      <c r="AR9" s="240">
        <v>290.51322267</v>
      </c>
      <c r="AS9" s="240">
        <v>350.79978129</v>
      </c>
      <c r="AT9" s="240">
        <v>291.75330226</v>
      </c>
      <c r="AU9" s="240">
        <v>264.072247</v>
      </c>
      <c r="AV9" s="240">
        <v>222.18371839</v>
      </c>
      <c r="AW9" s="240">
        <v>246.12315566999999</v>
      </c>
      <c r="AX9" s="240">
        <v>313.48020516000003</v>
      </c>
      <c r="AY9" s="240">
        <v>373.77995451999999</v>
      </c>
      <c r="AZ9" s="240">
        <v>334.87427357000001</v>
      </c>
      <c r="BA9" s="240">
        <v>273.12883065</v>
      </c>
      <c r="BB9" s="240">
        <v>241.87970000000001</v>
      </c>
      <c r="BC9" s="240">
        <v>250.04150000000001</v>
      </c>
      <c r="BD9" s="333">
        <v>291.56330000000003</v>
      </c>
      <c r="BE9" s="333">
        <v>343.01299999999998</v>
      </c>
      <c r="BF9" s="333">
        <v>336.8612</v>
      </c>
      <c r="BG9" s="333">
        <v>270.9237</v>
      </c>
      <c r="BH9" s="333">
        <v>227.3443</v>
      </c>
      <c r="BI9" s="333">
        <v>250.2475</v>
      </c>
      <c r="BJ9" s="333">
        <v>315.94720000000001</v>
      </c>
      <c r="BK9" s="333">
        <v>369.38630000000001</v>
      </c>
      <c r="BL9" s="333">
        <v>321.41699999999997</v>
      </c>
      <c r="BM9" s="333">
        <v>266.93599999999998</v>
      </c>
      <c r="BN9" s="333">
        <v>224.58029999999999</v>
      </c>
      <c r="BO9" s="333">
        <v>219.0652</v>
      </c>
      <c r="BP9" s="333">
        <v>287.20839999999998</v>
      </c>
      <c r="BQ9" s="333">
        <v>346.8048</v>
      </c>
      <c r="BR9" s="333">
        <v>340.23480000000001</v>
      </c>
      <c r="BS9" s="333">
        <v>273.3383</v>
      </c>
      <c r="BT9" s="333">
        <v>229.7328</v>
      </c>
      <c r="BU9" s="333">
        <v>253.0677</v>
      </c>
      <c r="BV9" s="333">
        <v>319.70060000000001</v>
      </c>
    </row>
    <row r="10" spans="1:74" ht="11.1" customHeight="1" x14ac:dyDescent="0.2">
      <c r="A10" s="111" t="s">
        <v>802</v>
      </c>
      <c r="B10" s="205" t="s">
        <v>571</v>
      </c>
      <c r="C10" s="240">
        <v>1194.0537829</v>
      </c>
      <c r="D10" s="240">
        <v>1144.6555593</v>
      </c>
      <c r="E10" s="240">
        <v>914.93297644999996</v>
      </c>
      <c r="F10" s="240">
        <v>759.63133132999997</v>
      </c>
      <c r="G10" s="240">
        <v>803.30366000000004</v>
      </c>
      <c r="H10" s="240">
        <v>1018.933171</v>
      </c>
      <c r="I10" s="240">
        <v>1137.4564026</v>
      </c>
      <c r="J10" s="240">
        <v>1110.1518355000001</v>
      </c>
      <c r="K10" s="240">
        <v>1027.4613340000001</v>
      </c>
      <c r="L10" s="240">
        <v>784.94564064999997</v>
      </c>
      <c r="M10" s="240">
        <v>833.10658133000004</v>
      </c>
      <c r="N10" s="240">
        <v>973.97585805999995</v>
      </c>
      <c r="O10" s="240">
        <v>1125.1998713</v>
      </c>
      <c r="P10" s="240">
        <v>1160.4272146000001</v>
      </c>
      <c r="Q10" s="240">
        <v>973.78572902999997</v>
      </c>
      <c r="R10" s="240">
        <v>757.61170600000003</v>
      </c>
      <c r="S10" s="240">
        <v>835.50685612999996</v>
      </c>
      <c r="T10" s="240">
        <v>1089.349299</v>
      </c>
      <c r="U10" s="240">
        <v>1230.6753060999999</v>
      </c>
      <c r="V10" s="240">
        <v>1170.6756455</v>
      </c>
      <c r="W10" s="240">
        <v>1030.8125970000001</v>
      </c>
      <c r="X10" s="240">
        <v>793.57265386999995</v>
      </c>
      <c r="Y10" s="240">
        <v>790.38486766999995</v>
      </c>
      <c r="Z10" s="240">
        <v>861.58090322999999</v>
      </c>
      <c r="AA10" s="240">
        <v>1069.2867793999999</v>
      </c>
      <c r="AB10" s="240">
        <v>1047.0017828</v>
      </c>
      <c r="AC10" s="240">
        <v>815.00426451999999</v>
      </c>
      <c r="AD10" s="240">
        <v>737.95094132999998</v>
      </c>
      <c r="AE10" s="240">
        <v>809.53782935000004</v>
      </c>
      <c r="AF10" s="240">
        <v>1096.5456443</v>
      </c>
      <c r="AG10" s="240">
        <v>1302.8518758</v>
      </c>
      <c r="AH10" s="240">
        <v>1276.2213899999999</v>
      </c>
      <c r="AI10" s="240">
        <v>1121.0751247000001</v>
      </c>
      <c r="AJ10" s="240">
        <v>827.91537871000003</v>
      </c>
      <c r="AK10" s="240">
        <v>786.253871</v>
      </c>
      <c r="AL10" s="240">
        <v>957.50567129000001</v>
      </c>
      <c r="AM10" s="240">
        <v>992.38202516000001</v>
      </c>
      <c r="AN10" s="240">
        <v>858.55604000000005</v>
      </c>
      <c r="AO10" s="240">
        <v>820.18142838999995</v>
      </c>
      <c r="AP10" s="240">
        <v>773.97991833000003</v>
      </c>
      <c r="AQ10" s="240">
        <v>854.49582323000004</v>
      </c>
      <c r="AR10" s="240">
        <v>1046.1908857000001</v>
      </c>
      <c r="AS10" s="240">
        <v>1224.0586934999999</v>
      </c>
      <c r="AT10" s="240">
        <v>1167.3221880999999</v>
      </c>
      <c r="AU10" s="240">
        <v>995.91870832999996</v>
      </c>
      <c r="AV10" s="240">
        <v>857.92074645000002</v>
      </c>
      <c r="AW10" s="240">
        <v>825.64301566999995</v>
      </c>
      <c r="AX10" s="240">
        <v>980.42339838999999</v>
      </c>
      <c r="AY10" s="240">
        <v>1274.1079999999999</v>
      </c>
      <c r="AZ10" s="240">
        <v>981.72519570999998</v>
      </c>
      <c r="BA10" s="240">
        <v>857.57018355000002</v>
      </c>
      <c r="BB10" s="240">
        <v>815.1241</v>
      </c>
      <c r="BC10" s="240">
        <v>894.22580000000005</v>
      </c>
      <c r="BD10" s="333">
        <v>1096.347</v>
      </c>
      <c r="BE10" s="333">
        <v>1219.421</v>
      </c>
      <c r="BF10" s="333">
        <v>1188.9380000000001</v>
      </c>
      <c r="BG10" s="333">
        <v>1008.5410000000001</v>
      </c>
      <c r="BH10" s="333">
        <v>869.61429999999996</v>
      </c>
      <c r="BI10" s="333">
        <v>830.12090000000001</v>
      </c>
      <c r="BJ10" s="333">
        <v>982.85550000000001</v>
      </c>
      <c r="BK10" s="333">
        <v>1222.9760000000001</v>
      </c>
      <c r="BL10" s="333">
        <v>1022.598</v>
      </c>
      <c r="BM10" s="333">
        <v>876.53579999999999</v>
      </c>
      <c r="BN10" s="333">
        <v>758.24900000000002</v>
      </c>
      <c r="BO10" s="333">
        <v>824.93190000000004</v>
      </c>
      <c r="BP10" s="333">
        <v>1085.463</v>
      </c>
      <c r="BQ10" s="333">
        <v>1234.6369999999999</v>
      </c>
      <c r="BR10" s="333">
        <v>1191.788</v>
      </c>
      <c r="BS10" s="333">
        <v>1009.545</v>
      </c>
      <c r="BT10" s="333">
        <v>872.03510000000006</v>
      </c>
      <c r="BU10" s="333">
        <v>832.79139999999995</v>
      </c>
      <c r="BV10" s="333">
        <v>986.44780000000003</v>
      </c>
    </row>
    <row r="11" spans="1:74" ht="11.1" customHeight="1" x14ac:dyDescent="0.2">
      <c r="A11" s="111" t="s">
        <v>803</v>
      </c>
      <c r="B11" s="205" t="s">
        <v>572</v>
      </c>
      <c r="C11" s="240">
        <v>446.60631258000001</v>
      </c>
      <c r="D11" s="240">
        <v>452.24518286</v>
      </c>
      <c r="E11" s="240">
        <v>319.23678710000002</v>
      </c>
      <c r="F11" s="240">
        <v>251.61046067000001</v>
      </c>
      <c r="G11" s="240">
        <v>249.04156484000001</v>
      </c>
      <c r="H11" s="240">
        <v>333.273731</v>
      </c>
      <c r="I11" s="240">
        <v>366.86233967999999</v>
      </c>
      <c r="J11" s="240">
        <v>368.55309968</v>
      </c>
      <c r="K11" s="240">
        <v>357.37581267000002</v>
      </c>
      <c r="L11" s="240">
        <v>253.70599096999999</v>
      </c>
      <c r="M11" s="240">
        <v>281.980256</v>
      </c>
      <c r="N11" s="240">
        <v>331.46610032000001</v>
      </c>
      <c r="O11" s="240">
        <v>395.01376032000002</v>
      </c>
      <c r="P11" s="240">
        <v>430.60846786000002</v>
      </c>
      <c r="Q11" s="240">
        <v>341.58431676999999</v>
      </c>
      <c r="R11" s="240">
        <v>239.75375667</v>
      </c>
      <c r="S11" s="240">
        <v>248.37991</v>
      </c>
      <c r="T11" s="240">
        <v>337.70903866999998</v>
      </c>
      <c r="U11" s="240">
        <v>402.26460871</v>
      </c>
      <c r="V11" s="240">
        <v>400.41132451999999</v>
      </c>
      <c r="W11" s="240">
        <v>341.62815132999998</v>
      </c>
      <c r="X11" s="240">
        <v>247.18164257999999</v>
      </c>
      <c r="Y11" s="240">
        <v>237.078495</v>
      </c>
      <c r="Z11" s="240">
        <v>273.64878128999999</v>
      </c>
      <c r="AA11" s="240">
        <v>364.52192742</v>
      </c>
      <c r="AB11" s="240">
        <v>373.73972483</v>
      </c>
      <c r="AC11" s="240">
        <v>270.05783000000002</v>
      </c>
      <c r="AD11" s="240">
        <v>233.78841333</v>
      </c>
      <c r="AE11" s="240">
        <v>242.66892677000001</v>
      </c>
      <c r="AF11" s="240">
        <v>343.94356900000002</v>
      </c>
      <c r="AG11" s="240">
        <v>418.24294355000001</v>
      </c>
      <c r="AH11" s="240">
        <v>423.06503322999998</v>
      </c>
      <c r="AI11" s="240">
        <v>388.15047933</v>
      </c>
      <c r="AJ11" s="240">
        <v>273.35979484000001</v>
      </c>
      <c r="AK11" s="240">
        <v>243.65447266999999</v>
      </c>
      <c r="AL11" s="240">
        <v>314.60738128999998</v>
      </c>
      <c r="AM11" s="240">
        <v>349.41190452000001</v>
      </c>
      <c r="AN11" s="240">
        <v>303.59816892999999</v>
      </c>
      <c r="AO11" s="240">
        <v>262.86681773999999</v>
      </c>
      <c r="AP11" s="240">
        <v>247.58804366999999</v>
      </c>
      <c r="AQ11" s="240">
        <v>259.04195161000001</v>
      </c>
      <c r="AR11" s="240">
        <v>324.98528800000003</v>
      </c>
      <c r="AS11" s="240">
        <v>392.93941903000001</v>
      </c>
      <c r="AT11" s="240">
        <v>385.4796829</v>
      </c>
      <c r="AU11" s="240">
        <v>324.70256533000003</v>
      </c>
      <c r="AV11" s="240">
        <v>270.43727194000002</v>
      </c>
      <c r="AW11" s="240">
        <v>261.34298632999997</v>
      </c>
      <c r="AX11" s="240">
        <v>330.88360999999998</v>
      </c>
      <c r="AY11" s="240">
        <v>463.72701065000001</v>
      </c>
      <c r="AZ11" s="240">
        <v>370.26792143</v>
      </c>
      <c r="BA11" s="240">
        <v>269.57624902999999</v>
      </c>
      <c r="BB11" s="240">
        <v>254.55619999999999</v>
      </c>
      <c r="BC11" s="240">
        <v>263.35160000000002</v>
      </c>
      <c r="BD11" s="333">
        <v>354.66559999999998</v>
      </c>
      <c r="BE11" s="333">
        <v>401.7466</v>
      </c>
      <c r="BF11" s="333">
        <v>399.57560000000001</v>
      </c>
      <c r="BG11" s="333">
        <v>343.06709999999998</v>
      </c>
      <c r="BH11" s="333">
        <v>277.49</v>
      </c>
      <c r="BI11" s="333">
        <v>266.46179999999998</v>
      </c>
      <c r="BJ11" s="333">
        <v>332.96339999999998</v>
      </c>
      <c r="BK11" s="333">
        <v>433.11360000000002</v>
      </c>
      <c r="BL11" s="333">
        <v>382.68959999999998</v>
      </c>
      <c r="BM11" s="333">
        <v>286.65199999999999</v>
      </c>
      <c r="BN11" s="333">
        <v>238.8681</v>
      </c>
      <c r="BO11" s="333">
        <v>243.55860000000001</v>
      </c>
      <c r="BP11" s="333">
        <v>345.4846</v>
      </c>
      <c r="BQ11" s="333">
        <v>406.8877</v>
      </c>
      <c r="BR11" s="333">
        <v>401.96069999999997</v>
      </c>
      <c r="BS11" s="333">
        <v>343.66629999999998</v>
      </c>
      <c r="BT11" s="333">
        <v>278.03100000000001</v>
      </c>
      <c r="BU11" s="333">
        <v>267.09030000000001</v>
      </c>
      <c r="BV11" s="333">
        <v>333.88639999999998</v>
      </c>
    </row>
    <row r="12" spans="1:74" ht="11.1" customHeight="1" x14ac:dyDescent="0.2">
      <c r="A12" s="111" t="s">
        <v>804</v>
      </c>
      <c r="B12" s="205" t="s">
        <v>573</v>
      </c>
      <c r="C12" s="240">
        <v>680.40202839000005</v>
      </c>
      <c r="D12" s="240">
        <v>671.65033179</v>
      </c>
      <c r="E12" s="240">
        <v>499.82157194000001</v>
      </c>
      <c r="F12" s="240">
        <v>416.31665033000002</v>
      </c>
      <c r="G12" s="240">
        <v>451.12755967999999</v>
      </c>
      <c r="H12" s="240">
        <v>635.89196067</v>
      </c>
      <c r="I12" s="240">
        <v>723.77960547999999</v>
      </c>
      <c r="J12" s="240">
        <v>750.31883676999996</v>
      </c>
      <c r="K12" s="240">
        <v>720.52888600000006</v>
      </c>
      <c r="L12" s="240">
        <v>523.51028386999997</v>
      </c>
      <c r="M12" s="240">
        <v>452.91735899999998</v>
      </c>
      <c r="N12" s="240">
        <v>516.74446999999998</v>
      </c>
      <c r="O12" s="240">
        <v>651.27956418999997</v>
      </c>
      <c r="P12" s="240">
        <v>614.36426929000004</v>
      </c>
      <c r="Q12" s="240">
        <v>555.70625128999995</v>
      </c>
      <c r="R12" s="240">
        <v>423.314573</v>
      </c>
      <c r="S12" s="240">
        <v>454.18184676999999</v>
      </c>
      <c r="T12" s="240">
        <v>647.01072333000002</v>
      </c>
      <c r="U12" s="240">
        <v>801.63724483999999</v>
      </c>
      <c r="V12" s="240">
        <v>832.88282000000004</v>
      </c>
      <c r="W12" s="240">
        <v>733.43099299999994</v>
      </c>
      <c r="X12" s="240">
        <v>541.77345193999997</v>
      </c>
      <c r="Y12" s="240">
        <v>421.46347700000001</v>
      </c>
      <c r="Z12" s="240">
        <v>489.23709387000002</v>
      </c>
      <c r="AA12" s="240">
        <v>596.39187064999999</v>
      </c>
      <c r="AB12" s="240">
        <v>552.26084655</v>
      </c>
      <c r="AC12" s="240">
        <v>431.28103322999999</v>
      </c>
      <c r="AD12" s="240">
        <v>417.79120367000002</v>
      </c>
      <c r="AE12" s="240">
        <v>465.90566194000002</v>
      </c>
      <c r="AF12" s="240">
        <v>673.53418499999998</v>
      </c>
      <c r="AG12" s="240">
        <v>844.28039225999999</v>
      </c>
      <c r="AH12" s="240">
        <v>834.16945773999998</v>
      </c>
      <c r="AI12" s="240">
        <v>751.01322800000003</v>
      </c>
      <c r="AJ12" s="240">
        <v>576.60779355</v>
      </c>
      <c r="AK12" s="240">
        <v>454.23350467</v>
      </c>
      <c r="AL12" s="240">
        <v>518.60468645000003</v>
      </c>
      <c r="AM12" s="240">
        <v>584.85536967999997</v>
      </c>
      <c r="AN12" s="240">
        <v>482.40111000000002</v>
      </c>
      <c r="AO12" s="240">
        <v>435.01776354999998</v>
      </c>
      <c r="AP12" s="240">
        <v>438.96328333000002</v>
      </c>
      <c r="AQ12" s="240">
        <v>494.28900484000002</v>
      </c>
      <c r="AR12" s="240">
        <v>675.26806599999998</v>
      </c>
      <c r="AS12" s="240">
        <v>791.25650805999999</v>
      </c>
      <c r="AT12" s="240">
        <v>795.11283160999994</v>
      </c>
      <c r="AU12" s="240">
        <v>691.00945633000003</v>
      </c>
      <c r="AV12" s="240">
        <v>574.26958709999997</v>
      </c>
      <c r="AW12" s="240">
        <v>453.07313099999999</v>
      </c>
      <c r="AX12" s="240">
        <v>517.47931000000005</v>
      </c>
      <c r="AY12" s="240">
        <v>748.17754903000002</v>
      </c>
      <c r="AZ12" s="240">
        <v>626.99627607000002</v>
      </c>
      <c r="BA12" s="240">
        <v>450.18824289999998</v>
      </c>
      <c r="BB12" s="240">
        <v>417.33199999999999</v>
      </c>
      <c r="BC12" s="240">
        <v>503.3784</v>
      </c>
      <c r="BD12" s="333">
        <v>727.94240000000002</v>
      </c>
      <c r="BE12" s="333">
        <v>799.94749999999999</v>
      </c>
      <c r="BF12" s="333">
        <v>836.05129999999997</v>
      </c>
      <c r="BG12" s="333">
        <v>724.61630000000002</v>
      </c>
      <c r="BH12" s="333">
        <v>586.14170000000001</v>
      </c>
      <c r="BI12" s="333">
        <v>471.36860000000001</v>
      </c>
      <c r="BJ12" s="333">
        <v>534.15049999999997</v>
      </c>
      <c r="BK12" s="333">
        <v>714.60299999999995</v>
      </c>
      <c r="BL12" s="333">
        <v>615.49310000000003</v>
      </c>
      <c r="BM12" s="333">
        <v>464.69709999999998</v>
      </c>
      <c r="BN12" s="333">
        <v>425.07249999999999</v>
      </c>
      <c r="BO12" s="333">
        <v>494.38049999999998</v>
      </c>
      <c r="BP12" s="333">
        <v>721.13869999999997</v>
      </c>
      <c r="BQ12" s="333">
        <v>814.32619999999997</v>
      </c>
      <c r="BR12" s="333">
        <v>858.9556</v>
      </c>
      <c r="BS12" s="333">
        <v>739.42740000000003</v>
      </c>
      <c r="BT12" s="333">
        <v>594.36800000000005</v>
      </c>
      <c r="BU12" s="333">
        <v>478.03739999999999</v>
      </c>
      <c r="BV12" s="333">
        <v>541.69410000000005</v>
      </c>
    </row>
    <row r="13" spans="1:74" ht="11.1" customHeight="1" x14ac:dyDescent="0.2">
      <c r="A13" s="111" t="s">
        <v>805</v>
      </c>
      <c r="B13" s="205" t="s">
        <v>574</v>
      </c>
      <c r="C13" s="240">
        <v>265.04832355000002</v>
      </c>
      <c r="D13" s="240">
        <v>240.00900679</v>
      </c>
      <c r="E13" s="240">
        <v>208.76995774</v>
      </c>
      <c r="F13" s="240">
        <v>202.64006699999999</v>
      </c>
      <c r="G13" s="240">
        <v>224.22286613</v>
      </c>
      <c r="H13" s="240">
        <v>301.11462999999998</v>
      </c>
      <c r="I13" s="240">
        <v>355.82949805999999</v>
      </c>
      <c r="J13" s="240">
        <v>319.25860452000001</v>
      </c>
      <c r="K13" s="240">
        <v>286.69608233000002</v>
      </c>
      <c r="L13" s="240">
        <v>218.91451129000001</v>
      </c>
      <c r="M13" s="240">
        <v>210.16797767</v>
      </c>
      <c r="N13" s="240">
        <v>248.25066290000001</v>
      </c>
      <c r="O13" s="240">
        <v>265.96170839000001</v>
      </c>
      <c r="P13" s="240">
        <v>222.36977214000001</v>
      </c>
      <c r="Q13" s="240">
        <v>212.35980161000001</v>
      </c>
      <c r="R13" s="240">
        <v>200.06269667000001</v>
      </c>
      <c r="S13" s="240">
        <v>207.25262677000001</v>
      </c>
      <c r="T13" s="240">
        <v>312.51719266999999</v>
      </c>
      <c r="U13" s="240">
        <v>346.55846871</v>
      </c>
      <c r="V13" s="240">
        <v>350.61205934999998</v>
      </c>
      <c r="W13" s="240">
        <v>298.50804067000001</v>
      </c>
      <c r="X13" s="240">
        <v>229.94685548000001</v>
      </c>
      <c r="Y13" s="240">
        <v>211.79171099999999</v>
      </c>
      <c r="Z13" s="240">
        <v>267.74142096999998</v>
      </c>
      <c r="AA13" s="240">
        <v>276.17286323000002</v>
      </c>
      <c r="AB13" s="240">
        <v>235.80014206999999</v>
      </c>
      <c r="AC13" s="240">
        <v>206.5439629</v>
      </c>
      <c r="AD13" s="240">
        <v>201.14193266999999</v>
      </c>
      <c r="AE13" s="240">
        <v>218.71195226</v>
      </c>
      <c r="AF13" s="240">
        <v>335.53257932999998</v>
      </c>
      <c r="AG13" s="240">
        <v>376.44281968000001</v>
      </c>
      <c r="AH13" s="240">
        <v>355.47523645000001</v>
      </c>
      <c r="AI13" s="240">
        <v>277.04008933</v>
      </c>
      <c r="AJ13" s="240">
        <v>220.03514516000001</v>
      </c>
      <c r="AK13" s="240">
        <v>210.51419933</v>
      </c>
      <c r="AL13" s="240">
        <v>264.04343839000001</v>
      </c>
      <c r="AM13" s="240">
        <v>278.10742968</v>
      </c>
      <c r="AN13" s="240">
        <v>238.59784857</v>
      </c>
      <c r="AO13" s="240">
        <v>216.69059548000001</v>
      </c>
      <c r="AP13" s="240">
        <v>210.19072467000001</v>
      </c>
      <c r="AQ13" s="240">
        <v>234.28100387000001</v>
      </c>
      <c r="AR13" s="240">
        <v>331.94193467000002</v>
      </c>
      <c r="AS13" s="240">
        <v>390.19332515999997</v>
      </c>
      <c r="AT13" s="240">
        <v>357.14743484000002</v>
      </c>
      <c r="AU13" s="240">
        <v>291.13548566999998</v>
      </c>
      <c r="AV13" s="240">
        <v>225.57462871000001</v>
      </c>
      <c r="AW13" s="240">
        <v>214.03146067</v>
      </c>
      <c r="AX13" s="240">
        <v>254.68709161000001</v>
      </c>
      <c r="AY13" s="240">
        <v>254.20348677000001</v>
      </c>
      <c r="AZ13" s="240">
        <v>243.46703106999999</v>
      </c>
      <c r="BA13" s="240">
        <v>220.03960129000001</v>
      </c>
      <c r="BB13" s="240">
        <v>212.18020000000001</v>
      </c>
      <c r="BC13" s="240">
        <v>233.61609999999999</v>
      </c>
      <c r="BD13" s="333">
        <v>323.20089999999999</v>
      </c>
      <c r="BE13" s="333">
        <v>382.70650000000001</v>
      </c>
      <c r="BF13" s="333">
        <v>368.30869999999999</v>
      </c>
      <c r="BG13" s="333">
        <v>307.46120000000002</v>
      </c>
      <c r="BH13" s="333">
        <v>222.2184</v>
      </c>
      <c r="BI13" s="333">
        <v>216.10050000000001</v>
      </c>
      <c r="BJ13" s="333">
        <v>264.12430000000001</v>
      </c>
      <c r="BK13" s="333">
        <v>265.76740000000001</v>
      </c>
      <c r="BL13" s="333">
        <v>245.7833</v>
      </c>
      <c r="BM13" s="333">
        <v>220.83709999999999</v>
      </c>
      <c r="BN13" s="333">
        <v>206.74199999999999</v>
      </c>
      <c r="BO13" s="333">
        <v>239.41909999999999</v>
      </c>
      <c r="BP13" s="333">
        <v>324.93610000000001</v>
      </c>
      <c r="BQ13" s="333">
        <v>382.98559999999998</v>
      </c>
      <c r="BR13" s="333">
        <v>371.5804</v>
      </c>
      <c r="BS13" s="333">
        <v>310.77629999999999</v>
      </c>
      <c r="BT13" s="333">
        <v>224.69579999999999</v>
      </c>
      <c r="BU13" s="333">
        <v>218.5301</v>
      </c>
      <c r="BV13" s="333">
        <v>267.14139999999998</v>
      </c>
    </row>
    <row r="14" spans="1:74" ht="11.1" customHeight="1" x14ac:dyDescent="0.2">
      <c r="A14" s="111" t="s">
        <v>806</v>
      </c>
      <c r="B14" s="205" t="s">
        <v>257</v>
      </c>
      <c r="C14" s="240">
        <v>458.16828709999999</v>
      </c>
      <c r="D14" s="240">
        <v>432.33707285999998</v>
      </c>
      <c r="E14" s="240">
        <v>367.11750999999998</v>
      </c>
      <c r="F14" s="240">
        <v>348.468841</v>
      </c>
      <c r="G14" s="240">
        <v>327.44820451999999</v>
      </c>
      <c r="H14" s="240">
        <v>367.90510699999999</v>
      </c>
      <c r="I14" s="240">
        <v>421.14253129000002</v>
      </c>
      <c r="J14" s="240">
        <v>425.07486934999997</v>
      </c>
      <c r="K14" s="240">
        <v>423.24494666999999</v>
      </c>
      <c r="L14" s="240">
        <v>376.98801871000001</v>
      </c>
      <c r="M14" s="240">
        <v>337.14165532999999</v>
      </c>
      <c r="N14" s="240">
        <v>419.31852935000001</v>
      </c>
      <c r="O14" s="240">
        <v>433.78232645000003</v>
      </c>
      <c r="P14" s="240">
        <v>385.84238893000003</v>
      </c>
      <c r="Q14" s="240">
        <v>357.46511419000001</v>
      </c>
      <c r="R14" s="240">
        <v>340.38886066999999</v>
      </c>
      <c r="S14" s="240">
        <v>305.79577903000001</v>
      </c>
      <c r="T14" s="240">
        <v>362.92859199999998</v>
      </c>
      <c r="U14" s="240">
        <v>428.87730226000002</v>
      </c>
      <c r="V14" s="240">
        <v>411.88228484000001</v>
      </c>
      <c r="W14" s="240">
        <v>432.07542833000002</v>
      </c>
      <c r="X14" s="240">
        <v>388.08432257999999</v>
      </c>
      <c r="Y14" s="240">
        <v>365.93524100000002</v>
      </c>
      <c r="Z14" s="240">
        <v>444.56243323000001</v>
      </c>
      <c r="AA14" s="240">
        <v>447.55470355</v>
      </c>
      <c r="AB14" s="240">
        <v>396.33354931000002</v>
      </c>
      <c r="AC14" s="240">
        <v>365.21470871000002</v>
      </c>
      <c r="AD14" s="240">
        <v>323.77218399999998</v>
      </c>
      <c r="AE14" s="240">
        <v>306.72620129000001</v>
      </c>
      <c r="AF14" s="240">
        <v>372.25786099999999</v>
      </c>
      <c r="AG14" s="240">
        <v>409.17895193999999</v>
      </c>
      <c r="AH14" s="240">
        <v>457.50497452000002</v>
      </c>
      <c r="AI14" s="240">
        <v>395.72094633</v>
      </c>
      <c r="AJ14" s="240">
        <v>353.13975871000002</v>
      </c>
      <c r="AK14" s="240">
        <v>348.57594533000002</v>
      </c>
      <c r="AL14" s="240">
        <v>447.53805483999997</v>
      </c>
      <c r="AM14" s="240">
        <v>483.64431870999999</v>
      </c>
      <c r="AN14" s="240">
        <v>435.46529750000002</v>
      </c>
      <c r="AO14" s="240">
        <v>398.25670355</v>
      </c>
      <c r="AP14" s="240">
        <v>332.68684300000001</v>
      </c>
      <c r="AQ14" s="240">
        <v>332.68340483999998</v>
      </c>
      <c r="AR14" s="240">
        <v>374.16992267000001</v>
      </c>
      <c r="AS14" s="240">
        <v>434.96338580999998</v>
      </c>
      <c r="AT14" s="240">
        <v>471.67513903000003</v>
      </c>
      <c r="AU14" s="240">
        <v>435.33657333000002</v>
      </c>
      <c r="AV14" s="240">
        <v>355.40203613</v>
      </c>
      <c r="AW14" s="240">
        <v>365.94758000000002</v>
      </c>
      <c r="AX14" s="240">
        <v>422.55801355</v>
      </c>
      <c r="AY14" s="240">
        <v>437.53767128999999</v>
      </c>
      <c r="AZ14" s="240">
        <v>401.84208214</v>
      </c>
      <c r="BA14" s="240">
        <v>393.08538515999999</v>
      </c>
      <c r="BB14" s="240">
        <v>330.26920000000001</v>
      </c>
      <c r="BC14" s="240">
        <v>301.90949999999998</v>
      </c>
      <c r="BD14" s="333">
        <v>361.09010000000001</v>
      </c>
      <c r="BE14" s="333">
        <v>411.3544</v>
      </c>
      <c r="BF14" s="333">
        <v>441.46120000000002</v>
      </c>
      <c r="BG14" s="333">
        <v>423.8415</v>
      </c>
      <c r="BH14" s="333">
        <v>354.0899</v>
      </c>
      <c r="BI14" s="333">
        <v>368.19330000000002</v>
      </c>
      <c r="BJ14" s="333">
        <v>440.86180000000002</v>
      </c>
      <c r="BK14" s="333">
        <v>461.80149999999998</v>
      </c>
      <c r="BL14" s="333">
        <v>409.64440000000002</v>
      </c>
      <c r="BM14" s="333">
        <v>389.1866</v>
      </c>
      <c r="BN14" s="333">
        <v>329.33139999999997</v>
      </c>
      <c r="BO14" s="333">
        <v>311.60640000000001</v>
      </c>
      <c r="BP14" s="333">
        <v>369.48509999999999</v>
      </c>
      <c r="BQ14" s="333">
        <v>410.3621</v>
      </c>
      <c r="BR14" s="333">
        <v>440.2088</v>
      </c>
      <c r="BS14" s="333">
        <v>424.11939999999998</v>
      </c>
      <c r="BT14" s="333">
        <v>356.44299999999998</v>
      </c>
      <c r="BU14" s="333">
        <v>368.81110000000001</v>
      </c>
      <c r="BV14" s="333">
        <v>441.7013</v>
      </c>
    </row>
    <row r="15" spans="1:74" ht="11.1" customHeight="1" x14ac:dyDescent="0.2">
      <c r="A15" s="111" t="s">
        <v>826</v>
      </c>
      <c r="B15" s="205" t="s">
        <v>258</v>
      </c>
      <c r="C15" s="240">
        <v>14.608471935000001</v>
      </c>
      <c r="D15" s="240">
        <v>13.751063929000001</v>
      </c>
      <c r="E15" s="240">
        <v>12.977654515999999</v>
      </c>
      <c r="F15" s="240">
        <v>11.829851333000001</v>
      </c>
      <c r="G15" s="240">
        <v>11.413808387</v>
      </c>
      <c r="H15" s="240">
        <v>11.586983667</v>
      </c>
      <c r="I15" s="240">
        <v>11.887260323</v>
      </c>
      <c r="J15" s="240">
        <v>12.08483</v>
      </c>
      <c r="K15" s="240">
        <v>12.230372666999999</v>
      </c>
      <c r="L15" s="240">
        <v>12.990402581</v>
      </c>
      <c r="M15" s="240">
        <v>13.182647666999999</v>
      </c>
      <c r="N15" s="240">
        <v>13.633009032</v>
      </c>
      <c r="O15" s="240">
        <v>14.025725806000001</v>
      </c>
      <c r="P15" s="240">
        <v>13.679761071</v>
      </c>
      <c r="Q15" s="240">
        <v>12.402384839</v>
      </c>
      <c r="R15" s="240">
        <v>12.004967000000001</v>
      </c>
      <c r="S15" s="240">
        <v>11.061171613000001</v>
      </c>
      <c r="T15" s="240">
        <v>11.454253333</v>
      </c>
      <c r="U15" s="240">
        <v>12.432090968000001</v>
      </c>
      <c r="V15" s="240">
        <v>12.856195806000001</v>
      </c>
      <c r="W15" s="240">
        <v>13.428299666999999</v>
      </c>
      <c r="X15" s="240">
        <v>12.679321613000001</v>
      </c>
      <c r="Y15" s="240">
        <v>13.616410332999999</v>
      </c>
      <c r="Z15" s="240">
        <v>14.458232258000001</v>
      </c>
      <c r="AA15" s="240">
        <v>14.091412903</v>
      </c>
      <c r="AB15" s="240">
        <v>12.916223448</v>
      </c>
      <c r="AC15" s="240">
        <v>11.869316774</v>
      </c>
      <c r="AD15" s="240">
        <v>11.870941999999999</v>
      </c>
      <c r="AE15" s="240">
        <v>11.264081613</v>
      </c>
      <c r="AF15" s="240">
        <v>11.734430667</v>
      </c>
      <c r="AG15" s="240">
        <v>12.002840967999999</v>
      </c>
      <c r="AH15" s="240">
        <v>12.748007419</v>
      </c>
      <c r="AI15" s="240">
        <v>12.413723666999999</v>
      </c>
      <c r="AJ15" s="240">
        <v>12.701256129000001</v>
      </c>
      <c r="AK15" s="240">
        <v>13.035581000000001</v>
      </c>
      <c r="AL15" s="240">
        <v>14.73947871</v>
      </c>
      <c r="AM15" s="240">
        <v>14.752678387</v>
      </c>
      <c r="AN15" s="240">
        <v>13.604699999999999</v>
      </c>
      <c r="AO15" s="240">
        <v>13.31522871</v>
      </c>
      <c r="AP15" s="240">
        <v>12.143798332999999</v>
      </c>
      <c r="AQ15" s="240">
        <v>11.653862903</v>
      </c>
      <c r="AR15" s="240">
        <v>11.763039333</v>
      </c>
      <c r="AS15" s="240">
        <v>12.297979677000001</v>
      </c>
      <c r="AT15" s="240">
        <v>12.530448387</v>
      </c>
      <c r="AU15" s="240">
        <v>12.475844333</v>
      </c>
      <c r="AV15" s="240">
        <v>12.663371613000001</v>
      </c>
      <c r="AW15" s="240">
        <v>13.444266333</v>
      </c>
      <c r="AX15" s="240">
        <v>13.777079355</v>
      </c>
      <c r="AY15" s="240">
        <v>14.078623547999999</v>
      </c>
      <c r="AZ15" s="240">
        <v>13.91442</v>
      </c>
      <c r="BA15" s="240">
        <v>13.13406</v>
      </c>
      <c r="BB15" s="240">
        <v>11.51864</v>
      </c>
      <c r="BC15" s="240">
        <v>10.92981</v>
      </c>
      <c r="BD15" s="333">
        <v>11.421099999999999</v>
      </c>
      <c r="BE15" s="333">
        <v>12.08047</v>
      </c>
      <c r="BF15" s="333">
        <v>12.35549</v>
      </c>
      <c r="BG15" s="333">
        <v>12.316800000000001</v>
      </c>
      <c r="BH15" s="333">
        <v>12.50728</v>
      </c>
      <c r="BI15" s="333">
        <v>13.278409999999999</v>
      </c>
      <c r="BJ15" s="333">
        <v>13.62167</v>
      </c>
      <c r="BK15" s="333">
        <v>13.93154</v>
      </c>
      <c r="BL15" s="333">
        <v>13.773</v>
      </c>
      <c r="BM15" s="333">
        <v>13.006349999999999</v>
      </c>
      <c r="BN15" s="333">
        <v>11.40873</v>
      </c>
      <c r="BO15" s="333">
        <v>10.830220000000001</v>
      </c>
      <c r="BP15" s="333">
        <v>11.32362</v>
      </c>
      <c r="BQ15" s="333">
        <v>11.98306</v>
      </c>
      <c r="BR15" s="333">
        <v>12.2614</v>
      </c>
      <c r="BS15" s="333">
        <v>12.227309999999999</v>
      </c>
      <c r="BT15" s="333">
        <v>12.420909999999999</v>
      </c>
      <c r="BU15" s="333">
        <v>13.19018</v>
      </c>
      <c r="BV15" s="333">
        <v>13.53242</v>
      </c>
    </row>
    <row r="16" spans="1:74" ht="11.1" customHeight="1" x14ac:dyDescent="0.2">
      <c r="A16" s="111" t="s">
        <v>827</v>
      </c>
      <c r="B16" s="205" t="s">
        <v>576</v>
      </c>
      <c r="C16" s="240">
        <v>4726.1755597000001</v>
      </c>
      <c r="D16" s="240">
        <v>4588.4056442999999</v>
      </c>
      <c r="E16" s="240">
        <v>3684.9291754999999</v>
      </c>
      <c r="F16" s="240">
        <v>3076.3238342999998</v>
      </c>
      <c r="G16" s="240">
        <v>3087.9602519</v>
      </c>
      <c r="H16" s="240">
        <v>3934.9678933</v>
      </c>
      <c r="I16" s="240">
        <v>4420.2570794000003</v>
      </c>
      <c r="J16" s="240">
        <v>4381.6063428999996</v>
      </c>
      <c r="K16" s="240">
        <v>4024.7115816999999</v>
      </c>
      <c r="L16" s="240">
        <v>3162.5058660999998</v>
      </c>
      <c r="M16" s="240">
        <v>3316.1923692999999</v>
      </c>
      <c r="N16" s="240">
        <v>3896.7941989999999</v>
      </c>
      <c r="O16" s="240">
        <v>4444.0277032000004</v>
      </c>
      <c r="P16" s="240">
        <v>4422.7757357</v>
      </c>
      <c r="Q16" s="240">
        <v>3779.5842161</v>
      </c>
      <c r="R16" s="240">
        <v>3006.6395790000001</v>
      </c>
      <c r="S16" s="240">
        <v>3069.6946094</v>
      </c>
      <c r="T16" s="240">
        <v>4009.9917850000002</v>
      </c>
      <c r="U16" s="240">
        <v>4710.9125997000001</v>
      </c>
      <c r="V16" s="240">
        <v>4661.7788586999995</v>
      </c>
      <c r="W16" s="240">
        <v>4180.5555430000004</v>
      </c>
      <c r="X16" s="240">
        <v>3204.80798</v>
      </c>
      <c r="Y16" s="240">
        <v>3089.2583076999999</v>
      </c>
      <c r="Z16" s="240">
        <v>3602.2721571000002</v>
      </c>
      <c r="AA16" s="240">
        <v>4224.8983329000002</v>
      </c>
      <c r="AB16" s="240">
        <v>3998.6008631</v>
      </c>
      <c r="AC16" s="240">
        <v>3233.1153377000001</v>
      </c>
      <c r="AD16" s="240">
        <v>2941.4780123</v>
      </c>
      <c r="AE16" s="240">
        <v>3038.6461202999999</v>
      </c>
      <c r="AF16" s="240">
        <v>4173.7079819999999</v>
      </c>
      <c r="AG16" s="240">
        <v>4980.9460319</v>
      </c>
      <c r="AH16" s="240">
        <v>5046.5007610000002</v>
      </c>
      <c r="AI16" s="240">
        <v>4312.0977206999996</v>
      </c>
      <c r="AJ16" s="240">
        <v>3274.450511</v>
      </c>
      <c r="AK16" s="240">
        <v>3108.1363769999998</v>
      </c>
      <c r="AL16" s="240">
        <v>3912.2856618999999</v>
      </c>
      <c r="AM16" s="240">
        <v>4169.4620100000002</v>
      </c>
      <c r="AN16" s="240">
        <v>3619.6052496000002</v>
      </c>
      <c r="AO16" s="240">
        <v>3336.5918587000001</v>
      </c>
      <c r="AP16" s="240">
        <v>3032.1989702999999</v>
      </c>
      <c r="AQ16" s="240">
        <v>3192.8025381000002</v>
      </c>
      <c r="AR16" s="240">
        <v>4067.7848527000001</v>
      </c>
      <c r="AS16" s="240">
        <v>4808.8654460999996</v>
      </c>
      <c r="AT16" s="240">
        <v>4581.4718580999997</v>
      </c>
      <c r="AU16" s="240">
        <v>3969.2433769999998</v>
      </c>
      <c r="AV16" s="240">
        <v>3322.0210277000001</v>
      </c>
      <c r="AW16" s="240">
        <v>3262.3423597000001</v>
      </c>
      <c r="AX16" s="240">
        <v>3928.2359612999999</v>
      </c>
      <c r="AY16" s="240">
        <v>4805.9663239000001</v>
      </c>
      <c r="AZ16" s="240">
        <v>4047.6486292999998</v>
      </c>
      <c r="BA16" s="240">
        <v>3421.3174558000001</v>
      </c>
      <c r="BB16" s="240">
        <v>3152.4069399999998</v>
      </c>
      <c r="BC16" s="240">
        <v>3285.13339</v>
      </c>
      <c r="BD16" s="333">
        <v>4181.1750000000002</v>
      </c>
      <c r="BE16" s="333">
        <v>4798.7489999999998</v>
      </c>
      <c r="BF16" s="333">
        <v>4775.4359999999997</v>
      </c>
      <c r="BG16" s="333">
        <v>4040.6320000000001</v>
      </c>
      <c r="BH16" s="333">
        <v>3364.2350000000001</v>
      </c>
      <c r="BI16" s="333">
        <v>3298.9549999999999</v>
      </c>
      <c r="BJ16" s="333">
        <v>3938.502</v>
      </c>
      <c r="BK16" s="333">
        <v>4675.9340000000002</v>
      </c>
      <c r="BL16" s="333">
        <v>4101.5659999999998</v>
      </c>
      <c r="BM16" s="333">
        <v>3456.5610000000001</v>
      </c>
      <c r="BN16" s="333">
        <v>3005.2950000000001</v>
      </c>
      <c r="BO16" s="333">
        <v>3124.259</v>
      </c>
      <c r="BP16" s="333">
        <v>4155.8019999999997</v>
      </c>
      <c r="BQ16" s="333">
        <v>4838.7520000000004</v>
      </c>
      <c r="BR16" s="333">
        <v>4800.634</v>
      </c>
      <c r="BS16" s="333">
        <v>4057.57</v>
      </c>
      <c r="BT16" s="333">
        <v>3379.87</v>
      </c>
      <c r="BU16" s="333">
        <v>3312.2660000000001</v>
      </c>
      <c r="BV16" s="333">
        <v>3955.6889999999999</v>
      </c>
    </row>
    <row r="17" spans="1:74" ht="11.1" customHeight="1" x14ac:dyDescent="0.2">
      <c r="A17" s="111"/>
      <c r="B17" s="113" t="s">
        <v>11</v>
      </c>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c r="BC17" s="236"/>
      <c r="BD17" s="372"/>
      <c r="BE17" s="372"/>
      <c r="BF17" s="372"/>
      <c r="BG17" s="372"/>
      <c r="BH17" s="372"/>
      <c r="BI17" s="372"/>
      <c r="BJ17" s="372"/>
      <c r="BK17" s="372"/>
      <c r="BL17" s="372"/>
      <c r="BM17" s="372"/>
      <c r="BN17" s="372"/>
      <c r="BO17" s="372"/>
      <c r="BP17" s="372"/>
      <c r="BQ17" s="372"/>
      <c r="BR17" s="372"/>
      <c r="BS17" s="372"/>
      <c r="BT17" s="372"/>
      <c r="BU17" s="372"/>
      <c r="BV17" s="372"/>
    </row>
    <row r="18" spans="1:74" ht="11.1" customHeight="1" x14ac:dyDescent="0.2">
      <c r="A18" s="111" t="s">
        <v>807</v>
      </c>
      <c r="B18" s="205" t="s">
        <v>568</v>
      </c>
      <c r="C18" s="240">
        <v>148.98061709999999</v>
      </c>
      <c r="D18" s="240">
        <v>157.35917499999999</v>
      </c>
      <c r="E18" s="240">
        <v>141.01019805999999</v>
      </c>
      <c r="F18" s="240">
        <v>135.61142067</v>
      </c>
      <c r="G18" s="240">
        <v>132.45211774000001</v>
      </c>
      <c r="H18" s="240">
        <v>147.85438866999999</v>
      </c>
      <c r="I18" s="240">
        <v>159.52501355000001</v>
      </c>
      <c r="J18" s="240">
        <v>150.20056581</v>
      </c>
      <c r="K18" s="240">
        <v>155.35405299999999</v>
      </c>
      <c r="L18" s="240">
        <v>139.15450419000001</v>
      </c>
      <c r="M18" s="240">
        <v>139.55467967000001</v>
      </c>
      <c r="N18" s="240">
        <v>139.9590771</v>
      </c>
      <c r="O18" s="240">
        <v>146.32858934999999</v>
      </c>
      <c r="P18" s="240">
        <v>157.66997107</v>
      </c>
      <c r="Q18" s="240">
        <v>141.88768160999999</v>
      </c>
      <c r="R18" s="240">
        <v>138.12731966999999</v>
      </c>
      <c r="S18" s="240">
        <v>130.85264226000001</v>
      </c>
      <c r="T18" s="240">
        <v>150.38126432999999</v>
      </c>
      <c r="U18" s="240">
        <v>159.29891065000001</v>
      </c>
      <c r="V18" s="240">
        <v>161.02950354999999</v>
      </c>
      <c r="W18" s="240">
        <v>159.763563</v>
      </c>
      <c r="X18" s="240">
        <v>139.39484934999999</v>
      </c>
      <c r="Y18" s="240">
        <v>133.90129433000001</v>
      </c>
      <c r="Z18" s="240">
        <v>137.44297194000001</v>
      </c>
      <c r="AA18" s="240">
        <v>144.65832839000001</v>
      </c>
      <c r="AB18" s="240">
        <v>143.58782102999999</v>
      </c>
      <c r="AC18" s="240">
        <v>139.30783097</v>
      </c>
      <c r="AD18" s="240">
        <v>134.03724333</v>
      </c>
      <c r="AE18" s="240">
        <v>128.84737032000001</v>
      </c>
      <c r="AF18" s="240">
        <v>150.577483</v>
      </c>
      <c r="AG18" s="240">
        <v>156.74722903</v>
      </c>
      <c r="AH18" s="240">
        <v>167.26882323000001</v>
      </c>
      <c r="AI18" s="240">
        <v>157.97327666999999</v>
      </c>
      <c r="AJ18" s="240">
        <v>136.85251129</v>
      </c>
      <c r="AK18" s="240">
        <v>132.44098632999999</v>
      </c>
      <c r="AL18" s="240">
        <v>137.22753613</v>
      </c>
      <c r="AM18" s="240">
        <v>158.14374194000001</v>
      </c>
      <c r="AN18" s="240">
        <v>157.04646679000001</v>
      </c>
      <c r="AO18" s="240">
        <v>151.09556968000001</v>
      </c>
      <c r="AP18" s="240">
        <v>147.63721433000001</v>
      </c>
      <c r="AQ18" s="240">
        <v>141.54743581</v>
      </c>
      <c r="AR18" s="240">
        <v>162.59849166999999</v>
      </c>
      <c r="AS18" s="240">
        <v>168.00383128999999</v>
      </c>
      <c r="AT18" s="240">
        <v>169.20205483999999</v>
      </c>
      <c r="AU18" s="240">
        <v>167.80629533000001</v>
      </c>
      <c r="AV18" s="240">
        <v>147.83730839</v>
      </c>
      <c r="AW18" s="240">
        <v>150.73911366999999</v>
      </c>
      <c r="AX18" s="240">
        <v>147.85283838999999</v>
      </c>
      <c r="AY18" s="240">
        <v>147.86413193999999</v>
      </c>
      <c r="AZ18" s="240">
        <v>144.83852107000001</v>
      </c>
      <c r="BA18" s="240">
        <v>132.31691258000001</v>
      </c>
      <c r="BB18" s="240">
        <v>129.61259999999999</v>
      </c>
      <c r="BC18" s="240">
        <v>122.9248</v>
      </c>
      <c r="BD18" s="333">
        <v>150.43450000000001</v>
      </c>
      <c r="BE18" s="333">
        <v>165.01669999999999</v>
      </c>
      <c r="BF18" s="333">
        <v>168.99760000000001</v>
      </c>
      <c r="BG18" s="333">
        <v>158.82589999999999</v>
      </c>
      <c r="BH18" s="333">
        <v>146.12559999999999</v>
      </c>
      <c r="BI18" s="333">
        <v>149.24930000000001</v>
      </c>
      <c r="BJ18" s="333">
        <v>143.636</v>
      </c>
      <c r="BK18" s="333">
        <v>144.02510000000001</v>
      </c>
      <c r="BL18" s="333">
        <v>143.3639</v>
      </c>
      <c r="BM18" s="333">
        <v>131.44460000000001</v>
      </c>
      <c r="BN18" s="333">
        <v>126.5232</v>
      </c>
      <c r="BO18" s="333">
        <v>118.4023</v>
      </c>
      <c r="BP18" s="333">
        <v>147.70910000000001</v>
      </c>
      <c r="BQ18" s="333">
        <v>160.67420000000001</v>
      </c>
      <c r="BR18" s="333">
        <v>163.404</v>
      </c>
      <c r="BS18" s="333">
        <v>153.42359999999999</v>
      </c>
      <c r="BT18" s="333">
        <v>140.68899999999999</v>
      </c>
      <c r="BU18" s="333">
        <v>143.26419999999999</v>
      </c>
      <c r="BV18" s="333">
        <v>137.55459999999999</v>
      </c>
    </row>
    <row r="19" spans="1:74" ht="11.1" customHeight="1" x14ac:dyDescent="0.2">
      <c r="A19" s="111" t="s">
        <v>808</v>
      </c>
      <c r="B19" s="187" t="s">
        <v>601</v>
      </c>
      <c r="C19" s="240">
        <v>437.55661709999998</v>
      </c>
      <c r="D19" s="240">
        <v>470.79638535999999</v>
      </c>
      <c r="E19" s="240">
        <v>424.89121516</v>
      </c>
      <c r="F19" s="240">
        <v>404.12835667000002</v>
      </c>
      <c r="G19" s="240">
        <v>395.16462483999999</v>
      </c>
      <c r="H19" s="240">
        <v>444.72388367000002</v>
      </c>
      <c r="I19" s="240">
        <v>478.48258128999998</v>
      </c>
      <c r="J19" s="240">
        <v>455.66055581000001</v>
      </c>
      <c r="K19" s="240">
        <v>456.00898833000002</v>
      </c>
      <c r="L19" s="240">
        <v>408.23757354999998</v>
      </c>
      <c r="M19" s="240">
        <v>403.47341999999998</v>
      </c>
      <c r="N19" s="240">
        <v>419.69982613000002</v>
      </c>
      <c r="O19" s="240">
        <v>434.41167710000002</v>
      </c>
      <c r="P19" s="240">
        <v>472.82869036</v>
      </c>
      <c r="Q19" s="240">
        <v>430.00023484000002</v>
      </c>
      <c r="R19" s="240">
        <v>401.08102066999999</v>
      </c>
      <c r="S19" s="240">
        <v>406.63846129000001</v>
      </c>
      <c r="T19" s="240">
        <v>446.00853999999998</v>
      </c>
      <c r="U19" s="240">
        <v>476.40010160999998</v>
      </c>
      <c r="V19" s="240">
        <v>482.32858257999999</v>
      </c>
      <c r="W19" s="240">
        <v>479.19822667</v>
      </c>
      <c r="X19" s="240">
        <v>408.31087323000003</v>
      </c>
      <c r="Y19" s="240">
        <v>401.24821800000001</v>
      </c>
      <c r="Z19" s="240">
        <v>407.33731258</v>
      </c>
      <c r="AA19" s="240">
        <v>424.30752581000002</v>
      </c>
      <c r="AB19" s="240">
        <v>440.65219137999998</v>
      </c>
      <c r="AC19" s="240">
        <v>408.09402065</v>
      </c>
      <c r="AD19" s="240">
        <v>389.94491933</v>
      </c>
      <c r="AE19" s="240">
        <v>395.47349451999997</v>
      </c>
      <c r="AF19" s="240">
        <v>446.475076</v>
      </c>
      <c r="AG19" s="240">
        <v>483.25817710000001</v>
      </c>
      <c r="AH19" s="240">
        <v>502.86380161</v>
      </c>
      <c r="AI19" s="240">
        <v>483.11819432999999</v>
      </c>
      <c r="AJ19" s="240">
        <v>411.18490355</v>
      </c>
      <c r="AK19" s="240">
        <v>404.08293566999998</v>
      </c>
      <c r="AL19" s="240">
        <v>414.40709935000001</v>
      </c>
      <c r="AM19" s="240">
        <v>426.27371935000002</v>
      </c>
      <c r="AN19" s="240">
        <v>445.22663179</v>
      </c>
      <c r="AO19" s="240">
        <v>398.76123194000002</v>
      </c>
      <c r="AP19" s="240">
        <v>390.756215</v>
      </c>
      <c r="AQ19" s="240">
        <v>383.46452226000002</v>
      </c>
      <c r="AR19" s="240">
        <v>437.96127332999998</v>
      </c>
      <c r="AS19" s="240">
        <v>474.0077829</v>
      </c>
      <c r="AT19" s="240">
        <v>462.26585096999997</v>
      </c>
      <c r="AU19" s="240">
        <v>448.72101233000001</v>
      </c>
      <c r="AV19" s="240">
        <v>412.05755484000002</v>
      </c>
      <c r="AW19" s="240">
        <v>405.27503400000001</v>
      </c>
      <c r="AX19" s="240">
        <v>417.01630032000003</v>
      </c>
      <c r="AY19" s="240">
        <v>440.63766742000001</v>
      </c>
      <c r="AZ19" s="240">
        <v>448.39262571</v>
      </c>
      <c r="BA19" s="240">
        <v>405.86662676999998</v>
      </c>
      <c r="BB19" s="240">
        <v>400.88080000000002</v>
      </c>
      <c r="BC19" s="240">
        <v>405.34399999999999</v>
      </c>
      <c r="BD19" s="333">
        <v>439.27699999999999</v>
      </c>
      <c r="BE19" s="333">
        <v>471.34910000000002</v>
      </c>
      <c r="BF19" s="333">
        <v>471.5659</v>
      </c>
      <c r="BG19" s="333">
        <v>443.41550000000001</v>
      </c>
      <c r="BH19" s="333">
        <v>406.81849999999997</v>
      </c>
      <c r="BI19" s="333">
        <v>403.83170000000001</v>
      </c>
      <c r="BJ19" s="333">
        <v>412.8057</v>
      </c>
      <c r="BK19" s="333">
        <v>435.34820000000002</v>
      </c>
      <c r="BL19" s="333">
        <v>447.1515</v>
      </c>
      <c r="BM19" s="333">
        <v>405.34570000000002</v>
      </c>
      <c r="BN19" s="333">
        <v>395.35039999999998</v>
      </c>
      <c r="BO19" s="333">
        <v>395.18540000000002</v>
      </c>
      <c r="BP19" s="333">
        <v>437.0573</v>
      </c>
      <c r="BQ19" s="333">
        <v>470.72910000000002</v>
      </c>
      <c r="BR19" s="333">
        <v>468.62279999999998</v>
      </c>
      <c r="BS19" s="333">
        <v>441.41699999999997</v>
      </c>
      <c r="BT19" s="333">
        <v>405.58969999999999</v>
      </c>
      <c r="BU19" s="333">
        <v>402.9008</v>
      </c>
      <c r="BV19" s="333">
        <v>412.01</v>
      </c>
    </row>
    <row r="20" spans="1:74" ht="11.1" customHeight="1" x14ac:dyDescent="0.2">
      <c r="A20" s="111" t="s">
        <v>810</v>
      </c>
      <c r="B20" s="205" t="s">
        <v>569</v>
      </c>
      <c r="C20" s="240">
        <v>523.78030032000004</v>
      </c>
      <c r="D20" s="240">
        <v>519.17550714000004</v>
      </c>
      <c r="E20" s="240">
        <v>488.84558386999998</v>
      </c>
      <c r="F20" s="240">
        <v>458.35539799999998</v>
      </c>
      <c r="G20" s="240">
        <v>474.85867129000002</v>
      </c>
      <c r="H20" s="240">
        <v>536.29964932999997</v>
      </c>
      <c r="I20" s="240">
        <v>527.39555226000004</v>
      </c>
      <c r="J20" s="240">
        <v>538.24536129000001</v>
      </c>
      <c r="K20" s="240">
        <v>507.49825167</v>
      </c>
      <c r="L20" s="240">
        <v>474.22672387</v>
      </c>
      <c r="M20" s="240">
        <v>479.68170333</v>
      </c>
      <c r="N20" s="240">
        <v>484.52318774000003</v>
      </c>
      <c r="O20" s="240">
        <v>511.46493161000001</v>
      </c>
      <c r="P20" s="240">
        <v>529.79848892999996</v>
      </c>
      <c r="Q20" s="240">
        <v>485.72947128999999</v>
      </c>
      <c r="R20" s="240">
        <v>457.40758867</v>
      </c>
      <c r="S20" s="240">
        <v>485.17988129000003</v>
      </c>
      <c r="T20" s="240">
        <v>526.51621066999996</v>
      </c>
      <c r="U20" s="240">
        <v>552.30735226000002</v>
      </c>
      <c r="V20" s="240">
        <v>542.24328032000005</v>
      </c>
      <c r="W20" s="240">
        <v>531.69134033</v>
      </c>
      <c r="X20" s="240">
        <v>475.26048871</v>
      </c>
      <c r="Y20" s="240">
        <v>465.24631399999998</v>
      </c>
      <c r="Z20" s="240">
        <v>469.10693773999998</v>
      </c>
      <c r="AA20" s="240">
        <v>499.90867355</v>
      </c>
      <c r="AB20" s="240">
        <v>495.28738344999999</v>
      </c>
      <c r="AC20" s="240">
        <v>468.74157484</v>
      </c>
      <c r="AD20" s="240">
        <v>462.09718600000002</v>
      </c>
      <c r="AE20" s="240">
        <v>474.39114676999998</v>
      </c>
      <c r="AF20" s="240">
        <v>542.26607733000003</v>
      </c>
      <c r="AG20" s="240">
        <v>563.86077870999998</v>
      </c>
      <c r="AH20" s="240">
        <v>593.21352870999999</v>
      </c>
      <c r="AI20" s="240">
        <v>541.25681867000003</v>
      </c>
      <c r="AJ20" s="240">
        <v>485.02537160999998</v>
      </c>
      <c r="AK20" s="240">
        <v>467.20959766999999</v>
      </c>
      <c r="AL20" s="240">
        <v>495.59671484</v>
      </c>
      <c r="AM20" s="240">
        <v>496.29026257999999</v>
      </c>
      <c r="AN20" s="240">
        <v>489.49080357000003</v>
      </c>
      <c r="AO20" s="240">
        <v>481.49027516000001</v>
      </c>
      <c r="AP20" s="240">
        <v>450.42931599999997</v>
      </c>
      <c r="AQ20" s="240">
        <v>473.69801581000002</v>
      </c>
      <c r="AR20" s="240">
        <v>534.92999567000004</v>
      </c>
      <c r="AS20" s="240">
        <v>554.52217355000005</v>
      </c>
      <c r="AT20" s="240">
        <v>533.64964452000004</v>
      </c>
      <c r="AU20" s="240">
        <v>521.16604600000005</v>
      </c>
      <c r="AV20" s="240">
        <v>484.86041934999997</v>
      </c>
      <c r="AW20" s="240">
        <v>474.23585333</v>
      </c>
      <c r="AX20" s="240">
        <v>485.20608193999999</v>
      </c>
      <c r="AY20" s="240">
        <v>516.22395839000001</v>
      </c>
      <c r="AZ20" s="240">
        <v>502.12785250000002</v>
      </c>
      <c r="BA20" s="240">
        <v>477.85661451999999</v>
      </c>
      <c r="BB20" s="240">
        <v>470.53190000000001</v>
      </c>
      <c r="BC20" s="240">
        <v>492.98079999999999</v>
      </c>
      <c r="BD20" s="333">
        <v>532.55190000000005</v>
      </c>
      <c r="BE20" s="333">
        <v>555.60749999999996</v>
      </c>
      <c r="BF20" s="333">
        <v>553.24929999999995</v>
      </c>
      <c r="BG20" s="333">
        <v>517.34069999999997</v>
      </c>
      <c r="BH20" s="333">
        <v>487.18520000000001</v>
      </c>
      <c r="BI20" s="333">
        <v>472.22519999999997</v>
      </c>
      <c r="BJ20" s="333">
        <v>481.49340000000001</v>
      </c>
      <c r="BK20" s="333">
        <v>513.67669999999998</v>
      </c>
      <c r="BL20" s="333">
        <v>505.66739999999999</v>
      </c>
      <c r="BM20" s="333">
        <v>475.36160000000001</v>
      </c>
      <c r="BN20" s="333">
        <v>460.0992</v>
      </c>
      <c r="BO20" s="333">
        <v>486.84320000000002</v>
      </c>
      <c r="BP20" s="333">
        <v>533.55229999999995</v>
      </c>
      <c r="BQ20" s="333">
        <v>557.40409999999997</v>
      </c>
      <c r="BR20" s="333">
        <v>553.12699999999995</v>
      </c>
      <c r="BS20" s="333">
        <v>517.37480000000005</v>
      </c>
      <c r="BT20" s="333">
        <v>487.11660000000001</v>
      </c>
      <c r="BU20" s="333">
        <v>472.02800000000002</v>
      </c>
      <c r="BV20" s="333">
        <v>481.13659999999999</v>
      </c>
    </row>
    <row r="21" spans="1:74" ht="11.1" customHeight="1" x14ac:dyDescent="0.2">
      <c r="A21" s="111" t="s">
        <v>811</v>
      </c>
      <c r="B21" s="205" t="s">
        <v>570</v>
      </c>
      <c r="C21" s="240">
        <v>284.77835484000002</v>
      </c>
      <c r="D21" s="240">
        <v>292.39871036</v>
      </c>
      <c r="E21" s="240">
        <v>263.87892452</v>
      </c>
      <c r="F21" s="240">
        <v>253.20446867000001</v>
      </c>
      <c r="G21" s="240">
        <v>261.00004774000001</v>
      </c>
      <c r="H21" s="240">
        <v>287.40642333</v>
      </c>
      <c r="I21" s="240">
        <v>290.34049677000002</v>
      </c>
      <c r="J21" s="240">
        <v>303.61049516000003</v>
      </c>
      <c r="K21" s="240">
        <v>279.52962600000001</v>
      </c>
      <c r="L21" s="240">
        <v>258.90791387000002</v>
      </c>
      <c r="M21" s="240">
        <v>268.72248232999999</v>
      </c>
      <c r="N21" s="240">
        <v>268.55554483999998</v>
      </c>
      <c r="O21" s="240">
        <v>283.93390065</v>
      </c>
      <c r="P21" s="240">
        <v>293.64354393000002</v>
      </c>
      <c r="Q21" s="240">
        <v>263.25088452</v>
      </c>
      <c r="R21" s="240">
        <v>254.057975</v>
      </c>
      <c r="S21" s="240">
        <v>258.84541354999999</v>
      </c>
      <c r="T21" s="240">
        <v>291.03216932999999</v>
      </c>
      <c r="U21" s="240">
        <v>309.9495129</v>
      </c>
      <c r="V21" s="240">
        <v>301.57284226000002</v>
      </c>
      <c r="W21" s="240">
        <v>298.54257833000003</v>
      </c>
      <c r="X21" s="240">
        <v>261.63768032000002</v>
      </c>
      <c r="Y21" s="240">
        <v>263.42649</v>
      </c>
      <c r="Z21" s="240">
        <v>265.23303128999999</v>
      </c>
      <c r="AA21" s="240">
        <v>279.05059839</v>
      </c>
      <c r="AB21" s="240">
        <v>278.38554551999999</v>
      </c>
      <c r="AC21" s="240">
        <v>256.94431419</v>
      </c>
      <c r="AD21" s="240">
        <v>252.437105</v>
      </c>
      <c r="AE21" s="240">
        <v>259.74527839000001</v>
      </c>
      <c r="AF21" s="240">
        <v>303.04907466999998</v>
      </c>
      <c r="AG21" s="240">
        <v>312.18286065000001</v>
      </c>
      <c r="AH21" s="240">
        <v>319.52713258</v>
      </c>
      <c r="AI21" s="240">
        <v>294.26994100000002</v>
      </c>
      <c r="AJ21" s="240">
        <v>268.92717193999999</v>
      </c>
      <c r="AK21" s="240">
        <v>263.14419800000002</v>
      </c>
      <c r="AL21" s="240">
        <v>281.03524548000001</v>
      </c>
      <c r="AM21" s="240">
        <v>279.52616805999997</v>
      </c>
      <c r="AN21" s="240">
        <v>274.11336499999999</v>
      </c>
      <c r="AO21" s="240">
        <v>262.77814516000001</v>
      </c>
      <c r="AP21" s="240">
        <v>254.76731932999999</v>
      </c>
      <c r="AQ21" s="240">
        <v>259.40501323000001</v>
      </c>
      <c r="AR21" s="240">
        <v>295.12056632999997</v>
      </c>
      <c r="AS21" s="240">
        <v>316.05793354999997</v>
      </c>
      <c r="AT21" s="240">
        <v>298.08684387</v>
      </c>
      <c r="AU21" s="240">
        <v>291.05023533000002</v>
      </c>
      <c r="AV21" s="240">
        <v>265.30504258000002</v>
      </c>
      <c r="AW21" s="240">
        <v>264.79270033</v>
      </c>
      <c r="AX21" s="240">
        <v>277.41157613000001</v>
      </c>
      <c r="AY21" s="240">
        <v>288.41008677000002</v>
      </c>
      <c r="AZ21" s="240">
        <v>290.72578786000003</v>
      </c>
      <c r="BA21" s="240">
        <v>268.72552387000002</v>
      </c>
      <c r="BB21" s="240">
        <v>252.9264</v>
      </c>
      <c r="BC21" s="240">
        <v>269.34480000000002</v>
      </c>
      <c r="BD21" s="333">
        <v>292.44290000000001</v>
      </c>
      <c r="BE21" s="333">
        <v>312.48759999999999</v>
      </c>
      <c r="BF21" s="333">
        <v>315.78539999999998</v>
      </c>
      <c r="BG21" s="333">
        <v>288.59039999999999</v>
      </c>
      <c r="BH21" s="333">
        <v>267.74540000000002</v>
      </c>
      <c r="BI21" s="333">
        <v>266.00869999999998</v>
      </c>
      <c r="BJ21" s="333">
        <v>279.06180000000001</v>
      </c>
      <c r="BK21" s="333">
        <v>289.20330000000001</v>
      </c>
      <c r="BL21" s="333">
        <v>289.52760000000001</v>
      </c>
      <c r="BM21" s="333">
        <v>270.16129999999998</v>
      </c>
      <c r="BN21" s="333">
        <v>248.8614</v>
      </c>
      <c r="BO21" s="333">
        <v>260.72579999999999</v>
      </c>
      <c r="BP21" s="333">
        <v>294.98509999999999</v>
      </c>
      <c r="BQ21" s="333">
        <v>315.34109999999998</v>
      </c>
      <c r="BR21" s="333">
        <v>318.31790000000001</v>
      </c>
      <c r="BS21" s="333">
        <v>290.60379999999998</v>
      </c>
      <c r="BT21" s="333">
        <v>269.52429999999998</v>
      </c>
      <c r="BU21" s="333">
        <v>267.73919999999998</v>
      </c>
      <c r="BV21" s="333">
        <v>280.86219999999997</v>
      </c>
    </row>
    <row r="22" spans="1:74" ht="11.1" customHeight="1" x14ac:dyDescent="0.2">
      <c r="A22" s="111" t="s">
        <v>812</v>
      </c>
      <c r="B22" s="205" t="s">
        <v>571</v>
      </c>
      <c r="C22" s="240">
        <v>834.66054902999997</v>
      </c>
      <c r="D22" s="240">
        <v>800.97664856999995</v>
      </c>
      <c r="E22" s="240">
        <v>776.24741871000003</v>
      </c>
      <c r="F22" s="240">
        <v>774.52108899999996</v>
      </c>
      <c r="G22" s="240">
        <v>833.53045386999997</v>
      </c>
      <c r="H22" s="240">
        <v>920.65165366999997</v>
      </c>
      <c r="I22" s="240">
        <v>927.55513226000005</v>
      </c>
      <c r="J22" s="240">
        <v>939.11535709999998</v>
      </c>
      <c r="K22" s="240">
        <v>895.52846499999998</v>
      </c>
      <c r="L22" s="240">
        <v>822.53653548</v>
      </c>
      <c r="M22" s="240">
        <v>794.98112232999995</v>
      </c>
      <c r="N22" s="240">
        <v>765.68506935000005</v>
      </c>
      <c r="O22" s="240">
        <v>809.10166000000004</v>
      </c>
      <c r="P22" s="240">
        <v>855.87908357000003</v>
      </c>
      <c r="Q22" s="240">
        <v>765.47179000000006</v>
      </c>
      <c r="R22" s="240">
        <v>797.28383899999994</v>
      </c>
      <c r="S22" s="240">
        <v>849.02849226000001</v>
      </c>
      <c r="T22" s="240">
        <v>942.01481466999996</v>
      </c>
      <c r="U22" s="240">
        <v>957.26464452000005</v>
      </c>
      <c r="V22" s="240">
        <v>953.59247903000005</v>
      </c>
      <c r="W22" s="240">
        <v>917.53437367000004</v>
      </c>
      <c r="X22" s="240">
        <v>822.63481451999996</v>
      </c>
      <c r="Y22" s="240">
        <v>801.49395566999999</v>
      </c>
      <c r="Z22" s="240">
        <v>778.21851322999999</v>
      </c>
      <c r="AA22" s="240">
        <v>818.26552387000004</v>
      </c>
      <c r="AB22" s="240">
        <v>796.20952379000005</v>
      </c>
      <c r="AC22" s="240">
        <v>768.44453677000001</v>
      </c>
      <c r="AD22" s="240">
        <v>780.31528000000003</v>
      </c>
      <c r="AE22" s="240">
        <v>824.65847418999999</v>
      </c>
      <c r="AF22" s="240">
        <v>933.91719133000004</v>
      </c>
      <c r="AG22" s="240">
        <v>995.14918935000003</v>
      </c>
      <c r="AH22" s="240">
        <v>1002.0604877</v>
      </c>
      <c r="AI22" s="240">
        <v>942.74901466999995</v>
      </c>
      <c r="AJ22" s="240">
        <v>820.40775644999997</v>
      </c>
      <c r="AK22" s="240">
        <v>795.81944233000002</v>
      </c>
      <c r="AL22" s="240">
        <v>799.5069671</v>
      </c>
      <c r="AM22" s="240">
        <v>776.45233547999999</v>
      </c>
      <c r="AN22" s="240">
        <v>791.61244250000004</v>
      </c>
      <c r="AO22" s="240">
        <v>787.48638934999997</v>
      </c>
      <c r="AP22" s="240">
        <v>796.84923132999995</v>
      </c>
      <c r="AQ22" s="240">
        <v>839.32883064999999</v>
      </c>
      <c r="AR22" s="240">
        <v>924.48862167000004</v>
      </c>
      <c r="AS22" s="240">
        <v>966.56457064999995</v>
      </c>
      <c r="AT22" s="240">
        <v>959.25335581000002</v>
      </c>
      <c r="AU22" s="240">
        <v>895.32616599999994</v>
      </c>
      <c r="AV22" s="240">
        <v>823.76272323000001</v>
      </c>
      <c r="AW22" s="240">
        <v>803.04137366999998</v>
      </c>
      <c r="AX22" s="240">
        <v>792.73729097</v>
      </c>
      <c r="AY22" s="240">
        <v>830.89622612999995</v>
      </c>
      <c r="AZ22" s="240">
        <v>804.50854463999997</v>
      </c>
      <c r="BA22" s="240">
        <v>795.87791000000004</v>
      </c>
      <c r="BB22" s="240">
        <v>769.89739999999995</v>
      </c>
      <c r="BC22" s="240">
        <v>856.39530000000002</v>
      </c>
      <c r="BD22" s="333">
        <v>939.10950000000003</v>
      </c>
      <c r="BE22" s="333">
        <v>957.17960000000005</v>
      </c>
      <c r="BF22" s="333">
        <v>967.61030000000005</v>
      </c>
      <c r="BG22" s="333">
        <v>895.49329999999998</v>
      </c>
      <c r="BH22" s="333">
        <v>824.80330000000004</v>
      </c>
      <c r="BI22" s="333">
        <v>796.5412</v>
      </c>
      <c r="BJ22" s="333">
        <v>794.82320000000004</v>
      </c>
      <c r="BK22" s="333">
        <v>819.22119999999995</v>
      </c>
      <c r="BL22" s="333">
        <v>828.64729999999997</v>
      </c>
      <c r="BM22" s="333">
        <v>778.44309999999996</v>
      </c>
      <c r="BN22" s="333">
        <v>764.43979999999999</v>
      </c>
      <c r="BO22" s="333">
        <v>835.94550000000004</v>
      </c>
      <c r="BP22" s="333">
        <v>939.3886</v>
      </c>
      <c r="BQ22" s="333">
        <v>963.65480000000002</v>
      </c>
      <c r="BR22" s="333">
        <v>969.19560000000001</v>
      </c>
      <c r="BS22" s="333">
        <v>896.81150000000002</v>
      </c>
      <c r="BT22" s="333">
        <v>825.83579999999995</v>
      </c>
      <c r="BU22" s="333">
        <v>797.21950000000004</v>
      </c>
      <c r="BV22" s="333">
        <v>795.25350000000003</v>
      </c>
    </row>
    <row r="23" spans="1:74" ht="11.1" customHeight="1" x14ac:dyDescent="0.2">
      <c r="A23" s="111" t="s">
        <v>813</v>
      </c>
      <c r="B23" s="205" t="s">
        <v>572</v>
      </c>
      <c r="C23" s="240">
        <v>248.93891355</v>
      </c>
      <c r="D23" s="240">
        <v>255.99963106999999</v>
      </c>
      <c r="E23" s="240">
        <v>220.30429581000001</v>
      </c>
      <c r="F23" s="240">
        <v>222.28055932999999</v>
      </c>
      <c r="G23" s="240">
        <v>230.90748902999999</v>
      </c>
      <c r="H23" s="240">
        <v>266.73219499999999</v>
      </c>
      <c r="I23" s="240">
        <v>271.09589516</v>
      </c>
      <c r="J23" s="240">
        <v>273.99578935</v>
      </c>
      <c r="K23" s="240">
        <v>277.90358633</v>
      </c>
      <c r="L23" s="240">
        <v>236.40072226000001</v>
      </c>
      <c r="M23" s="240">
        <v>225.51618432999999</v>
      </c>
      <c r="N23" s="240">
        <v>222.12517355</v>
      </c>
      <c r="O23" s="240">
        <v>243.66921644999999</v>
      </c>
      <c r="P23" s="240">
        <v>257.45956000000001</v>
      </c>
      <c r="Q23" s="240">
        <v>232.07818194000001</v>
      </c>
      <c r="R23" s="240">
        <v>232.14141799999999</v>
      </c>
      <c r="S23" s="240">
        <v>239.89252160999999</v>
      </c>
      <c r="T23" s="240">
        <v>275.885761</v>
      </c>
      <c r="U23" s="240">
        <v>291.68211484</v>
      </c>
      <c r="V23" s="240">
        <v>292.66559839000001</v>
      </c>
      <c r="W23" s="240">
        <v>280.94578967000001</v>
      </c>
      <c r="X23" s="240">
        <v>239.18737322999999</v>
      </c>
      <c r="Y23" s="240">
        <v>229.11693567</v>
      </c>
      <c r="Z23" s="240">
        <v>223.68658065</v>
      </c>
      <c r="AA23" s="240">
        <v>239.46349129000001</v>
      </c>
      <c r="AB23" s="240">
        <v>245.05971102999999</v>
      </c>
      <c r="AC23" s="240">
        <v>224.79949096999999</v>
      </c>
      <c r="AD23" s="240">
        <v>227.84848233</v>
      </c>
      <c r="AE23" s="240">
        <v>236.63356870999999</v>
      </c>
      <c r="AF23" s="240">
        <v>277.46500632999999</v>
      </c>
      <c r="AG23" s="240">
        <v>296.07390773999998</v>
      </c>
      <c r="AH23" s="240">
        <v>305.51404129000002</v>
      </c>
      <c r="AI23" s="240">
        <v>298.945086</v>
      </c>
      <c r="AJ23" s="240">
        <v>251.86642581000001</v>
      </c>
      <c r="AK23" s="240">
        <v>235.425096</v>
      </c>
      <c r="AL23" s="240">
        <v>228.86827676999999</v>
      </c>
      <c r="AM23" s="240">
        <v>228.68790483999999</v>
      </c>
      <c r="AN23" s="240">
        <v>230.51366679</v>
      </c>
      <c r="AO23" s="240">
        <v>216.19142676999999</v>
      </c>
      <c r="AP23" s="240">
        <v>226.12898799999999</v>
      </c>
      <c r="AQ23" s="240">
        <v>234.64763934999999</v>
      </c>
      <c r="AR23" s="240">
        <v>261.10143233000002</v>
      </c>
      <c r="AS23" s="240">
        <v>279.54710452</v>
      </c>
      <c r="AT23" s="240">
        <v>282.22747742000001</v>
      </c>
      <c r="AU23" s="240">
        <v>263.73175333</v>
      </c>
      <c r="AV23" s="240">
        <v>240.72430774</v>
      </c>
      <c r="AW23" s="240">
        <v>225.529651</v>
      </c>
      <c r="AX23" s="240">
        <v>221.69396161</v>
      </c>
      <c r="AY23" s="240">
        <v>253.64362387</v>
      </c>
      <c r="AZ23" s="240">
        <v>249.26818179</v>
      </c>
      <c r="BA23" s="240">
        <v>222.31841581</v>
      </c>
      <c r="BB23" s="240">
        <v>222.66800000000001</v>
      </c>
      <c r="BC23" s="240">
        <v>240.249</v>
      </c>
      <c r="BD23" s="333">
        <v>267.45429999999999</v>
      </c>
      <c r="BE23" s="333">
        <v>277.92970000000003</v>
      </c>
      <c r="BF23" s="333">
        <v>286.27960000000002</v>
      </c>
      <c r="BG23" s="333">
        <v>266.95139999999998</v>
      </c>
      <c r="BH23" s="333">
        <v>239.88900000000001</v>
      </c>
      <c r="BI23" s="333">
        <v>224.34450000000001</v>
      </c>
      <c r="BJ23" s="333">
        <v>220.18809999999999</v>
      </c>
      <c r="BK23" s="333">
        <v>250.3613</v>
      </c>
      <c r="BL23" s="333">
        <v>251.6448</v>
      </c>
      <c r="BM23" s="333">
        <v>223.16739999999999</v>
      </c>
      <c r="BN23" s="333">
        <v>222.10749999999999</v>
      </c>
      <c r="BO23" s="333">
        <v>234.63849999999999</v>
      </c>
      <c r="BP23" s="333">
        <v>267.10019999999997</v>
      </c>
      <c r="BQ23" s="333">
        <v>281.2414</v>
      </c>
      <c r="BR23" s="333">
        <v>289.17</v>
      </c>
      <c r="BS23" s="333">
        <v>269.59469999999999</v>
      </c>
      <c r="BT23" s="333">
        <v>242.05619999999999</v>
      </c>
      <c r="BU23" s="333">
        <v>226.43889999999999</v>
      </c>
      <c r="BV23" s="333">
        <v>221.97800000000001</v>
      </c>
    </row>
    <row r="24" spans="1:74" ht="11.1" customHeight="1" x14ac:dyDescent="0.2">
      <c r="A24" s="111" t="s">
        <v>814</v>
      </c>
      <c r="B24" s="205" t="s">
        <v>573</v>
      </c>
      <c r="C24" s="240">
        <v>506.74182129000002</v>
      </c>
      <c r="D24" s="240">
        <v>522.14838213999997</v>
      </c>
      <c r="E24" s="240">
        <v>467.33016580999998</v>
      </c>
      <c r="F24" s="240">
        <v>478.07877732999998</v>
      </c>
      <c r="G24" s="240">
        <v>511.34597710000003</v>
      </c>
      <c r="H24" s="240">
        <v>590.45009067000001</v>
      </c>
      <c r="I24" s="240">
        <v>599.57030354999995</v>
      </c>
      <c r="J24" s="240">
        <v>618.89025484000001</v>
      </c>
      <c r="K24" s="240">
        <v>632.68778832999999</v>
      </c>
      <c r="L24" s="240">
        <v>556.84240225999997</v>
      </c>
      <c r="M24" s="240">
        <v>489.56877466999998</v>
      </c>
      <c r="N24" s="240">
        <v>481.79389515999998</v>
      </c>
      <c r="O24" s="240">
        <v>494.12470065000002</v>
      </c>
      <c r="P24" s="240">
        <v>507.99537714000002</v>
      </c>
      <c r="Q24" s="240">
        <v>479.28289839000001</v>
      </c>
      <c r="R24" s="240">
        <v>496.60753467000001</v>
      </c>
      <c r="S24" s="240">
        <v>490.19245903000001</v>
      </c>
      <c r="T24" s="240">
        <v>579.28407632999995</v>
      </c>
      <c r="U24" s="240">
        <v>612.15156290000004</v>
      </c>
      <c r="V24" s="240">
        <v>623.32491451999999</v>
      </c>
      <c r="W24" s="240">
        <v>611.23392933000002</v>
      </c>
      <c r="X24" s="240">
        <v>545.25584322999998</v>
      </c>
      <c r="Y24" s="240">
        <v>480.87173967000001</v>
      </c>
      <c r="Z24" s="240">
        <v>462.12865677000002</v>
      </c>
      <c r="AA24" s="240">
        <v>484.77997194</v>
      </c>
      <c r="AB24" s="240">
        <v>484.42032585999999</v>
      </c>
      <c r="AC24" s="240">
        <v>465.25678065</v>
      </c>
      <c r="AD24" s="240">
        <v>481.07064832999998</v>
      </c>
      <c r="AE24" s="240">
        <v>501.45390742000001</v>
      </c>
      <c r="AF24" s="240">
        <v>591.77653867000004</v>
      </c>
      <c r="AG24" s="240">
        <v>618.26070097000002</v>
      </c>
      <c r="AH24" s="240">
        <v>646.38997065000001</v>
      </c>
      <c r="AI24" s="240">
        <v>629.59436367000001</v>
      </c>
      <c r="AJ24" s="240">
        <v>554.27076774</v>
      </c>
      <c r="AK24" s="240">
        <v>509.26389232999998</v>
      </c>
      <c r="AL24" s="240">
        <v>486.81274839000002</v>
      </c>
      <c r="AM24" s="240">
        <v>474.34604870999999</v>
      </c>
      <c r="AN24" s="240">
        <v>469.49881642999998</v>
      </c>
      <c r="AO24" s="240">
        <v>468.56477581000001</v>
      </c>
      <c r="AP24" s="240">
        <v>466.06931700000001</v>
      </c>
      <c r="AQ24" s="240">
        <v>515.43335129000002</v>
      </c>
      <c r="AR24" s="240">
        <v>583.35738800000001</v>
      </c>
      <c r="AS24" s="240">
        <v>596.33741677</v>
      </c>
      <c r="AT24" s="240">
        <v>606.48778097000002</v>
      </c>
      <c r="AU24" s="240">
        <v>589.53386699999999</v>
      </c>
      <c r="AV24" s="240">
        <v>547.61216838999997</v>
      </c>
      <c r="AW24" s="240">
        <v>481.23238400000002</v>
      </c>
      <c r="AX24" s="240">
        <v>473.10479644999998</v>
      </c>
      <c r="AY24" s="240">
        <v>525.53194160999999</v>
      </c>
      <c r="AZ24" s="240">
        <v>497.81338285999999</v>
      </c>
      <c r="BA24" s="240">
        <v>470.86708226000002</v>
      </c>
      <c r="BB24" s="240">
        <v>476.7534</v>
      </c>
      <c r="BC24" s="240">
        <v>526.67370000000005</v>
      </c>
      <c r="BD24" s="333">
        <v>606.2011</v>
      </c>
      <c r="BE24" s="333">
        <v>607.55010000000004</v>
      </c>
      <c r="BF24" s="333">
        <v>634.78020000000004</v>
      </c>
      <c r="BG24" s="333">
        <v>611.14580000000001</v>
      </c>
      <c r="BH24" s="333">
        <v>562.81730000000005</v>
      </c>
      <c r="BI24" s="333">
        <v>495.91250000000002</v>
      </c>
      <c r="BJ24" s="333">
        <v>485.58870000000002</v>
      </c>
      <c r="BK24" s="333">
        <v>530.68780000000004</v>
      </c>
      <c r="BL24" s="333">
        <v>510.06599999999997</v>
      </c>
      <c r="BM24" s="333">
        <v>487.64359999999999</v>
      </c>
      <c r="BN24" s="333">
        <v>496.13310000000001</v>
      </c>
      <c r="BO24" s="333">
        <v>538.36490000000003</v>
      </c>
      <c r="BP24" s="333">
        <v>622.80799999999999</v>
      </c>
      <c r="BQ24" s="333">
        <v>629.68169999999998</v>
      </c>
      <c r="BR24" s="333">
        <v>658.84490000000005</v>
      </c>
      <c r="BS24" s="333">
        <v>629.53970000000004</v>
      </c>
      <c r="BT24" s="333">
        <v>576.64170000000001</v>
      </c>
      <c r="BU24" s="333">
        <v>506.38979999999998</v>
      </c>
      <c r="BV24" s="333">
        <v>494.89030000000002</v>
      </c>
    </row>
    <row r="25" spans="1:74" ht="11.1" customHeight="1" x14ac:dyDescent="0.2">
      <c r="A25" s="111" t="s">
        <v>815</v>
      </c>
      <c r="B25" s="205" t="s">
        <v>574</v>
      </c>
      <c r="C25" s="240">
        <v>238.74373613</v>
      </c>
      <c r="D25" s="240">
        <v>242.87916856999999</v>
      </c>
      <c r="E25" s="240">
        <v>235.79272516</v>
      </c>
      <c r="F25" s="240">
        <v>239.93411</v>
      </c>
      <c r="G25" s="240">
        <v>256.42299322999997</v>
      </c>
      <c r="H25" s="240">
        <v>275.91181332999997</v>
      </c>
      <c r="I25" s="240">
        <v>294.06478548000001</v>
      </c>
      <c r="J25" s="240">
        <v>284.20819225999998</v>
      </c>
      <c r="K25" s="240">
        <v>280.78887166999999</v>
      </c>
      <c r="L25" s="240">
        <v>250.88912676999999</v>
      </c>
      <c r="M25" s="240">
        <v>245.577935</v>
      </c>
      <c r="N25" s="240">
        <v>240.88806742</v>
      </c>
      <c r="O25" s="240">
        <v>241.96387257999999</v>
      </c>
      <c r="P25" s="240">
        <v>246.24464678999999</v>
      </c>
      <c r="Q25" s="240">
        <v>238.15574323000001</v>
      </c>
      <c r="R25" s="240">
        <v>242.98789933</v>
      </c>
      <c r="S25" s="240">
        <v>248.30691612999999</v>
      </c>
      <c r="T25" s="240">
        <v>282.51581533000001</v>
      </c>
      <c r="U25" s="240">
        <v>288.57479870999998</v>
      </c>
      <c r="V25" s="240">
        <v>302.46848096999997</v>
      </c>
      <c r="W25" s="240">
        <v>283.54162867000002</v>
      </c>
      <c r="X25" s="240">
        <v>255.82164097</v>
      </c>
      <c r="Y25" s="240">
        <v>243.15026499999999</v>
      </c>
      <c r="Z25" s="240">
        <v>244.70082644999999</v>
      </c>
      <c r="AA25" s="240">
        <v>243.38480774000001</v>
      </c>
      <c r="AB25" s="240">
        <v>243.81430241000001</v>
      </c>
      <c r="AC25" s="240">
        <v>238.43607742</v>
      </c>
      <c r="AD25" s="240">
        <v>239.31227167</v>
      </c>
      <c r="AE25" s="240">
        <v>248.56586128999999</v>
      </c>
      <c r="AF25" s="240">
        <v>289.66960933000001</v>
      </c>
      <c r="AG25" s="240">
        <v>303.04211515999998</v>
      </c>
      <c r="AH25" s="240">
        <v>296.40221935</v>
      </c>
      <c r="AI25" s="240">
        <v>275.31884200000002</v>
      </c>
      <c r="AJ25" s="240">
        <v>260.02833161000001</v>
      </c>
      <c r="AK25" s="240">
        <v>243.26651032999999</v>
      </c>
      <c r="AL25" s="240">
        <v>250.14075742</v>
      </c>
      <c r="AM25" s="240">
        <v>246.71145548000001</v>
      </c>
      <c r="AN25" s="240">
        <v>248.61560821</v>
      </c>
      <c r="AO25" s="240">
        <v>243.22034128999999</v>
      </c>
      <c r="AP25" s="240">
        <v>243.78272999999999</v>
      </c>
      <c r="AQ25" s="240">
        <v>255.22851677</v>
      </c>
      <c r="AR25" s="240">
        <v>296.028707</v>
      </c>
      <c r="AS25" s="240">
        <v>309.33725097000001</v>
      </c>
      <c r="AT25" s="240">
        <v>306.79492128999999</v>
      </c>
      <c r="AU25" s="240">
        <v>285.12201199999998</v>
      </c>
      <c r="AV25" s="240">
        <v>255.56874612999999</v>
      </c>
      <c r="AW25" s="240">
        <v>244.073432</v>
      </c>
      <c r="AX25" s="240">
        <v>248.16087257999999</v>
      </c>
      <c r="AY25" s="240">
        <v>246.59306097000001</v>
      </c>
      <c r="AZ25" s="240">
        <v>254.86483928999999</v>
      </c>
      <c r="BA25" s="240">
        <v>246.38909645000001</v>
      </c>
      <c r="BB25" s="240">
        <v>244.3981</v>
      </c>
      <c r="BC25" s="240">
        <v>261.58769999999998</v>
      </c>
      <c r="BD25" s="333">
        <v>293.42809999999997</v>
      </c>
      <c r="BE25" s="333">
        <v>307.06220000000002</v>
      </c>
      <c r="BF25" s="333">
        <v>312.3929</v>
      </c>
      <c r="BG25" s="333">
        <v>292.97410000000002</v>
      </c>
      <c r="BH25" s="333">
        <v>254.3039</v>
      </c>
      <c r="BI25" s="333">
        <v>246.03960000000001</v>
      </c>
      <c r="BJ25" s="333">
        <v>250.97280000000001</v>
      </c>
      <c r="BK25" s="333">
        <v>249.77279999999999</v>
      </c>
      <c r="BL25" s="333">
        <v>255.33930000000001</v>
      </c>
      <c r="BM25" s="333">
        <v>248.81469999999999</v>
      </c>
      <c r="BN25" s="333">
        <v>242.1361</v>
      </c>
      <c r="BO25" s="333">
        <v>265.40100000000001</v>
      </c>
      <c r="BP25" s="333">
        <v>292.93130000000002</v>
      </c>
      <c r="BQ25" s="333">
        <v>308.26850000000002</v>
      </c>
      <c r="BR25" s="333">
        <v>314.5478</v>
      </c>
      <c r="BS25" s="333">
        <v>294.9853</v>
      </c>
      <c r="BT25" s="333">
        <v>255.94880000000001</v>
      </c>
      <c r="BU25" s="333">
        <v>247.57050000000001</v>
      </c>
      <c r="BV25" s="333">
        <v>252.48419999999999</v>
      </c>
    </row>
    <row r="26" spans="1:74" ht="11.1" customHeight="1" x14ac:dyDescent="0.2">
      <c r="A26" s="111" t="s">
        <v>816</v>
      </c>
      <c r="B26" s="205" t="s">
        <v>257</v>
      </c>
      <c r="C26" s="240">
        <v>432.70862323</v>
      </c>
      <c r="D26" s="240">
        <v>447.86236214000002</v>
      </c>
      <c r="E26" s="240">
        <v>416.45568902999997</v>
      </c>
      <c r="F26" s="240">
        <v>433.24051366999998</v>
      </c>
      <c r="G26" s="240">
        <v>426.13650000000001</v>
      </c>
      <c r="H26" s="240">
        <v>461.53780899999998</v>
      </c>
      <c r="I26" s="240">
        <v>482.16546258</v>
      </c>
      <c r="J26" s="240">
        <v>471.21183547999999</v>
      </c>
      <c r="K26" s="240">
        <v>499.35225566999998</v>
      </c>
      <c r="L26" s="240">
        <v>481.95863613</v>
      </c>
      <c r="M26" s="240">
        <v>411.16794666999999</v>
      </c>
      <c r="N26" s="240">
        <v>446.61125806000001</v>
      </c>
      <c r="O26" s="240">
        <v>419.87671516</v>
      </c>
      <c r="P26" s="240">
        <v>428.55438643000002</v>
      </c>
      <c r="Q26" s="240">
        <v>425.73698676999999</v>
      </c>
      <c r="R26" s="240">
        <v>436.439998</v>
      </c>
      <c r="S26" s="240">
        <v>404.80793032000003</v>
      </c>
      <c r="T26" s="240">
        <v>466.11246967</v>
      </c>
      <c r="U26" s="240">
        <v>481.27117419000001</v>
      </c>
      <c r="V26" s="240">
        <v>470.10436902999999</v>
      </c>
      <c r="W26" s="240">
        <v>493.82635099999999</v>
      </c>
      <c r="X26" s="240">
        <v>475.71723322999998</v>
      </c>
      <c r="Y26" s="240">
        <v>435.94685399999997</v>
      </c>
      <c r="Z26" s="240">
        <v>441.91713838999999</v>
      </c>
      <c r="AA26" s="240">
        <v>412.10207548</v>
      </c>
      <c r="AB26" s="240">
        <v>423.33731517000001</v>
      </c>
      <c r="AC26" s="240">
        <v>425.22175290000001</v>
      </c>
      <c r="AD26" s="240">
        <v>418.78953732999997</v>
      </c>
      <c r="AE26" s="240">
        <v>412.67839484000001</v>
      </c>
      <c r="AF26" s="240">
        <v>461.32600100000002</v>
      </c>
      <c r="AG26" s="240">
        <v>450.28100000000001</v>
      </c>
      <c r="AH26" s="240">
        <v>505.85290871000001</v>
      </c>
      <c r="AI26" s="240">
        <v>476.88195832999997</v>
      </c>
      <c r="AJ26" s="240">
        <v>439.42159322999998</v>
      </c>
      <c r="AK26" s="240">
        <v>435.21115832999999</v>
      </c>
      <c r="AL26" s="240">
        <v>444.15783097000002</v>
      </c>
      <c r="AM26" s="240">
        <v>427.21347677</v>
      </c>
      <c r="AN26" s="240">
        <v>434.56861821000001</v>
      </c>
      <c r="AO26" s="240">
        <v>431.56271967999999</v>
      </c>
      <c r="AP26" s="240">
        <v>400.79043066999998</v>
      </c>
      <c r="AQ26" s="240">
        <v>427.4892471</v>
      </c>
      <c r="AR26" s="240">
        <v>465.15651200000002</v>
      </c>
      <c r="AS26" s="240">
        <v>459.33016484000001</v>
      </c>
      <c r="AT26" s="240">
        <v>499.33855516</v>
      </c>
      <c r="AU26" s="240">
        <v>482.55424866999999</v>
      </c>
      <c r="AV26" s="240">
        <v>452.66616355000002</v>
      </c>
      <c r="AW26" s="240">
        <v>433.71772766999999</v>
      </c>
      <c r="AX26" s="240">
        <v>428.38008065000002</v>
      </c>
      <c r="AY26" s="240">
        <v>428.97955354999999</v>
      </c>
      <c r="AZ26" s="240">
        <v>426.32208607000001</v>
      </c>
      <c r="BA26" s="240">
        <v>415.07081548000002</v>
      </c>
      <c r="BB26" s="240">
        <v>415.38720000000001</v>
      </c>
      <c r="BC26" s="240">
        <v>405.70940000000002</v>
      </c>
      <c r="BD26" s="333">
        <v>469.80399999999997</v>
      </c>
      <c r="BE26" s="333">
        <v>446.1481</v>
      </c>
      <c r="BF26" s="333">
        <v>487.42380000000003</v>
      </c>
      <c r="BG26" s="333">
        <v>475.22410000000002</v>
      </c>
      <c r="BH26" s="333">
        <v>450.81420000000003</v>
      </c>
      <c r="BI26" s="333">
        <v>431.52480000000003</v>
      </c>
      <c r="BJ26" s="333">
        <v>429.01530000000002</v>
      </c>
      <c r="BK26" s="333">
        <v>429.2353</v>
      </c>
      <c r="BL26" s="333">
        <v>422.97500000000002</v>
      </c>
      <c r="BM26" s="333">
        <v>415.3587</v>
      </c>
      <c r="BN26" s="333">
        <v>417.66120000000001</v>
      </c>
      <c r="BO26" s="333">
        <v>407.66070000000002</v>
      </c>
      <c r="BP26" s="333">
        <v>471.6139</v>
      </c>
      <c r="BQ26" s="333">
        <v>445.51159999999999</v>
      </c>
      <c r="BR26" s="333">
        <v>487.06729999999999</v>
      </c>
      <c r="BS26" s="333">
        <v>475.75360000000001</v>
      </c>
      <c r="BT26" s="333">
        <v>451.43340000000001</v>
      </c>
      <c r="BU26" s="333">
        <v>432.07440000000003</v>
      </c>
      <c r="BV26" s="333">
        <v>429.47199999999998</v>
      </c>
    </row>
    <row r="27" spans="1:74" ht="11.1" customHeight="1" x14ac:dyDescent="0.2">
      <c r="A27" s="111" t="s">
        <v>828</v>
      </c>
      <c r="B27" s="205" t="s">
        <v>258</v>
      </c>
      <c r="C27" s="240">
        <v>16.204818710000001</v>
      </c>
      <c r="D27" s="240">
        <v>17.284118213999999</v>
      </c>
      <c r="E27" s="240">
        <v>15.820776452</v>
      </c>
      <c r="F27" s="240">
        <v>15.943636333000001</v>
      </c>
      <c r="G27" s="240">
        <v>15.779477096999999</v>
      </c>
      <c r="H27" s="240">
        <v>15.849774332999999</v>
      </c>
      <c r="I27" s="240">
        <v>16.067584516</v>
      </c>
      <c r="J27" s="240">
        <v>16.571389676999999</v>
      </c>
      <c r="K27" s="240">
        <v>16.975203333</v>
      </c>
      <c r="L27" s="240">
        <v>16.752406451999999</v>
      </c>
      <c r="M27" s="240">
        <v>16.604730332999999</v>
      </c>
      <c r="N27" s="240">
        <v>16.295817742000001</v>
      </c>
      <c r="O27" s="240">
        <v>15.758846774</v>
      </c>
      <c r="P27" s="240">
        <v>17.157549642999999</v>
      </c>
      <c r="Q27" s="240">
        <v>15.699147097000001</v>
      </c>
      <c r="R27" s="240">
        <v>16.125335667000002</v>
      </c>
      <c r="S27" s="240">
        <v>15.46991871</v>
      </c>
      <c r="T27" s="240">
        <v>15.919586000000001</v>
      </c>
      <c r="U27" s="240">
        <v>16.398321934999998</v>
      </c>
      <c r="V27" s="240">
        <v>16.441642903000002</v>
      </c>
      <c r="W27" s="240">
        <v>16.902431666999998</v>
      </c>
      <c r="X27" s="240">
        <v>16.182027419000001</v>
      </c>
      <c r="Y27" s="240">
        <v>16.939252</v>
      </c>
      <c r="Z27" s="240">
        <v>16.338593871</v>
      </c>
      <c r="AA27" s="240">
        <v>15.707275806</v>
      </c>
      <c r="AB27" s="240">
        <v>16.545522414000001</v>
      </c>
      <c r="AC27" s="240">
        <v>15.694860968</v>
      </c>
      <c r="AD27" s="240">
        <v>15.651615667</v>
      </c>
      <c r="AE27" s="240">
        <v>15.516768065000001</v>
      </c>
      <c r="AF27" s="240">
        <v>15.587044000000001</v>
      </c>
      <c r="AG27" s="240">
        <v>15.928498064999999</v>
      </c>
      <c r="AH27" s="240">
        <v>16.353565484000001</v>
      </c>
      <c r="AI27" s="240">
        <v>16.319964667000001</v>
      </c>
      <c r="AJ27" s="240">
        <v>15.976994194</v>
      </c>
      <c r="AK27" s="240">
        <v>16.131768333</v>
      </c>
      <c r="AL27" s="240">
        <v>16.184911613000001</v>
      </c>
      <c r="AM27" s="240">
        <v>15.829922903</v>
      </c>
      <c r="AN27" s="240">
        <v>16.689750713999999</v>
      </c>
      <c r="AO27" s="240">
        <v>15.988885806000001</v>
      </c>
      <c r="AP27" s="240">
        <v>15.984797</v>
      </c>
      <c r="AQ27" s="240">
        <v>15.317554516</v>
      </c>
      <c r="AR27" s="240">
        <v>15.572715000000001</v>
      </c>
      <c r="AS27" s="240">
        <v>15.766035806</v>
      </c>
      <c r="AT27" s="240">
        <v>16.358805160999999</v>
      </c>
      <c r="AU27" s="240">
        <v>16.183224332999998</v>
      </c>
      <c r="AV27" s="240">
        <v>15.938638709999999</v>
      </c>
      <c r="AW27" s="240">
        <v>16.000209000000002</v>
      </c>
      <c r="AX27" s="240">
        <v>15.532406129</v>
      </c>
      <c r="AY27" s="240">
        <v>15.775976129</v>
      </c>
      <c r="AZ27" s="240">
        <v>16.531028929000001</v>
      </c>
      <c r="BA27" s="240">
        <v>15.201665805999999</v>
      </c>
      <c r="BB27" s="240">
        <v>15.44157</v>
      </c>
      <c r="BC27" s="240">
        <v>15.316879999999999</v>
      </c>
      <c r="BD27" s="333">
        <v>15.506159999999999</v>
      </c>
      <c r="BE27" s="333">
        <v>15.67684</v>
      </c>
      <c r="BF27" s="333">
        <v>16.25225</v>
      </c>
      <c r="BG27" s="333">
        <v>16.076070000000001</v>
      </c>
      <c r="BH27" s="333">
        <v>15.834149999999999</v>
      </c>
      <c r="BI27" s="333">
        <v>15.897349999999999</v>
      </c>
      <c r="BJ27" s="333">
        <v>15.431979999999999</v>
      </c>
      <c r="BK27" s="333">
        <v>15.691649999999999</v>
      </c>
      <c r="BL27" s="333">
        <v>16.43572</v>
      </c>
      <c r="BM27" s="333">
        <v>15.103809999999999</v>
      </c>
      <c r="BN27" s="333">
        <v>15.32837</v>
      </c>
      <c r="BO27" s="333">
        <v>15.19468</v>
      </c>
      <c r="BP27" s="333">
        <v>15.37293</v>
      </c>
      <c r="BQ27" s="333">
        <v>15.53797</v>
      </c>
      <c r="BR27" s="333">
        <v>16.10688</v>
      </c>
      <c r="BS27" s="333">
        <v>15.9345</v>
      </c>
      <c r="BT27" s="333">
        <v>15.69308</v>
      </c>
      <c r="BU27" s="333">
        <v>15.753209999999999</v>
      </c>
      <c r="BV27" s="333">
        <v>15.29236</v>
      </c>
    </row>
    <row r="28" spans="1:74" ht="11.1" customHeight="1" x14ac:dyDescent="0.2">
      <c r="A28" s="111" t="s">
        <v>829</v>
      </c>
      <c r="B28" s="205" t="s">
        <v>576</v>
      </c>
      <c r="C28" s="240">
        <v>3673.0943513000002</v>
      </c>
      <c r="D28" s="240">
        <v>3726.8800885999999</v>
      </c>
      <c r="E28" s="240">
        <v>3450.5769925999998</v>
      </c>
      <c r="F28" s="240">
        <v>3415.2983297000001</v>
      </c>
      <c r="G28" s="240">
        <v>3537.5983519000001</v>
      </c>
      <c r="H28" s="240">
        <v>3947.4176809999999</v>
      </c>
      <c r="I28" s="240">
        <v>4046.2628073999999</v>
      </c>
      <c r="J28" s="240">
        <v>4051.7097967999998</v>
      </c>
      <c r="K28" s="240">
        <v>4001.6270893000001</v>
      </c>
      <c r="L28" s="240">
        <v>3645.9065448000001</v>
      </c>
      <c r="M28" s="240">
        <v>3474.8489786999999</v>
      </c>
      <c r="N28" s="240">
        <v>3486.1369171000001</v>
      </c>
      <c r="O28" s="240">
        <v>3600.6341103</v>
      </c>
      <c r="P28" s="240">
        <v>3767.2312978999998</v>
      </c>
      <c r="Q28" s="240">
        <v>3477.2930197000001</v>
      </c>
      <c r="R28" s="240">
        <v>3472.2599286999998</v>
      </c>
      <c r="S28" s="240">
        <v>3529.2146364999999</v>
      </c>
      <c r="T28" s="240">
        <v>3975.6707072999998</v>
      </c>
      <c r="U28" s="240">
        <v>4145.2984944999998</v>
      </c>
      <c r="V28" s="240">
        <v>4145.7716934999999</v>
      </c>
      <c r="W28" s="240">
        <v>4073.1802123000002</v>
      </c>
      <c r="X28" s="240">
        <v>3639.4028241999999</v>
      </c>
      <c r="Y28" s="240">
        <v>3471.3413182999998</v>
      </c>
      <c r="Z28" s="240">
        <v>3446.1105628999999</v>
      </c>
      <c r="AA28" s="240">
        <v>3561.6282722999999</v>
      </c>
      <c r="AB28" s="240">
        <v>3567.2996420999998</v>
      </c>
      <c r="AC28" s="240">
        <v>3410.9412403000001</v>
      </c>
      <c r="AD28" s="240">
        <v>3401.504289</v>
      </c>
      <c r="AE28" s="240">
        <v>3497.9642644999999</v>
      </c>
      <c r="AF28" s="240">
        <v>4012.1091016999999</v>
      </c>
      <c r="AG28" s="240">
        <v>4194.7844568</v>
      </c>
      <c r="AH28" s="240">
        <v>4355.4464793999996</v>
      </c>
      <c r="AI28" s="240">
        <v>4116.4274599999999</v>
      </c>
      <c r="AJ28" s="240">
        <v>3643.9618273999999</v>
      </c>
      <c r="AK28" s="240">
        <v>3501.9955853000001</v>
      </c>
      <c r="AL28" s="240">
        <v>3553.9380881000002</v>
      </c>
      <c r="AM28" s="240">
        <v>3529.4750361000001</v>
      </c>
      <c r="AN28" s="240">
        <v>3557.37617</v>
      </c>
      <c r="AO28" s="240">
        <v>3457.1397606</v>
      </c>
      <c r="AP28" s="240">
        <v>3393.1955587000002</v>
      </c>
      <c r="AQ28" s="240">
        <v>3545.5601268</v>
      </c>
      <c r="AR28" s="240">
        <v>3976.3157030000002</v>
      </c>
      <c r="AS28" s="240">
        <v>4139.4742648000001</v>
      </c>
      <c r="AT28" s="240">
        <v>4133.6652899999999</v>
      </c>
      <c r="AU28" s="240">
        <v>3961.1948603000001</v>
      </c>
      <c r="AV28" s="240">
        <v>3646.3330728999999</v>
      </c>
      <c r="AW28" s="240">
        <v>3498.6374787</v>
      </c>
      <c r="AX28" s="240">
        <v>3507.0962052</v>
      </c>
      <c r="AY28" s="240">
        <v>3694.5562267999999</v>
      </c>
      <c r="AZ28" s="240">
        <v>3635.3928504</v>
      </c>
      <c r="BA28" s="240">
        <v>3450.4906635000002</v>
      </c>
      <c r="BB28" s="240">
        <v>3398.49737</v>
      </c>
      <c r="BC28" s="240">
        <v>3596.5263799999998</v>
      </c>
      <c r="BD28" s="333">
        <v>4006.2089999999998</v>
      </c>
      <c r="BE28" s="333">
        <v>4116.0069999999996</v>
      </c>
      <c r="BF28" s="333">
        <v>4214.3370000000004</v>
      </c>
      <c r="BG28" s="333">
        <v>3966.0369999999998</v>
      </c>
      <c r="BH28" s="333">
        <v>3656.337</v>
      </c>
      <c r="BI28" s="333">
        <v>3501.5749999999998</v>
      </c>
      <c r="BJ28" s="333">
        <v>3513.0169999999998</v>
      </c>
      <c r="BK28" s="333">
        <v>3677.223</v>
      </c>
      <c r="BL28" s="333">
        <v>3670.8180000000002</v>
      </c>
      <c r="BM28" s="333">
        <v>3450.8449999999998</v>
      </c>
      <c r="BN28" s="333">
        <v>3388.64</v>
      </c>
      <c r="BO28" s="333">
        <v>3558.3620000000001</v>
      </c>
      <c r="BP28" s="333">
        <v>4022.5189999999998</v>
      </c>
      <c r="BQ28" s="333">
        <v>4148.0439999999999</v>
      </c>
      <c r="BR28" s="333">
        <v>4238.4040000000005</v>
      </c>
      <c r="BS28" s="333">
        <v>3985.4389999999999</v>
      </c>
      <c r="BT28" s="333">
        <v>3670.529</v>
      </c>
      <c r="BU28" s="333">
        <v>3511.3789999999999</v>
      </c>
      <c r="BV28" s="333">
        <v>3520.9340000000002</v>
      </c>
    </row>
    <row r="29" spans="1:74" ht="11.1" customHeight="1" x14ac:dyDescent="0.2">
      <c r="A29" s="111"/>
      <c r="B29" s="113" t="s">
        <v>32</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372"/>
      <c r="BE29" s="372"/>
      <c r="BF29" s="372"/>
      <c r="BG29" s="372"/>
      <c r="BH29" s="372"/>
      <c r="BI29" s="372"/>
      <c r="BJ29" s="372"/>
      <c r="BK29" s="372"/>
      <c r="BL29" s="372"/>
      <c r="BM29" s="372"/>
      <c r="BN29" s="372"/>
      <c r="BO29" s="372"/>
      <c r="BP29" s="372"/>
      <c r="BQ29" s="372"/>
      <c r="BR29" s="372"/>
      <c r="BS29" s="372"/>
      <c r="BT29" s="372"/>
      <c r="BU29" s="372"/>
      <c r="BV29" s="372"/>
    </row>
    <row r="30" spans="1:74" ht="11.1" customHeight="1" x14ac:dyDescent="0.2">
      <c r="A30" s="111" t="s">
        <v>817</v>
      </c>
      <c r="B30" s="205" t="s">
        <v>568</v>
      </c>
      <c r="C30" s="240">
        <v>49.186399999999999</v>
      </c>
      <c r="D30" s="240">
        <v>53.378075357</v>
      </c>
      <c r="E30" s="240">
        <v>50.126160323000001</v>
      </c>
      <c r="F30" s="240">
        <v>51.105955000000002</v>
      </c>
      <c r="G30" s="240">
        <v>50.627939355000002</v>
      </c>
      <c r="H30" s="240">
        <v>53.389336999999998</v>
      </c>
      <c r="I30" s="240">
        <v>54.283130968000002</v>
      </c>
      <c r="J30" s="240">
        <v>56.384354193999997</v>
      </c>
      <c r="K30" s="240">
        <v>53.172728333000002</v>
      </c>
      <c r="L30" s="240">
        <v>52.799747418999999</v>
      </c>
      <c r="M30" s="240">
        <v>53.890611333000003</v>
      </c>
      <c r="N30" s="240">
        <v>50.01446129</v>
      </c>
      <c r="O30" s="240">
        <v>47.890173548</v>
      </c>
      <c r="P30" s="240">
        <v>52.221447499999996</v>
      </c>
      <c r="Q30" s="240">
        <v>47.142878064999998</v>
      </c>
      <c r="R30" s="240">
        <v>50.658081666999998</v>
      </c>
      <c r="S30" s="240">
        <v>50.460533226000003</v>
      </c>
      <c r="T30" s="240">
        <v>55.111336667000003</v>
      </c>
      <c r="U30" s="240">
        <v>53.171741613000002</v>
      </c>
      <c r="V30" s="240">
        <v>54.936035484000001</v>
      </c>
      <c r="W30" s="240">
        <v>54.028529667000001</v>
      </c>
      <c r="X30" s="240">
        <v>53.375757096999997</v>
      </c>
      <c r="Y30" s="240">
        <v>49.200727667000002</v>
      </c>
      <c r="Z30" s="240">
        <v>47.900695484000003</v>
      </c>
      <c r="AA30" s="240">
        <v>47.169876451999997</v>
      </c>
      <c r="AB30" s="240">
        <v>49.241818275999997</v>
      </c>
      <c r="AC30" s="240">
        <v>46.877835806</v>
      </c>
      <c r="AD30" s="240">
        <v>48.100709666999997</v>
      </c>
      <c r="AE30" s="240">
        <v>47.880042580999998</v>
      </c>
      <c r="AF30" s="240">
        <v>50.906314332999997</v>
      </c>
      <c r="AG30" s="240">
        <v>50.981489031999999</v>
      </c>
      <c r="AH30" s="240">
        <v>53.686522902999997</v>
      </c>
      <c r="AI30" s="240">
        <v>51.541747667000003</v>
      </c>
      <c r="AJ30" s="240">
        <v>47.567842581000001</v>
      </c>
      <c r="AK30" s="240">
        <v>48.303521000000003</v>
      </c>
      <c r="AL30" s="240">
        <v>46.841536773999998</v>
      </c>
      <c r="AM30" s="240">
        <v>44.672863548000002</v>
      </c>
      <c r="AN30" s="240">
        <v>46.789879286000001</v>
      </c>
      <c r="AO30" s="240">
        <v>45.277463871000002</v>
      </c>
      <c r="AP30" s="240">
        <v>44.325375999999999</v>
      </c>
      <c r="AQ30" s="240">
        <v>44.683138387</v>
      </c>
      <c r="AR30" s="240">
        <v>48.307607333</v>
      </c>
      <c r="AS30" s="240">
        <v>48.993678709999998</v>
      </c>
      <c r="AT30" s="240">
        <v>48.770359677000002</v>
      </c>
      <c r="AU30" s="240">
        <v>50.201322333</v>
      </c>
      <c r="AV30" s="240">
        <v>47.861292902999999</v>
      </c>
      <c r="AW30" s="240">
        <v>48.208486000000001</v>
      </c>
      <c r="AX30" s="240">
        <v>44.797338387000003</v>
      </c>
      <c r="AY30" s="240">
        <v>42.315453548000001</v>
      </c>
      <c r="AZ30" s="240">
        <v>43.987982856999999</v>
      </c>
      <c r="BA30" s="240">
        <v>41.086396452000002</v>
      </c>
      <c r="BB30" s="240">
        <v>44.559310000000004</v>
      </c>
      <c r="BC30" s="240">
        <v>43.93336</v>
      </c>
      <c r="BD30" s="333">
        <v>46.723770000000002</v>
      </c>
      <c r="BE30" s="333">
        <v>47.292650000000002</v>
      </c>
      <c r="BF30" s="333">
        <v>46.851500000000001</v>
      </c>
      <c r="BG30" s="333">
        <v>48.068019999999997</v>
      </c>
      <c r="BH30" s="333">
        <v>45.783119999999997</v>
      </c>
      <c r="BI30" s="333">
        <v>46.263590000000001</v>
      </c>
      <c r="BJ30" s="333">
        <v>43.074210000000001</v>
      </c>
      <c r="BK30" s="333">
        <v>40.738939999999999</v>
      </c>
      <c r="BL30" s="333">
        <v>43.149979999999999</v>
      </c>
      <c r="BM30" s="333">
        <v>40.452089999999998</v>
      </c>
      <c r="BN30" s="333">
        <v>43.810290000000002</v>
      </c>
      <c r="BO30" s="333">
        <v>43.023670000000003</v>
      </c>
      <c r="BP30" s="333">
        <v>45.569029999999998</v>
      </c>
      <c r="BQ30" s="333">
        <v>45.990200000000002</v>
      </c>
      <c r="BR30" s="333">
        <v>45.534999999999997</v>
      </c>
      <c r="BS30" s="333">
        <v>46.721829999999997</v>
      </c>
      <c r="BT30" s="333">
        <v>44.541049999999998</v>
      </c>
      <c r="BU30" s="333">
        <v>45.030769999999997</v>
      </c>
      <c r="BV30" s="333">
        <v>41.936929999999997</v>
      </c>
    </row>
    <row r="31" spans="1:74" ht="11.1" customHeight="1" x14ac:dyDescent="0.2">
      <c r="A31" s="111" t="s">
        <v>818</v>
      </c>
      <c r="B31" s="187" t="s">
        <v>601</v>
      </c>
      <c r="C31" s="240">
        <v>203.91885676999999</v>
      </c>
      <c r="D31" s="240">
        <v>212.92430929</v>
      </c>
      <c r="E31" s="240">
        <v>195.34200645000001</v>
      </c>
      <c r="F31" s="240">
        <v>196.96682000000001</v>
      </c>
      <c r="G31" s="240">
        <v>199.51546451999999</v>
      </c>
      <c r="H31" s="240">
        <v>205.80874632999999</v>
      </c>
      <c r="I31" s="240">
        <v>205.41987194000001</v>
      </c>
      <c r="J31" s="240">
        <v>209.97893902999999</v>
      </c>
      <c r="K31" s="240">
        <v>209.061924</v>
      </c>
      <c r="L31" s="240">
        <v>203.13082097</v>
      </c>
      <c r="M31" s="240">
        <v>195.98579767000001</v>
      </c>
      <c r="N31" s="240">
        <v>190.45874065000001</v>
      </c>
      <c r="O31" s="240">
        <v>192.35570645000001</v>
      </c>
      <c r="P31" s="240">
        <v>212.88416570999999</v>
      </c>
      <c r="Q31" s="240">
        <v>199.41329451999999</v>
      </c>
      <c r="R31" s="240">
        <v>197.22554066999999</v>
      </c>
      <c r="S31" s="240">
        <v>179.35767516000001</v>
      </c>
      <c r="T31" s="240">
        <v>220.58178000000001</v>
      </c>
      <c r="U31" s="240">
        <v>210.56460645000001</v>
      </c>
      <c r="V31" s="240">
        <v>201.39736386999999</v>
      </c>
      <c r="W31" s="240">
        <v>208.72949299999999</v>
      </c>
      <c r="X31" s="240">
        <v>196.42044806000001</v>
      </c>
      <c r="Y31" s="240">
        <v>190.99379267</v>
      </c>
      <c r="Z31" s="240">
        <v>185.56171968000001</v>
      </c>
      <c r="AA31" s="240">
        <v>194.34838065</v>
      </c>
      <c r="AB31" s="240">
        <v>202.37861792999999</v>
      </c>
      <c r="AC31" s="240">
        <v>189.67068194000001</v>
      </c>
      <c r="AD31" s="240">
        <v>190.70984899999999</v>
      </c>
      <c r="AE31" s="240">
        <v>189.41443193999999</v>
      </c>
      <c r="AF31" s="240">
        <v>202.70671866999999</v>
      </c>
      <c r="AG31" s="240">
        <v>205.07416452000001</v>
      </c>
      <c r="AH31" s="240">
        <v>206.53213676999999</v>
      </c>
      <c r="AI31" s="240">
        <v>207.303168</v>
      </c>
      <c r="AJ31" s="240">
        <v>193.65522161000001</v>
      </c>
      <c r="AK31" s="240">
        <v>189.68355933000001</v>
      </c>
      <c r="AL31" s="240">
        <v>193.85792581000001</v>
      </c>
      <c r="AM31" s="240">
        <v>186.53767515999999</v>
      </c>
      <c r="AN31" s="240">
        <v>204.18969999999999</v>
      </c>
      <c r="AO31" s="240">
        <v>186.78359839000001</v>
      </c>
      <c r="AP31" s="240">
        <v>195.30848133000001</v>
      </c>
      <c r="AQ31" s="240">
        <v>188.16021258000001</v>
      </c>
      <c r="AR31" s="240">
        <v>199.53322967</v>
      </c>
      <c r="AS31" s="240">
        <v>202.62104484</v>
      </c>
      <c r="AT31" s="240">
        <v>207.96502194000001</v>
      </c>
      <c r="AU31" s="240">
        <v>201.736088</v>
      </c>
      <c r="AV31" s="240">
        <v>193.77295903000001</v>
      </c>
      <c r="AW31" s="240">
        <v>197.98717600000001</v>
      </c>
      <c r="AX31" s="240">
        <v>191.93792289999999</v>
      </c>
      <c r="AY31" s="240">
        <v>191.48726805999999</v>
      </c>
      <c r="AZ31" s="240">
        <v>210.8139425</v>
      </c>
      <c r="BA31" s="240">
        <v>188.08524226</v>
      </c>
      <c r="BB31" s="240">
        <v>195.89240000000001</v>
      </c>
      <c r="BC31" s="240">
        <v>192.10589999999999</v>
      </c>
      <c r="BD31" s="333">
        <v>201.2123</v>
      </c>
      <c r="BE31" s="333">
        <v>204.14500000000001</v>
      </c>
      <c r="BF31" s="333">
        <v>210.45189999999999</v>
      </c>
      <c r="BG31" s="333">
        <v>205.55359999999999</v>
      </c>
      <c r="BH31" s="333">
        <v>195.79390000000001</v>
      </c>
      <c r="BI31" s="333">
        <v>198.7963</v>
      </c>
      <c r="BJ31" s="333">
        <v>193.19290000000001</v>
      </c>
      <c r="BK31" s="333">
        <v>193.75149999999999</v>
      </c>
      <c r="BL31" s="333">
        <v>211.9308</v>
      </c>
      <c r="BM31" s="333">
        <v>189.04179999999999</v>
      </c>
      <c r="BN31" s="333">
        <v>196.8065</v>
      </c>
      <c r="BO31" s="333">
        <v>193.09200000000001</v>
      </c>
      <c r="BP31" s="333">
        <v>202.2706</v>
      </c>
      <c r="BQ31" s="333">
        <v>205.4074</v>
      </c>
      <c r="BR31" s="333">
        <v>211.8218</v>
      </c>
      <c r="BS31" s="333">
        <v>206.91</v>
      </c>
      <c r="BT31" s="333">
        <v>197.05590000000001</v>
      </c>
      <c r="BU31" s="333">
        <v>200.1643</v>
      </c>
      <c r="BV31" s="333">
        <v>194.6225</v>
      </c>
    </row>
    <row r="32" spans="1:74" ht="11.1" customHeight="1" x14ac:dyDescent="0.2">
      <c r="A32" s="111" t="s">
        <v>819</v>
      </c>
      <c r="B32" s="205" t="s">
        <v>569</v>
      </c>
      <c r="C32" s="240">
        <v>535.57714194000005</v>
      </c>
      <c r="D32" s="240">
        <v>557.53808786000002</v>
      </c>
      <c r="E32" s="240">
        <v>540.04335129000003</v>
      </c>
      <c r="F32" s="240">
        <v>529.01048533000005</v>
      </c>
      <c r="G32" s="240">
        <v>552.63490967999996</v>
      </c>
      <c r="H32" s="240">
        <v>570.78816700000004</v>
      </c>
      <c r="I32" s="240">
        <v>558.86453547999997</v>
      </c>
      <c r="J32" s="240">
        <v>574.60682839000003</v>
      </c>
      <c r="K32" s="240">
        <v>559.25786667</v>
      </c>
      <c r="L32" s="240">
        <v>549.20133194000005</v>
      </c>
      <c r="M32" s="240">
        <v>546.26076999999998</v>
      </c>
      <c r="N32" s="240">
        <v>519.20931805999999</v>
      </c>
      <c r="O32" s="240">
        <v>527.06088032000002</v>
      </c>
      <c r="P32" s="240">
        <v>563.60726642999998</v>
      </c>
      <c r="Q32" s="240">
        <v>537.39146581</v>
      </c>
      <c r="R32" s="240">
        <v>529.90001299999994</v>
      </c>
      <c r="S32" s="240">
        <v>546.22037483999998</v>
      </c>
      <c r="T32" s="240">
        <v>564.07080299999996</v>
      </c>
      <c r="U32" s="240">
        <v>543.15064805999998</v>
      </c>
      <c r="V32" s="240">
        <v>552.53966258000003</v>
      </c>
      <c r="W32" s="240">
        <v>555.27735099999995</v>
      </c>
      <c r="X32" s="240">
        <v>525.72997999999995</v>
      </c>
      <c r="Y32" s="240">
        <v>512.53913</v>
      </c>
      <c r="Z32" s="240">
        <v>501.12355645000002</v>
      </c>
      <c r="AA32" s="240">
        <v>511.25300257999999</v>
      </c>
      <c r="AB32" s="240">
        <v>543.50577724000004</v>
      </c>
      <c r="AC32" s="240">
        <v>529.38654484000006</v>
      </c>
      <c r="AD32" s="240">
        <v>522.05038266999998</v>
      </c>
      <c r="AE32" s="240">
        <v>529.03097000000002</v>
      </c>
      <c r="AF32" s="240">
        <v>548.64295632999995</v>
      </c>
      <c r="AG32" s="240">
        <v>559.02939451999998</v>
      </c>
      <c r="AH32" s="240">
        <v>573.24067838999997</v>
      </c>
      <c r="AI32" s="240">
        <v>546.46310300000005</v>
      </c>
      <c r="AJ32" s="240">
        <v>517.17871709999997</v>
      </c>
      <c r="AK32" s="240">
        <v>516.38723866999999</v>
      </c>
      <c r="AL32" s="240">
        <v>508.48959968000003</v>
      </c>
      <c r="AM32" s="240">
        <v>482.20182903</v>
      </c>
      <c r="AN32" s="240">
        <v>503.39137249999999</v>
      </c>
      <c r="AO32" s="240">
        <v>499.81180968000001</v>
      </c>
      <c r="AP32" s="240">
        <v>488.30751233000001</v>
      </c>
      <c r="AQ32" s="240">
        <v>498.67216839000002</v>
      </c>
      <c r="AR32" s="240">
        <v>523.95947433000003</v>
      </c>
      <c r="AS32" s="240">
        <v>518.40781160999995</v>
      </c>
      <c r="AT32" s="240">
        <v>527.39854419000005</v>
      </c>
      <c r="AU32" s="240">
        <v>519.85578999999996</v>
      </c>
      <c r="AV32" s="240">
        <v>495.60714258000002</v>
      </c>
      <c r="AW32" s="240">
        <v>490.72902567</v>
      </c>
      <c r="AX32" s="240">
        <v>480.46277064999998</v>
      </c>
      <c r="AY32" s="240">
        <v>483.61427097000001</v>
      </c>
      <c r="AZ32" s="240">
        <v>513.81005820999997</v>
      </c>
      <c r="BA32" s="240">
        <v>501.10030418999997</v>
      </c>
      <c r="BB32" s="240">
        <v>519.81939999999997</v>
      </c>
      <c r="BC32" s="240">
        <v>538.1046</v>
      </c>
      <c r="BD32" s="333">
        <v>543.92629999999997</v>
      </c>
      <c r="BE32" s="333">
        <v>531.61410000000001</v>
      </c>
      <c r="BF32" s="333">
        <v>536.91420000000005</v>
      </c>
      <c r="BG32" s="333">
        <v>529.88400000000001</v>
      </c>
      <c r="BH32" s="333">
        <v>499.35419999999999</v>
      </c>
      <c r="BI32" s="333">
        <v>491.79270000000002</v>
      </c>
      <c r="BJ32" s="333">
        <v>483.05180000000001</v>
      </c>
      <c r="BK32" s="333">
        <v>488.96769999999998</v>
      </c>
      <c r="BL32" s="333">
        <v>514.75670000000002</v>
      </c>
      <c r="BM32" s="333">
        <v>504.06970000000001</v>
      </c>
      <c r="BN32" s="333">
        <v>521.9796</v>
      </c>
      <c r="BO32" s="333">
        <v>539.18320000000006</v>
      </c>
      <c r="BP32" s="333">
        <v>544.17769999999996</v>
      </c>
      <c r="BQ32" s="333">
        <v>531.67870000000005</v>
      </c>
      <c r="BR32" s="333">
        <v>536.76800000000003</v>
      </c>
      <c r="BS32" s="333">
        <v>529.58130000000006</v>
      </c>
      <c r="BT32" s="333">
        <v>498.94130000000001</v>
      </c>
      <c r="BU32" s="333">
        <v>491.54649999999998</v>
      </c>
      <c r="BV32" s="333">
        <v>483.05329999999998</v>
      </c>
    </row>
    <row r="33" spans="1:74" ht="11.1" customHeight="1" x14ac:dyDescent="0.2">
      <c r="A33" s="111" t="s">
        <v>820</v>
      </c>
      <c r="B33" s="205" t="s">
        <v>570</v>
      </c>
      <c r="C33" s="240">
        <v>240.41507580999999</v>
      </c>
      <c r="D33" s="240">
        <v>254.71086356999999</v>
      </c>
      <c r="E33" s="240">
        <v>242.45956967999999</v>
      </c>
      <c r="F33" s="240">
        <v>248.49663633</v>
      </c>
      <c r="G33" s="240">
        <v>256.43468483999999</v>
      </c>
      <c r="H33" s="240">
        <v>262.43474866999998</v>
      </c>
      <c r="I33" s="240">
        <v>270.29889386999997</v>
      </c>
      <c r="J33" s="240">
        <v>270.57627031999999</v>
      </c>
      <c r="K33" s="240">
        <v>266.40245433000001</v>
      </c>
      <c r="L33" s="240">
        <v>255.12660516</v>
      </c>
      <c r="M33" s="240">
        <v>257.89787200000001</v>
      </c>
      <c r="N33" s="240">
        <v>249.15607806</v>
      </c>
      <c r="O33" s="240">
        <v>240.62565742000001</v>
      </c>
      <c r="P33" s="240">
        <v>259.99802070999999</v>
      </c>
      <c r="Q33" s="240">
        <v>242.76371935</v>
      </c>
      <c r="R33" s="240">
        <v>249.23124733</v>
      </c>
      <c r="S33" s="240">
        <v>244.40584290000001</v>
      </c>
      <c r="T33" s="240">
        <v>258.475638</v>
      </c>
      <c r="U33" s="240">
        <v>261.28357097000003</v>
      </c>
      <c r="V33" s="240">
        <v>271.62341709999998</v>
      </c>
      <c r="W33" s="240">
        <v>255.05421867000001</v>
      </c>
      <c r="X33" s="240">
        <v>244.08777871000001</v>
      </c>
      <c r="Y33" s="240">
        <v>246.54565567</v>
      </c>
      <c r="Z33" s="240">
        <v>232.98745258</v>
      </c>
      <c r="AA33" s="240">
        <v>231.69117323</v>
      </c>
      <c r="AB33" s="240">
        <v>245.04704344999999</v>
      </c>
      <c r="AC33" s="240">
        <v>231.30062645000001</v>
      </c>
      <c r="AD33" s="240">
        <v>232.45480867000001</v>
      </c>
      <c r="AE33" s="240">
        <v>238.02232484000001</v>
      </c>
      <c r="AF33" s="240">
        <v>253.72983300000001</v>
      </c>
      <c r="AG33" s="240">
        <v>256.84078839</v>
      </c>
      <c r="AH33" s="240">
        <v>267.38622709999999</v>
      </c>
      <c r="AI33" s="240">
        <v>255.58509900000001</v>
      </c>
      <c r="AJ33" s="240">
        <v>240.34945031999999</v>
      </c>
      <c r="AK33" s="240">
        <v>249.48675066999999</v>
      </c>
      <c r="AL33" s="240">
        <v>235.87312</v>
      </c>
      <c r="AM33" s="240">
        <v>220.43213613</v>
      </c>
      <c r="AN33" s="240">
        <v>235.13885999999999</v>
      </c>
      <c r="AO33" s="240">
        <v>230.19502903</v>
      </c>
      <c r="AP33" s="240">
        <v>230.47905732999999</v>
      </c>
      <c r="AQ33" s="240">
        <v>237.61267839000001</v>
      </c>
      <c r="AR33" s="240">
        <v>250.52494433000001</v>
      </c>
      <c r="AS33" s="240">
        <v>258.43707452000001</v>
      </c>
      <c r="AT33" s="240">
        <v>251.81670677</v>
      </c>
      <c r="AU33" s="240">
        <v>247.71796000000001</v>
      </c>
      <c r="AV33" s="240">
        <v>235.31210032000001</v>
      </c>
      <c r="AW33" s="240">
        <v>238.981077</v>
      </c>
      <c r="AX33" s="240">
        <v>230.33677806</v>
      </c>
      <c r="AY33" s="240">
        <v>227.50353516000001</v>
      </c>
      <c r="AZ33" s="240">
        <v>240.65987713999999</v>
      </c>
      <c r="BA33" s="240">
        <v>229.83860064999999</v>
      </c>
      <c r="BB33" s="240">
        <v>233.1036</v>
      </c>
      <c r="BC33" s="240">
        <v>242.03729999999999</v>
      </c>
      <c r="BD33" s="333">
        <v>255.30500000000001</v>
      </c>
      <c r="BE33" s="333">
        <v>264.63260000000002</v>
      </c>
      <c r="BF33" s="333">
        <v>259.09620000000001</v>
      </c>
      <c r="BG33" s="333">
        <v>255.6036</v>
      </c>
      <c r="BH33" s="333">
        <v>240.71960000000001</v>
      </c>
      <c r="BI33" s="333">
        <v>244.292</v>
      </c>
      <c r="BJ33" s="333">
        <v>235.98779999999999</v>
      </c>
      <c r="BK33" s="333">
        <v>234.60210000000001</v>
      </c>
      <c r="BL33" s="333">
        <v>246.13740000000001</v>
      </c>
      <c r="BM33" s="333">
        <v>235.8785</v>
      </c>
      <c r="BN33" s="333">
        <v>239.96</v>
      </c>
      <c r="BO33" s="333">
        <v>248.44479999999999</v>
      </c>
      <c r="BP33" s="333">
        <v>261.60739999999998</v>
      </c>
      <c r="BQ33" s="333">
        <v>270.94479999999999</v>
      </c>
      <c r="BR33" s="333">
        <v>265.1377</v>
      </c>
      <c r="BS33" s="333">
        <v>261.64789999999999</v>
      </c>
      <c r="BT33" s="333">
        <v>246.32310000000001</v>
      </c>
      <c r="BU33" s="333">
        <v>250.0787</v>
      </c>
      <c r="BV33" s="333">
        <v>241.74289999999999</v>
      </c>
    </row>
    <row r="34" spans="1:74" ht="11.1" customHeight="1" x14ac:dyDescent="0.2">
      <c r="A34" s="111" t="s">
        <v>821</v>
      </c>
      <c r="B34" s="205" t="s">
        <v>571</v>
      </c>
      <c r="C34" s="240">
        <v>364.55347612999998</v>
      </c>
      <c r="D34" s="240">
        <v>370.30245036000002</v>
      </c>
      <c r="E34" s="240">
        <v>377.32566773999997</v>
      </c>
      <c r="F34" s="240">
        <v>378.88040733000003</v>
      </c>
      <c r="G34" s="240">
        <v>399.21790032000001</v>
      </c>
      <c r="H34" s="240">
        <v>409.75391033</v>
      </c>
      <c r="I34" s="240">
        <v>390.68613484000002</v>
      </c>
      <c r="J34" s="240">
        <v>416.46705644999997</v>
      </c>
      <c r="K34" s="240">
        <v>401.82701967000003</v>
      </c>
      <c r="L34" s="240">
        <v>392.08790386999999</v>
      </c>
      <c r="M34" s="240">
        <v>398.34877267000002</v>
      </c>
      <c r="N34" s="240">
        <v>358.62660613000003</v>
      </c>
      <c r="O34" s="240">
        <v>366.52545386999998</v>
      </c>
      <c r="P34" s="240">
        <v>405.83700642999997</v>
      </c>
      <c r="Q34" s="240">
        <v>355.68821903000003</v>
      </c>
      <c r="R34" s="240">
        <v>392.89183233</v>
      </c>
      <c r="S34" s="240">
        <v>407.03408612999999</v>
      </c>
      <c r="T34" s="240">
        <v>418.07070866999999</v>
      </c>
      <c r="U34" s="240">
        <v>402.94375226</v>
      </c>
      <c r="V34" s="240">
        <v>412.67165774</v>
      </c>
      <c r="W34" s="240">
        <v>403.92606667000001</v>
      </c>
      <c r="X34" s="240">
        <v>388.79404645</v>
      </c>
      <c r="Y34" s="240">
        <v>390.39743467</v>
      </c>
      <c r="Z34" s="240">
        <v>366.55831968000001</v>
      </c>
      <c r="AA34" s="240">
        <v>366.15232613000001</v>
      </c>
      <c r="AB34" s="240">
        <v>378.01773102999999</v>
      </c>
      <c r="AC34" s="240">
        <v>362.16525645000002</v>
      </c>
      <c r="AD34" s="240">
        <v>387.18213800000001</v>
      </c>
      <c r="AE34" s="240">
        <v>390.28483290000003</v>
      </c>
      <c r="AF34" s="240">
        <v>396.74827599999998</v>
      </c>
      <c r="AG34" s="240">
        <v>399.28980805999998</v>
      </c>
      <c r="AH34" s="240">
        <v>411.10817419</v>
      </c>
      <c r="AI34" s="240">
        <v>389.32842499999998</v>
      </c>
      <c r="AJ34" s="240">
        <v>374.50403870999997</v>
      </c>
      <c r="AK34" s="240">
        <v>377.18494433000001</v>
      </c>
      <c r="AL34" s="240">
        <v>354.36450968000003</v>
      </c>
      <c r="AM34" s="240">
        <v>350.21053354999998</v>
      </c>
      <c r="AN34" s="240">
        <v>366.99553321000002</v>
      </c>
      <c r="AO34" s="240">
        <v>369.69313226000003</v>
      </c>
      <c r="AP34" s="240">
        <v>375.06017366999998</v>
      </c>
      <c r="AQ34" s="240">
        <v>390.96493128999998</v>
      </c>
      <c r="AR34" s="240">
        <v>391.10654367000001</v>
      </c>
      <c r="AS34" s="240">
        <v>387.95347838999999</v>
      </c>
      <c r="AT34" s="240">
        <v>401.07109903000003</v>
      </c>
      <c r="AU34" s="240">
        <v>379.53868767</v>
      </c>
      <c r="AV34" s="240">
        <v>378.60523387000001</v>
      </c>
      <c r="AW34" s="240">
        <v>375.44027167000002</v>
      </c>
      <c r="AX34" s="240">
        <v>361.04400548000001</v>
      </c>
      <c r="AY34" s="240">
        <v>357.03148902999999</v>
      </c>
      <c r="AZ34" s="240">
        <v>367.31813036</v>
      </c>
      <c r="BA34" s="240">
        <v>374.67243805999999</v>
      </c>
      <c r="BB34" s="240">
        <v>371.0967</v>
      </c>
      <c r="BC34" s="240">
        <v>378.76319999999998</v>
      </c>
      <c r="BD34" s="333">
        <v>384.83229999999998</v>
      </c>
      <c r="BE34" s="333">
        <v>383.05759999999998</v>
      </c>
      <c r="BF34" s="333">
        <v>398.06599999999997</v>
      </c>
      <c r="BG34" s="333">
        <v>379.64800000000002</v>
      </c>
      <c r="BH34" s="333">
        <v>374.1234</v>
      </c>
      <c r="BI34" s="333">
        <v>369.87349999999998</v>
      </c>
      <c r="BJ34" s="333">
        <v>356.65719999999999</v>
      </c>
      <c r="BK34" s="333">
        <v>355.06970000000001</v>
      </c>
      <c r="BL34" s="333">
        <v>362.26830000000001</v>
      </c>
      <c r="BM34" s="333">
        <v>369.90649999999999</v>
      </c>
      <c r="BN34" s="333">
        <v>366.37900000000002</v>
      </c>
      <c r="BO34" s="333">
        <v>373.92950000000002</v>
      </c>
      <c r="BP34" s="333">
        <v>379.86840000000001</v>
      </c>
      <c r="BQ34" s="333">
        <v>378.32089999999999</v>
      </c>
      <c r="BR34" s="333">
        <v>393.15109999999999</v>
      </c>
      <c r="BS34" s="333">
        <v>374.8904</v>
      </c>
      <c r="BT34" s="333">
        <v>369.39370000000002</v>
      </c>
      <c r="BU34" s="333">
        <v>365.5077</v>
      </c>
      <c r="BV34" s="333">
        <v>352.57350000000002</v>
      </c>
    </row>
    <row r="35" spans="1:74" ht="11.1" customHeight="1" x14ac:dyDescent="0.2">
      <c r="A35" s="111" t="s">
        <v>822</v>
      </c>
      <c r="B35" s="205" t="s">
        <v>572</v>
      </c>
      <c r="C35" s="240">
        <v>280.92821193999998</v>
      </c>
      <c r="D35" s="240">
        <v>293.98782820999998</v>
      </c>
      <c r="E35" s="240">
        <v>285.89626128999998</v>
      </c>
      <c r="F35" s="240">
        <v>286.63021966999997</v>
      </c>
      <c r="G35" s="240">
        <v>293.98008742000002</v>
      </c>
      <c r="H35" s="240">
        <v>304.85124400000001</v>
      </c>
      <c r="I35" s="240">
        <v>301.36512742000002</v>
      </c>
      <c r="J35" s="240">
        <v>305.41203452000002</v>
      </c>
      <c r="K35" s="240">
        <v>306.11462833000002</v>
      </c>
      <c r="L35" s="240">
        <v>296.44011096999998</v>
      </c>
      <c r="M35" s="240">
        <v>291.20256899999998</v>
      </c>
      <c r="N35" s="240">
        <v>284.88906935</v>
      </c>
      <c r="O35" s="240">
        <v>279.12461387000002</v>
      </c>
      <c r="P35" s="240">
        <v>287.68516463999998</v>
      </c>
      <c r="Q35" s="240">
        <v>276.53288644999998</v>
      </c>
      <c r="R35" s="240">
        <v>285.31702066999998</v>
      </c>
      <c r="S35" s="240">
        <v>283.27754257999999</v>
      </c>
      <c r="T35" s="240">
        <v>296.756145</v>
      </c>
      <c r="U35" s="240">
        <v>290.78859129</v>
      </c>
      <c r="V35" s="240">
        <v>291.50597064999999</v>
      </c>
      <c r="W35" s="240">
        <v>288.00317867000001</v>
      </c>
      <c r="X35" s="240">
        <v>273.70779128999999</v>
      </c>
      <c r="Y35" s="240">
        <v>263.39041766999998</v>
      </c>
      <c r="Z35" s="240">
        <v>254.84368677000001</v>
      </c>
      <c r="AA35" s="240">
        <v>262.97170065</v>
      </c>
      <c r="AB35" s="240">
        <v>275.47092483</v>
      </c>
      <c r="AC35" s="240">
        <v>261.91505581000001</v>
      </c>
      <c r="AD35" s="240">
        <v>272.73902633</v>
      </c>
      <c r="AE35" s="240">
        <v>274.57507709999999</v>
      </c>
      <c r="AF35" s="240">
        <v>284.95222000000001</v>
      </c>
      <c r="AG35" s="240">
        <v>279.74364967999998</v>
      </c>
      <c r="AH35" s="240">
        <v>290.17453258</v>
      </c>
      <c r="AI35" s="240">
        <v>280.69010333</v>
      </c>
      <c r="AJ35" s="240">
        <v>271.95132225999998</v>
      </c>
      <c r="AK35" s="240">
        <v>272.43163033000002</v>
      </c>
      <c r="AL35" s="240">
        <v>264.16662387000002</v>
      </c>
      <c r="AM35" s="240">
        <v>262.69401226000002</v>
      </c>
      <c r="AN35" s="240">
        <v>271.74262714000002</v>
      </c>
      <c r="AO35" s="240">
        <v>266.81605194000002</v>
      </c>
      <c r="AP35" s="240">
        <v>269.07036367000001</v>
      </c>
      <c r="AQ35" s="240">
        <v>274.97912516000002</v>
      </c>
      <c r="AR35" s="240">
        <v>281.12451833</v>
      </c>
      <c r="AS35" s="240">
        <v>279.80822483999998</v>
      </c>
      <c r="AT35" s="240">
        <v>286.74580355000001</v>
      </c>
      <c r="AU35" s="240">
        <v>274.60079832999998</v>
      </c>
      <c r="AV35" s="240">
        <v>261.79543741999998</v>
      </c>
      <c r="AW35" s="240">
        <v>265.30495100000002</v>
      </c>
      <c r="AX35" s="240">
        <v>257.90062483999998</v>
      </c>
      <c r="AY35" s="240">
        <v>255.17457547999999</v>
      </c>
      <c r="AZ35" s="240">
        <v>264.17956178999998</v>
      </c>
      <c r="BA35" s="240">
        <v>261.93850451999998</v>
      </c>
      <c r="BB35" s="240">
        <v>265.4676</v>
      </c>
      <c r="BC35" s="240">
        <v>267.23430000000002</v>
      </c>
      <c r="BD35" s="333">
        <v>273.73410000000001</v>
      </c>
      <c r="BE35" s="333">
        <v>273.92610000000002</v>
      </c>
      <c r="BF35" s="333">
        <v>282.52960000000002</v>
      </c>
      <c r="BG35" s="333">
        <v>273.18869999999998</v>
      </c>
      <c r="BH35" s="333">
        <v>257.20830000000001</v>
      </c>
      <c r="BI35" s="333">
        <v>260.0181</v>
      </c>
      <c r="BJ35" s="333">
        <v>253.8655</v>
      </c>
      <c r="BK35" s="333">
        <v>253.4734</v>
      </c>
      <c r="BL35" s="333">
        <v>260.61970000000002</v>
      </c>
      <c r="BM35" s="333">
        <v>258.14389999999997</v>
      </c>
      <c r="BN35" s="333">
        <v>261.77199999999999</v>
      </c>
      <c r="BO35" s="333">
        <v>263.68509999999998</v>
      </c>
      <c r="BP35" s="333">
        <v>270.17959999999999</v>
      </c>
      <c r="BQ35" s="333">
        <v>270.74630000000002</v>
      </c>
      <c r="BR35" s="333">
        <v>279.43349999999998</v>
      </c>
      <c r="BS35" s="333">
        <v>270.30220000000003</v>
      </c>
      <c r="BT35" s="333">
        <v>254.4718</v>
      </c>
      <c r="BU35" s="333">
        <v>257.38639999999998</v>
      </c>
      <c r="BV35" s="333">
        <v>251.4794</v>
      </c>
    </row>
    <row r="36" spans="1:74" ht="11.1" customHeight="1" x14ac:dyDescent="0.2">
      <c r="A36" s="111" t="s">
        <v>823</v>
      </c>
      <c r="B36" s="205" t="s">
        <v>573</v>
      </c>
      <c r="C36" s="240">
        <v>456.19172967999998</v>
      </c>
      <c r="D36" s="240">
        <v>475.01414392999999</v>
      </c>
      <c r="E36" s="240">
        <v>462.20287547999999</v>
      </c>
      <c r="F36" s="240">
        <v>504.52165767000002</v>
      </c>
      <c r="G36" s="240">
        <v>494.61899161000002</v>
      </c>
      <c r="H36" s="240">
        <v>503.67480799999998</v>
      </c>
      <c r="I36" s="240">
        <v>500.71096194</v>
      </c>
      <c r="J36" s="240">
        <v>513.56677774000002</v>
      </c>
      <c r="K36" s="240">
        <v>513.10549666999998</v>
      </c>
      <c r="L36" s="240">
        <v>489.44966903</v>
      </c>
      <c r="M36" s="240">
        <v>485.48658633000002</v>
      </c>
      <c r="N36" s="240">
        <v>464.19323742</v>
      </c>
      <c r="O36" s="240">
        <v>455.49040934999999</v>
      </c>
      <c r="P36" s="240">
        <v>482.47526749999997</v>
      </c>
      <c r="Q36" s="240">
        <v>449.95128645</v>
      </c>
      <c r="R36" s="240">
        <v>478.97573433000002</v>
      </c>
      <c r="S36" s="240">
        <v>477.15557805999998</v>
      </c>
      <c r="T36" s="240">
        <v>519.60561800000005</v>
      </c>
      <c r="U36" s="240">
        <v>525.43989257999999</v>
      </c>
      <c r="V36" s="240">
        <v>518.27457418999995</v>
      </c>
      <c r="W36" s="240">
        <v>527.54384400000004</v>
      </c>
      <c r="X36" s="240">
        <v>502.28648032000001</v>
      </c>
      <c r="Y36" s="240">
        <v>483.59484932999999</v>
      </c>
      <c r="Z36" s="240">
        <v>476.95252644999999</v>
      </c>
      <c r="AA36" s="240">
        <v>490.35633289999998</v>
      </c>
      <c r="AB36" s="240">
        <v>492.96954240999997</v>
      </c>
      <c r="AC36" s="240">
        <v>475.33513581</v>
      </c>
      <c r="AD36" s="240">
        <v>498.30139166999999</v>
      </c>
      <c r="AE36" s="240">
        <v>485.71429225999998</v>
      </c>
      <c r="AF36" s="240">
        <v>520.55656166999995</v>
      </c>
      <c r="AG36" s="240">
        <v>519.32534806000001</v>
      </c>
      <c r="AH36" s="240">
        <v>526.80084452000006</v>
      </c>
      <c r="AI36" s="240">
        <v>523.30478966999999</v>
      </c>
      <c r="AJ36" s="240">
        <v>507.39612839</v>
      </c>
      <c r="AK36" s="240">
        <v>496.38287532999999</v>
      </c>
      <c r="AL36" s="240">
        <v>482.23845483999997</v>
      </c>
      <c r="AM36" s="240">
        <v>472.21407419000002</v>
      </c>
      <c r="AN36" s="240">
        <v>496.46871249999998</v>
      </c>
      <c r="AO36" s="240">
        <v>471.72498418999999</v>
      </c>
      <c r="AP36" s="240">
        <v>482.233901</v>
      </c>
      <c r="AQ36" s="240">
        <v>493.05015193999998</v>
      </c>
      <c r="AR36" s="240">
        <v>534.484691</v>
      </c>
      <c r="AS36" s="240">
        <v>507.13202839000002</v>
      </c>
      <c r="AT36" s="240">
        <v>524.22621031999995</v>
      </c>
      <c r="AU36" s="240">
        <v>501.24048866999999</v>
      </c>
      <c r="AV36" s="240">
        <v>491.22281515999998</v>
      </c>
      <c r="AW36" s="240">
        <v>482.54299566999998</v>
      </c>
      <c r="AX36" s="240">
        <v>478.70004129</v>
      </c>
      <c r="AY36" s="240">
        <v>462.97881516000001</v>
      </c>
      <c r="AZ36" s="240">
        <v>484.30650035999997</v>
      </c>
      <c r="BA36" s="240">
        <v>452.20241193999999</v>
      </c>
      <c r="BB36" s="240">
        <v>513.34029999999996</v>
      </c>
      <c r="BC36" s="240">
        <v>510.8304</v>
      </c>
      <c r="BD36" s="333">
        <v>548.82579999999996</v>
      </c>
      <c r="BE36" s="333">
        <v>520.99890000000005</v>
      </c>
      <c r="BF36" s="333">
        <v>540.16980000000001</v>
      </c>
      <c r="BG36" s="333">
        <v>517.71759999999995</v>
      </c>
      <c r="BH36" s="333">
        <v>503.66500000000002</v>
      </c>
      <c r="BI36" s="333">
        <v>493.59399999999999</v>
      </c>
      <c r="BJ36" s="333">
        <v>490.76100000000002</v>
      </c>
      <c r="BK36" s="333">
        <v>476.60599999999999</v>
      </c>
      <c r="BL36" s="333">
        <v>493.28870000000001</v>
      </c>
      <c r="BM36" s="333">
        <v>464.0258</v>
      </c>
      <c r="BN36" s="333">
        <v>525.89919999999995</v>
      </c>
      <c r="BO36" s="333">
        <v>521.89300000000003</v>
      </c>
      <c r="BP36" s="333">
        <v>560.65859999999998</v>
      </c>
      <c r="BQ36" s="333">
        <v>531.96460000000002</v>
      </c>
      <c r="BR36" s="333">
        <v>551.70140000000004</v>
      </c>
      <c r="BS36" s="333">
        <v>528.72149999999999</v>
      </c>
      <c r="BT36" s="333">
        <v>514.39959999999996</v>
      </c>
      <c r="BU36" s="333">
        <v>504.30579999999998</v>
      </c>
      <c r="BV36" s="333">
        <v>501.68650000000002</v>
      </c>
    </row>
    <row r="37" spans="1:74" s="116" customFormat="1" ht="11.1" customHeight="1" x14ac:dyDescent="0.2">
      <c r="A37" s="111" t="s">
        <v>824</v>
      </c>
      <c r="B37" s="205" t="s">
        <v>574</v>
      </c>
      <c r="C37" s="240">
        <v>212.77561645</v>
      </c>
      <c r="D37" s="240">
        <v>217.4633</v>
      </c>
      <c r="E37" s="240">
        <v>205.94018129</v>
      </c>
      <c r="F37" s="240">
        <v>224.090067</v>
      </c>
      <c r="G37" s="240">
        <v>237.12578225999999</v>
      </c>
      <c r="H37" s="240">
        <v>257.89023366999999</v>
      </c>
      <c r="I37" s="240">
        <v>265.86759903000001</v>
      </c>
      <c r="J37" s="240">
        <v>252.18750194</v>
      </c>
      <c r="K37" s="240">
        <v>244.69889599999999</v>
      </c>
      <c r="L37" s="240">
        <v>223.67970806</v>
      </c>
      <c r="M37" s="240">
        <v>219.86140266999999</v>
      </c>
      <c r="N37" s="240">
        <v>218.33821258</v>
      </c>
      <c r="O37" s="240">
        <v>219.14770128999999</v>
      </c>
      <c r="P37" s="240">
        <v>221.37607036</v>
      </c>
      <c r="Q37" s="240">
        <v>211.10501644999999</v>
      </c>
      <c r="R37" s="240">
        <v>224.93588033</v>
      </c>
      <c r="S37" s="240">
        <v>227.37298000000001</v>
      </c>
      <c r="T37" s="240">
        <v>255.82600133</v>
      </c>
      <c r="U37" s="240">
        <v>253.32316774</v>
      </c>
      <c r="V37" s="240">
        <v>257.28665387000001</v>
      </c>
      <c r="W37" s="240">
        <v>243.84010533</v>
      </c>
      <c r="X37" s="240">
        <v>227.17273387</v>
      </c>
      <c r="Y37" s="240">
        <v>228.14945233</v>
      </c>
      <c r="Z37" s="240">
        <v>216.18471031999999</v>
      </c>
      <c r="AA37" s="240">
        <v>213.72195065</v>
      </c>
      <c r="AB37" s="240">
        <v>222.08967379000001</v>
      </c>
      <c r="AC37" s="240">
        <v>208.94254581000001</v>
      </c>
      <c r="AD37" s="240">
        <v>220.13907967</v>
      </c>
      <c r="AE37" s="240">
        <v>224.56625903</v>
      </c>
      <c r="AF37" s="240">
        <v>252.99227833</v>
      </c>
      <c r="AG37" s="240">
        <v>258.73569097000001</v>
      </c>
      <c r="AH37" s="240">
        <v>251.34067934999999</v>
      </c>
      <c r="AI37" s="240">
        <v>234.432816</v>
      </c>
      <c r="AJ37" s="240">
        <v>223.02407289999999</v>
      </c>
      <c r="AK37" s="240">
        <v>213.49107133000001</v>
      </c>
      <c r="AL37" s="240">
        <v>212.24709870999999</v>
      </c>
      <c r="AM37" s="240">
        <v>208.10105515999999</v>
      </c>
      <c r="AN37" s="240">
        <v>213.57744213999999</v>
      </c>
      <c r="AO37" s="240">
        <v>208.19130032000001</v>
      </c>
      <c r="AP37" s="240">
        <v>213.05144833</v>
      </c>
      <c r="AQ37" s="240">
        <v>223.73602516</v>
      </c>
      <c r="AR37" s="240">
        <v>247.58423067000001</v>
      </c>
      <c r="AS37" s="240">
        <v>251.05418484</v>
      </c>
      <c r="AT37" s="240">
        <v>246.10596613000001</v>
      </c>
      <c r="AU37" s="240">
        <v>237.43478966999999</v>
      </c>
      <c r="AV37" s="240">
        <v>212.37158418999999</v>
      </c>
      <c r="AW37" s="240">
        <v>208.09022200000001</v>
      </c>
      <c r="AX37" s="240">
        <v>209.28566484000001</v>
      </c>
      <c r="AY37" s="240">
        <v>209.05951193999999</v>
      </c>
      <c r="AZ37" s="240">
        <v>211.31419392999999</v>
      </c>
      <c r="BA37" s="240">
        <v>205.89193839000001</v>
      </c>
      <c r="BB37" s="240">
        <v>221.61859999999999</v>
      </c>
      <c r="BC37" s="240">
        <v>234.1652</v>
      </c>
      <c r="BD37" s="333">
        <v>253.9341</v>
      </c>
      <c r="BE37" s="333">
        <v>256.09809999999999</v>
      </c>
      <c r="BF37" s="333">
        <v>250.8374</v>
      </c>
      <c r="BG37" s="333">
        <v>242.5402</v>
      </c>
      <c r="BH37" s="333">
        <v>215.05090000000001</v>
      </c>
      <c r="BI37" s="333">
        <v>211.5198</v>
      </c>
      <c r="BJ37" s="333">
        <v>213.24629999999999</v>
      </c>
      <c r="BK37" s="333">
        <v>213.89750000000001</v>
      </c>
      <c r="BL37" s="333">
        <v>215.4485</v>
      </c>
      <c r="BM37" s="333">
        <v>210.0258</v>
      </c>
      <c r="BN37" s="333">
        <v>225.6568</v>
      </c>
      <c r="BO37" s="333">
        <v>238.1232</v>
      </c>
      <c r="BP37" s="333">
        <v>257.95499999999998</v>
      </c>
      <c r="BQ37" s="333">
        <v>259.92939999999999</v>
      </c>
      <c r="BR37" s="333">
        <v>254.46870000000001</v>
      </c>
      <c r="BS37" s="333">
        <v>246.0411</v>
      </c>
      <c r="BT37" s="333">
        <v>218.14599999999999</v>
      </c>
      <c r="BU37" s="333">
        <v>214.63800000000001</v>
      </c>
      <c r="BV37" s="333">
        <v>216.4974</v>
      </c>
    </row>
    <row r="38" spans="1:74" s="116" customFormat="1" ht="11.1" customHeight="1" x14ac:dyDescent="0.2">
      <c r="A38" s="111" t="s">
        <v>825</v>
      </c>
      <c r="B38" s="205" t="s">
        <v>257</v>
      </c>
      <c r="C38" s="240">
        <v>228.63989871000001</v>
      </c>
      <c r="D38" s="240">
        <v>244.19211464</v>
      </c>
      <c r="E38" s="240">
        <v>225.29671612999999</v>
      </c>
      <c r="F38" s="240">
        <v>250.36637332999999</v>
      </c>
      <c r="G38" s="240">
        <v>256.49510935000001</v>
      </c>
      <c r="H38" s="240">
        <v>274.71548066999998</v>
      </c>
      <c r="I38" s="240">
        <v>290.41523096999998</v>
      </c>
      <c r="J38" s="240">
        <v>283.42374225999998</v>
      </c>
      <c r="K38" s="240">
        <v>281.25007633000001</v>
      </c>
      <c r="L38" s="240">
        <v>265.61628225999999</v>
      </c>
      <c r="M38" s="240">
        <v>238.80594067000001</v>
      </c>
      <c r="N38" s="240">
        <v>236.37639677000001</v>
      </c>
      <c r="O38" s="240">
        <v>227.11104645</v>
      </c>
      <c r="P38" s="240">
        <v>241.42159785999999</v>
      </c>
      <c r="Q38" s="240">
        <v>238.22284644999999</v>
      </c>
      <c r="R38" s="240">
        <v>260.30116233000001</v>
      </c>
      <c r="S38" s="240">
        <v>246.30311032</v>
      </c>
      <c r="T38" s="240">
        <v>271.80219667</v>
      </c>
      <c r="U38" s="240">
        <v>275.73034547999998</v>
      </c>
      <c r="V38" s="240">
        <v>275.06881161000001</v>
      </c>
      <c r="W38" s="240">
        <v>273.34180366999999</v>
      </c>
      <c r="X38" s="240">
        <v>259.66670290000002</v>
      </c>
      <c r="Y38" s="240">
        <v>237.43739299999999</v>
      </c>
      <c r="Z38" s="240">
        <v>227.51015742000001</v>
      </c>
      <c r="AA38" s="240">
        <v>212.42679774000001</v>
      </c>
      <c r="AB38" s="240">
        <v>224.12278241000001</v>
      </c>
      <c r="AC38" s="240">
        <v>237.05781289999999</v>
      </c>
      <c r="AD38" s="240">
        <v>236.36194166999999</v>
      </c>
      <c r="AE38" s="240">
        <v>235.68433838999999</v>
      </c>
      <c r="AF38" s="240">
        <v>263.94077633000001</v>
      </c>
      <c r="AG38" s="240">
        <v>265.63622709999999</v>
      </c>
      <c r="AH38" s="240">
        <v>278.91040257999998</v>
      </c>
      <c r="AI38" s="240">
        <v>272.20655233000002</v>
      </c>
      <c r="AJ38" s="240">
        <v>241.92654870999999</v>
      </c>
      <c r="AK38" s="240">
        <v>236.75731367</v>
      </c>
      <c r="AL38" s="240">
        <v>224.21599548</v>
      </c>
      <c r="AM38" s="240">
        <v>205.63951226</v>
      </c>
      <c r="AN38" s="240">
        <v>218.15317071000001</v>
      </c>
      <c r="AO38" s="240">
        <v>210.84511871000001</v>
      </c>
      <c r="AP38" s="240">
        <v>219.186802</v>
      </c>
      <c r="AQ38" s="240">
        <v>220.03173290000001</v>
      </c>
      <c r="AR38" s="240">
        <v>250.32273233000001</v>
      </c>
      <c r="AS38" s="240">
        <v>248.82615612999999</v>
      </c>
      <c r="AT38" s="240">
        <v>262.63682323</v>
      </c>
      <c r="AU38" s="240">
        <v>248.56832499999999</v>
      </c>
      <c r="AV38" s="240">
        <v>232.96994161000001</v>
      </c>
      <c r="AW38" s="240">
        <v>218.995664</v>
      </c>
      <c r="AX38" s="240">
        <v>207.91228097000001</v>
      </c>
      <c r="AY38" s="240">
        <v>208.07544999999999</v>
      </c>
      <c r="AZ38" s="240">
        <v>221.41587607</v>
      </c>
      <c r="BA38" s="240">
        <v>209.42095935</v>
      </c>
      <c r="BB38" s="240">
        <v>233.1763</v>
      </c>
      <c r="BC38" s="240">
        <v>231.839</v>
      </c>
      <c r="BD38" s="333">
        <v>259.32249999999999</v>
      </c>
      <c r="BE38" s="333">
        <v>254.84540000000001</v>
      </c>
      <c r="BF38" s="333">
        <v>268.10579999999999</v>
      </c>
      <c r="BG38" s="333">
        <v>253.18100000000001</v>
      </c>
      <c r="BH38" s="333">
        <v>235.92269999999999</v>
      </c>
      <c r="BI38" s="333">
        <v>220.97810000000001</v>
      </c>
      <c r="BJ38" s="333">
        <v>209.49199999999999</v>
      </c>
      <c r="BK38" s="333">
        <v>209.80699999999999</v>
      </c>
      <c r="BL38" s="333">
        <v>222.4067</v>
      </c>
      <c r="BM38" s="333">
        <v>210.04859999999999</v>
      </c>
      <c r="BN38" s="333">
        <v>234.19929999999999</v>
      </c>
      <c r="BO38" s="333">
        <v>232.93719999999999</v>
      </c>
      <c r="BP38" s="333">
        <v>260.19150000000002</v>
      </c>
      <c r="BQ38" s="333">
        <v>255.83500000000001</v>
      </c>
      <c r="BR38" s="333">
        <v>269.18119999999999</v>
      </c>
      <c r="BS38" s="333">
        <v>254.2878</v>
      </c>
      <c r="BT38" s="333">
        <v>236.67070000000001</v>
      </c>
      <c r="BU38" s="333">
        <v>221.75810000000001</v>
      </c>
      <c r="BV38" s="333">
        <v>210.3236</v>
      </c>
    </row>
    <row r="39" spans="1:74" s="116" customFormat="1" ht="11.1" customHeight="1" x14ac:dyDescent="0.2">
      <c r="A39" s="111" t="s">
        <v>830</v>
      </c>
      <c r="B39" s="205" t="s">
        <v>258</v>
      </c>
      <c r="C39" s="240">
        <v>13.26027</v>
      </c>
      <c r="D39" s="240">
        <v>13.819701071000001</v>
      </c>
      <c r="E39" s="240">
        <v>13.401702258</v>
      </c>
      <c r="F39" s="240">
        <v>13.442264333000001</v>
      </c>
      <c r="G39" s="240">
        <v>13.639043548</v>
      </c>
      <c r="H39" s="240">
        <v>13.729857666999999</v>
      </c>
      <c r="I39" s="240">
        <v>14.253040323</v>
      </c>
      <c r="J39" s="240">
        <v>14.441919031999999</v>
      </c>
      <c r="K39" s="240">
        <v>14.747503</v>
      </c>
      <c r="L39" s="240">
        <v>14.215139677</v>
      </c>
      <c r="M39" s="240">
        <v>13.732890333</v>
      </c>
      <c r="N39" s="240">
        <v>13.335238065</v>
      </c>
      <c r="O39" s="240">
        <v>12.700604516</v>
      </c>
      <c r="P39" s="240">
        <v>13.521326429</v>
      </c>
      <c r="Q39" s="240">
        <v>13.049871613000001</v>
      </c>
      <c r="R39" s="240">
        <v>13.517911</v>
      </c>
      <c r="S39" s="240">
        <v>13.113532580999999</v>
      </c>
      <c r="T39" s="240">
        <v>13.623232333000001</v>
      </c>
      <c r="U39" s="240">
        <v>14.163251613</v>
      </c>
      <c r="V39" s="240">
        <v>15.440183226</v>
      </c>
      <c r="W39" s="240">
        <v>14.604882333000001</v>
      </c>
      <c r="X39" s="240">
        <v>14.204449354999999</v>
      </c>
      <c r="Y39" s="240">
        <v>14.240095999999999</v>
      </c>
      <c r="Z39" s="240">
        <v>13.744307419</v>
      </c>
      <c r="AA39" s="240">
        <v>13.387914839</v>
      </c>
      <c r="AB39" s="240">
        <v>13.654677931</v>
      </c>
      <c r="AC39" s="240">
        <v>13.392416774000001</v>
      </c>
      <c r="AD39" s="240">
        <v>13.518234333000001</v>
      </c>
      <c r="AE39" s="240">
        <v>13.584077097</v>
      </c>
      <c r="AF39" s="240">
        <v>13.891859667</v>
      </c>
      <c r="AG39" s="240">
        <v>14.25952129</v>
      </c>
      <c r="AH39" s="240">
        <v>15.030718387</v>
      </c>
      <c r="AI39" s="240">
        <v>14.454445</v>
      </c>
      <c r="AJ39" s="240">
        <v>14.616727742</v>
      </c>
      <c r="AK39" s="240">
        <v>13.938827</v>
      </c>
      <c r="AL39" s="240">
        <v>13.715860644999999</v>
      </c>
      <c r="AM39" s="240">
        <v>12.919119999999999</v>
      </c>
      <c r="AN39" s="240">
        <v>13.495926429000001</v>
      </c>
      <c r="AO39" s="240">
        <v>13.45331129</v>
      </c>
      <c r="AP39" s="240">
        <v>13.557041333000001</v>
      </c>
      <c r="AQ39" s="240">
        <v>13.488321935</v>
      </c>
      <c r="AR39" s="240">
        <v>13.859946000000001</v>
      </c>
      <c r="AS39" s="240">
        <v>14.187395484</v>
      </c>
      <c r="AT39" s="240">
        <v>14.396475161</v>
      </c>
      <c r="AU39" s="240">
        <v>14.454917667</v>
      </c>
      <c r="AV39" s="240">
        <v>14.074696774</v>
      </c>
      <c r="AW39" s="240">
        <v>13.543182333000001</v>
      </c>
      <c r="AX39" s="240">
        <v>12.587795806000001</v>
      </c>
      <c r="AY39" s="240">
        <v>12.692572258</v>
      </c>
      <c r="AZ39" s="240">
        <v>13.471422143</v>
      </c>
      <c r="BA39" s="240">
        <v>12.689910644999999</v>
      </c>
      <c r="BB39" s="240">
        <v>13.5648</v>
      </c>
      <c r="BC39" s="240">
        <v>13.631309999999999</v>
      </c>
      <c r="BD39" s="333">
        <v>13.91062</v>
      </c>
      <c r="BE39" s="333">
        <v>14.21231</v>
      </c>
      <c r="BF39" s="333">
        <v>14.41656</v>
      </c>
      <c r="BG39" s="333">
        <v>14.47701</v>
      </c>
      <c r="BH39" s="333">
        <v>14.08832</v>
      </c>
      <c r="BI39" s="333">
        <v>13.5556</v>
      </c>
      <c r="BJ39" s="333">
        <v>12.6022</v>
      </c>
      <c r="BK39" s="333">
        <v>12.71303</v>
      </c>
      <c r="BL39" s="333">
        <v>13.48513</v>
      </c>
      <c r="BM39" s="333">
        <v>12.70171</v>
      </c>
      <c r="BN39" s="333">
        <v>13.58197</v>
      </c>
      <c r="BO39" s="333">
        <v>13.649330000000001</v>
      </c>
      <c r="BP39" s="333">
        <v>13.929510000000001</v>
      </c>
      <c r="BQ39" s="333">
        <v>14.23272</v>
      </c>
      <c r="BR39" s="333">
        <v>14.437709999999999</v>
      </c>
      <c r="BS39" s="333">
        <v>14.499879999999999</v>
      </c>
      <c r="BT39" s="333">
        <v>14.11012</v>
      </c>
      <c r="BU39" s="333">
        <v>13.576779999999999</v>
      </c>
      <c r="BV39" s="333">
        <v>12.622859999999999</v>
      </c>
    </row>
    <row r="40" spans="1:74" s="116" customFormat="1" ht="11.1" customHeight="1" x14ac:dyDescent="0.2">
      <c r="A40" s="111" t="s">
        <v>831</v>
      </c>
      <c r="B40" s="205" t="s">
        <v>576</v>
      </c>
      <c r="C40" s="240">
        <v>2585.4466774000002</v>
      </c>
      <c r="D40" s="240">
        <v>2693.3308742999998</v>
      </c>
      <c r="E40" s="240">
        <v>2598.0344918999999</v>
      </c>
      <c r="F40" s="240">
        <v>2683.510886</v>
      </c>
      <c r="G40" s="240">
        <v>2754.2899129000002</v>
      </c>
      <c r="H40" s="240">
        <v>2857.0365333</v>
      </c>
      <c r="I40" s="240">
        <v>2852.1645268000002</v>
      </c>
      <c r="J40" s="240">
        <v>2897.0454239000001</v>
      </c>
      <c r="K40" s="240">
        <v>2849.6385933000001</v>
      </c>
      <c r="L40" s="240">
        <v>2741.7473193999999</v>
      </c>
      <c r="M40" s="240">
        <v>2701.4732127000002</v>
      </c>
      <c r="N40" s="240">
        <v>2584.5973583999998</v>
      </c>
      <c r="O40" s="240">
        <v>2568.0322470999999</v>
      </c>
      <c r="P40" s="240">
        <v>2741.0273336</v>
      </c>
      <c r="Q40" s="240">
        <v>2571.2614841999998</v>
      </c>
      <c r="R40" s="240">
        <v>2682.9544237</v>
      </c>
      <c r="S40" s="240">
        <v>2674.7012558000001</v>
      </c>
      <c r="T40" s="240">
        <v>2873.9234597</v>
      </c>
      <c r="U40" s="240">
        <v>2830.5595681</v>
      </c>
      <c r="V40" s="240">
        <v>2850.7443303</v>
      </c>
      <c r="W40" s="240">
        <v>2824.3494730000002</v>
      </c>
      <c r="X40" s="240">
        <v>2685.4461680999998</v>
      </c>
      <c r="Y40" s="240">
        <v>2616.488949</v>
      </c>
      <c r="Z40" s="240">
        <v>2523.3671322999999</v>
      </c>
      <c r="AA40" s="240">
        <v>2543.4794557999999</v>
      </c>
      <c r="AB40" s="240">
        <v>2646.4985892999998</v>
      </c>
      <c r="AC40" s="240">
        <v>2556.0439126000001</v>
      </c>
      <c r="AD40" s="240">
        <v>2621.5575617</v>
      </c>
      <c r="AE40" s="240">
        <v>2628.7566461000001</v>
      </c>
      <c r="AF40" s="240">
        <v>2789.0677943000001</v>
      </c>
      <c r="AG40" s="240">
        <v>2808.9160815999999</v>
      </c>
      <c r="AH40" s="240">
        <v>2874.2109168000002</v>
      </c>
      <c r="AI40" s="240">
        <v>2775.3102490000001</v>
      </c>
      <c r="AJ40" s="240">
        <v>2632.1700703000001</v>
      </c>
      <c r="AK40" s="240">
        <v>2614.0477317</v>
      </c>
      <c r="AL40" s="240">
        <v>2536.0107254999998</v>
      </c>
      <c r="AM40" s="240">
        <v>2445.6228113000002</v>
      </c>
      <c r="AN40" s="240">
        <v>2569.9432238999998</v>
      </c>
      <c r="AO40" s="240">
        <v>2502.7917997</v>
      </c>
      <c r="AP40" s="240">
        <v>2530.5801569999999</v>
      </c>
      <c r="AQ40" s="240">
        <v>2585.3784860999999</v>
      </c>
      <c r="AR40" s="240">
        <v>2740.8079177</v>
      </c>
      <c r="AS40" s="240">
        <v>2717.4210776999998</v>
      </c>
      <c r="AT40" s="240">
        <v>2771.13301</v>
      </c>
      <c r="AU40" s="240">
        <v>2675.3491672999999</v>
      </c>
      <c r="AV40" s="240">
        <v>2563.5932038999999</v>
      </c>
      <c r="AW40" s="240">
        <v>2539.8230512999999</v>
      </c>
      <c r="AX40" s="240">
        <v>2474.9652231999999</v>
      </c>
      <c r="AY40" s="240">
        <v>2449.9329416</v>
      </c>
      <c r="AZ40" s="240">
        <v>2571.2775453999998</v>
      </c>
      <c r="BA40" s="240">
        <v>2476.9267064999999</v>
      </c>
      <c r="BB40" s="240">
        <v>2611.6390099999999</v>
      </c>
      <c r="BC40" s="240">
        <v>2652.6445699999999</v>
      </c>
      <c r="BD40" s="333">
        <v>2781.7269999999999</v>
      </c>
      <c r="BE40" s="333">
        <v>2750.8229999999999</v>
      </c>
      <c r="BF40" s="333">
        <v>2807.4389999999999</v>
      </c>
      <c r="BG40" s="333">
        <v>2719.8620000000001</v>
      </c>
      <c r="BH40" s="333">
        <v>2581.71</v>
      </c>
      <c r="BI40" s="333">
        <v>2550.6840000000002</v>
      </c>
      <c r="BJ40" s="333">
        <v>2491.931</v>
      </c>
      <c r="BK40" s="333">
        <v>2479.627</v>
      </c>
      <c r="BL40" s="333">
        <v>2583.4920000000002</v>
      </c>
      <c r="BM40" s="333">
        <v>2494.2939999999999</v>
      </c>
      <c r="BN40" s="333">
        <v>2630.0450000000001</v>
      </c>
      <c r="BO40" s="333">
        <v>2667.9609999999998</v>
      </c>
      <c r="BP40" s="333">
        <v>2796.4070000000002</v>
      </c>
      <c r="BQ40" s="333">
        <v>2765.05</v>
      </c>
      <c r="BR40" s="333">
        <v>2821.636</v>
      </c>
      <c r="BS40" s="333">
        <v>2733.6039999999998</v>
      </c>
      <c r="BT40" s="333">
        <v>2594.0529999999999</v>
      </c>
      <c r="BU40" s="333">
        <v>2563.9929999999999</v>
      </c>
      <c r="BV40" s="333">
        <v>2506.5390000000002</v>
      </c>
    </row>
    <row r="41" spans="1:74" s="116" customFormat="1" ht="11.1" customHeight="1" x14ac:dyDescent="0.2">
      <c r="A41" s="117"/>
      <c r="B41" s="118" t="s">
        <v>256</v>
      </c>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373"/>
      <c r="BE41" s="373"/>
      <c r="BF41" s="373"/>
      <c r="BG41" s="373"/>
      <c r="BH41" s="373"/>
      <c r="BI41" s="373"/>
      <c r="BJ41" s="373"/>
      <c r="BK41" s="373"/>
      <c r="BL41" s="373"/>
      <c r="BM41" s="373"/>
      <c r="BN41" s="373"/>
      <c r="BO41" s="373"/>
      <c r="BP41" s="373"/>
      <c r="BQ41" s="373"/>
      <c r="BR41" s="373"/>
      <c r="BS41" s="373"/>
      <c r="BT41" s="373"/>
      <c r="BU41" s="373"/>
      <c r="BV41" s="373"/>
    </row>
    <row r="42" spans="1:74" s="116" customFormat="1" ht="11.1" customHeight="1" x14ac:dyDescent="0.2">
      <c r="A42" s="111" t="s">
        <v>832</v>
      </c>
      <c r="B42" s="205" t="s">
        <v>568</v>
      </c>
      <c r="C42" s="259">
        <v>361.15158903000003</v>
      </c>
      <c r="D42" s="259">
        <v>372.35171214000002</v>
      </c>
      <c r="E42" s="259">
        <v>330.49318097000003</v>
      </c>
      <c r="F42" s="259">
        <v>304.43012267</v>
      </c>
      <c r="G42" s="259">
        <v>288.97245613000001</v>
      </c>
      <c r="H42" s="259">
        <v>316.28478232999998</v>
      </c>
      <c r="I42" s="259">
        <v>361.0604629</v>
      </c>
      <c r="J42" s="259">
        <v>341.00100064999998</v>
      </c>
      <c r="K42" s="259">
        <v>339.07176033000002</v>
      </c>
      <c r="L42" s="259">
        <v>295.53883096999999</v>
      </c>
      <c r="M42" s="259">
        <v>311.04099732999998</v>
      </c>
      <c r="N42" s="259">
        <v>326.06581096999997</v>
      </c>
      <c r="O42" s="259">
        <v>349.7857171</v>
      </c>
      <c r="P42" s="259">
        <v>378.52163929</v>
      </c>
      <c r="Q42" s="259">
        <v>329.42967742000002</v>
      </c>
      <c r="R42" s="259">
        <v>309.13993799999997</v>
      </c>
      <c r="S42" s="259">
        <v>282.7303</v>
      </c>
      <c r="T42" s="259">
        <v>323.82877667000002</v>
      </c>
      <c r="U42" s="259">
        <v>354.38956547999999</v>
      </c>
      <c r="V42" s="259">
        <v>368.1704671</v>
      </c>
      <c r="W42" s="259">
        <v>357.28810900000002</v>
      </c>
      <c r="X42" s="259">
        <v>300.29161323</v>
      </c>
      <c r="Y42" s="259">
        <v>290.90203700000001</v>
      </c>
      <c r="Z42" s="259">
        <v>309.94512355000001</v>
      </c>
      <c r="AA42" s="259">
        <v>332.81046902999998</v>
      </c>
      <c r="AB42" s="259">
        <v>332.26047378999999</v>
      </c>
      <c r="AC42" s="259">
        <v>308.7032729</v>
      </c>
      <c r="AD42" s="259">
        <v>294.52159599999999</v>
      </c>
      <c r="AE42" s="259">
        <v>276.75476322999998</v>
      </c>
      <c r="AF42" s="259">
        <v>321.72028599999999</v>
      </c>
      <c r="AG42" s="259">
        <v>355.73725096999999</v>
      </c>
      <c r="AH42" s="259">
        <v>388.59637257999998</v>
      </c>
      <c r="AI42" s="259">
        <v>354.88498966999998</v>
      </c>
      <c r="AJ42" s="259">
        <v>289.30876194000001</v>
      </c>
      <c r="AK42" s="259">
        <v>290.07190366999998</v>
      </c>
      <c r="AL42" s="259">
        <v>316.80156226000003</v>
      </c>
      <c r="AM42" s="259">
        <v>356.05793645</v>
      </c>
      <c r="AN42" s="259">
        <v>348.78140607</v>
      </c>
      <c r="AO42" s="259">
        <v>329.98127097000003</v>
      </c>
      <c r="AP42" s="259">
        <v>314.49450032999999</v>
      </c>
      <c r="AQ42" s="259">
        <v>295.04198031999999</v>
      </c>
      <c r="AR42" s="259">
        <v>342.38356900000002</v>
      </c>
      <c r="AS42" s="259">
        <v>370.44215064999997</v>
      </c>
      <c r="AT42" s="259">
        <v>367.44978580999998</v>
      </c>
      <c r="AU42" s="259">
        <v>348.82170332999999</v>
      </c>
      <c r="AV42" s="259">
        <v>306.83021226</v>
      </c>
      <c r="AW42" s="259">
        <v>320.83840600000002</v>
      </c>
      <c r="AX42" s="259">
        <v>342.74163806000001</v>
      </c>
      <c r="AY42" s="259">
        <v>356.77524968</v>
      </c>
      <c r="AZ42" s="259">
        <v>325.93254464</v>
      </c>
      <c r="BA42" s="259">
        <v>296.91937710000002</v>
      </c>
      <c r="BB42" s="259">
        <v>290.97481299999998</v>
      </c>
      <c r="BC42" s="259">
        <v>268.157376</v>
      </c>
      <c r="BD42" s="374">
        <v>329.40039999999999</v>
      </c>
      <c r="BE42" s="374">
        <v>375.88819999999998</v>
      </c>
      <c r="BF42" s="374">
        <v>378.73070000000001</v>
      </c>
      <c r="BG42" s="374">
        <v>334.5317</v>
      </c>
      <c r="BH42" s="374">
        <v>306.51179999999999</v>
      </c>
      <c r="BI42" s="374">
        <v>320.54820000000001</v>
      </c>
      <c r="BJ42" s="374">
        <v>330.44009999999997</v>
      </c>
      <c r="BK42" s="374">
        <v>344.59539999999998</v>
      </c>
      <c r="BL42" s="374">
        <v>327.20909999999998</v>
      </c>
      <c r="BM42" s="374">
        <v>298.1918</v>
      </c>
      <c r="BN42" s="374">
        <v>283.01209999999998</v>
      </c>
      <c r="BO42" s="374">
        <v>257.70780000000002</v>
      </c>
      <c r="BP42" s="374">
        <v>324.95260000000002</v>
      </c>
      <c r="BQ42" s="374">
        <v>369.67840000000001</v>
      </c>
      <c r="BR42" s="374">
        <v>370.1782</v>
      </c>
      <c r="BS42" s="374">
        <v>327.02760000000001</v>
      </c>
      <c r="BT42" s="374">
        <v>299.41210000000001</v>
      </c>
      <c r="BU42" s="374">
        <v>312.98489999999998</v>
      </c>
      <c r="BV42" s="374">
        <v>322.93700000000001</v>
      </c>
    </row>
    <row r="43" spans="1:74" s="116" customFormat="1" ht="11.1" customHeight="1" x14ac:dyDescent="0.2">
      <c r="A43" s="111" t="s">
        <v>833</v>
      </c>
      <c r="B43" s="187" t="s">
        <v>601</v>
      </c>
      <c r="C43" s="259">
        <v>1096.1731193999999</v>
      </c>
      <c r="D43" s="259">
        <v>1141.8388596</v>
      </c>
      <c r="E43" s="259">
        <v>1015.1864548</v>
      </c>
      <c r="F43" s="259">
        <v>931.08124999999995</v>
      </c>
      <c r="G43" s="259">
        <v>887.24286805999998</v>
      </c>
      <c r="H43" s="259">
        <v>1006.9443517</v>
      </c>
      <c r="I43" s="259">
        <v>1112.5656119</v>
      </c>
      <c r="J43" s="259">
        <v>1062.1315135</v>
      </c>
      <c r="K43" s="259">
        <v>1030.1924446999999</v>
      </c>
      <c r="L43" s="259">
        <v>903.38941193999995</v>
      </c>
      <c r="M43" s="259">
        <v>927.81637066999997</v>
      </c>
      <c r="N43" s="259">
        <v>990.18752065000001</v>
      </c>
      <c r="O43" s="259">
        <v>1066.7237651999999</v>
      </c>
      <c r="P43" s="259">
        <v>1149.2121525</v>
      </c>
      <c r="Q43" s="259">
        <v>1033.1197142000001</v>
      </c>
      <c r="R43" s="259">
        <v>918.79346167000006</v>
      </c>
      <c r="S43" s="259">
        <v>889.83456064999996</v>
      </c>
      <c r="T43" s="259">
        <v>1038.734972</v>
      </c>
      <c r="U43" s="259">
        <v>1121.6445352000001</v>
      </c>
      <c r="V43" s="259">
        <v>1135.9605016</v>
      </c>
      <c r="W43" s="259">
        <v>1103.229689</v>
      </c>
      <c r="X43" s="259">
        <v>909.74844226000005</v>
      </c>
      <c r="Y43" s="259">
        <v>892.24432666999996</v>
      </c>
      <c r="Z43" s="259">
        <v>939.07465419000005</v>
      </c>
      <c r="AA43" s="259">
        <v>1017.9030289999999</v>
      </c>
      <c r="AB43" s="259">
        <v>1046.6855106999999</v>
      </c>
      <c r="AC43" s="259">
        <v>934.15528031999997</v>
      </c>
      <c r="AD43" s="259">
        <v>881.15863133000005</v>
      </c>
      <c r="AE43" s="259">
        <v>873.90789484000004</v>
      </c>
      <c r="AF43" s="259">
        <v>1021.2623577000001</v>
      </c>
      <c r="AG43" s="259">
        <v>1162.9841544999999</v>
      </c>
      <c r="AH43" s="259">
        <v>1219.2340548</v>
      </c>
      <c r="AI43" s="259">
        <v>1123.6590217</v>
      </c>
      <c r="AJ43" s="259">
        <v>909.65400741999997</v>
      </c>
      <c r="AK43" s="259">
        <v>904.83127233000005</v>
      </c>
      <c r="AL43" s="259">
        <v>985.67366774000004</v>
      </c>
      <c r="AM43" s="259">
        <v>1018.7977439</v>
      </c>
      <c r="AN43" s="259">
        <v>1028.4251913999999</v>
      </c>
      <c r="AO43" s="259">
        <v>939.46301484000003</v>
      </c>
      <c r="AP43" s="259">
        <v>887.88418300000001</v>
      </c>
      <c r="AQ43" s="259">
        <v>855.90725225999995</v>
      </c>
      <c r="AR43" s="259">
        <v>1004.2863957</v>
      </c>
      <c r="AS43" s="259">
        <v>1129.1776394000001</v>
      </c>
      <c r="AT43" s="259">
        <v>1093.8503323</v>
      </c>
      <c r="AU43" s="259">
        <v>1011.2500403</v>
      </c>
      <c r="AV43" s="259">
        <v>913.41609484000003</v>
      </c>
      <c r="AW43" s="259">
        <v>918.69643900000005</v>
      </c>
      <c r="AX43" s="259">
        <v>996.36614935</v>
      </c>
      <c r="AY43" s="259">
        <v>1089.4595887</v>
      </c>
      <c r="AZ43" s="259">
        <v>1061.1327874999999</v>
      </c>
      <c r="BA43" s="259">
        <v>951.79907451999998</v>
      </c>
      <c r="BB43" s="259">
        <v>925.09835999999996</v>
      </c>
      <c r="BC43" s="259">
        <v>900.28467499999999</v>
      </c>
      <c r="BD43" s="374">
        <v>1010.454</v>
      </c>
      <c r="BE43" s="374">
        <v>1128.6869999999999</v>
      </c>
      <c r="BF43" s="374">
        <v>1132.0550000000001</v>
      </c>
      <c r="BG43" s="374">
        <v>1010.649</v>
      </c>
      <c r="BH43" s="374">
        <v>911.70989999999995</v>
      </c>
      <c r="BI43" s="374">
        <v>918.35810000000004</v>
      </c>
      <c r="BJ43" s="374">
        <v>978.37390000000005</v>
      </c>
      <c r="BK43" s="374">
        <v>1064.3920000000001</v>
      </c>
      <c r="BL43" s="374">
        <v>1071.2819999999999</v>
      </c>
      <c r="BM43" s="374">
        <v>953.07839999999999</v>
      </c>
      <c r="BN43" s="374">
        <v>901.29499999999996</v>
      </c>
      <c r="BO43" s="374">
        <v>875.36890000000005</v>
      </c>
      <c r="BP43" s="374">
        <v>1007.086</v>
      </c>
      <c r="BQ43" s="374">
        <v>1131.9169999999999</v>
      </c>
      <c r="BR43" s="374">
        <v>1127.6769999999999</v>
      </c>
      <c r="BS43" s="374">
        <v>1007.684</v>
      </c>
      <c r="BT43" s="374">
        <v>910.7894</v>
      </c>
      <c r="BU43" s="374">
        <v>917.88430000000005</v>
      </c>
      <c r="BV43" s="374">
        <v>978.00689999999997</v>
      </c>
    </row>
    <row r="44" spans="1:74" s="116" customFormat="1" ht="11.1" customHeight="1" x14ac:dyDescent="0.2">
      <c r="A44" s="111" t="s">
        <v>834</v>
      </c>
      <c r="B44" s="205" t="s">
        <v>569</v>
      </c>
      <c r="C44" s="259">
        <v>1733.7768894000001</v>
      </c>
      <c r="D44" s="259">
        <v>1728.151415</v>
      </c>
      <c r="E44" s="259">
        <v>1568.3676581</v>
      </c>
      <c r="F44" s="259">
        <v>1402.8368717000001</v>
      </c>
      <c r="G44" s="259">
        <v>1435.8089229</v>
      </c>
      <c r="H44" s="259">
        <v>1630.7464797</v>
      </c>
      <c r="I44" s="259">
        <v>1619.6758993999999</v>
      </c>
      <c r="J44" s="259">
        <v>1670.7735894</v>
      </c>
      <c r="K44" s="259">
        <v>1522.274735</v>
      </c>
      <c r="L44" s="259">
        <v>1417.7202448</v>
      </c>
      <c r="M44" s="259">
        <v>1516.8270107000001</v>
      </c>
      <c r="N44" s="259">
        <v>1566.8627835</v>
      </c>
      <c r="O44" s="259">
        <v>1662.0230219</v>
      </c>
      <c r="P44" s="259">
        <v>1725.0108361</v>
      </c>
      <c r="Q44" s="259">
        <v>1541.9507355000001</v>
      </c>
      <c r="R44" s="259">
        <v>1379.9843737000001</v>
      </c>
      <c r="S44" s="259">
        <v>1438.0631203</v>
      </c>
      <c r="T44" s="259">
        <v>1582.5290777</v>
      </c>
      <c r="U44" s="259">
        <v>1684.2776658</v>
      </c>
      <c r="V44" s="259">
        <v>1672.8031155000001</v>
      </c>
      <c r="W44" s="259">
        <v>1594.1366617000001</v>
      </c>
      <c r="X44" s="259">
        <v>1382.4989694000001</v>
      </c>
      <c r="Y44" s="259">
        <v>1405.0115857000001</v>
      </c>
      <c r="Z44" s="259">
        <v>1469.2353555</v>
      </c>
      <c r="AA44" s="259">
        <v>1598.5482823</v>
      </c>
      <c r="AB44" s="259">
        <v>1583.2648833999999</v>
      </c>
      <c r="AC44" s="259">
        <v>1440.6015506000001</v>
      </c>
      <c r="AD44" s="259">
        <v>1386.3183297</v>
      </c>
      <c r="AE44" s="259">
        <v>1403.6231623000001</v>
      </c>
      <c r="AF44" s="259">
        <v>1639.6577903</v>
      </c>
      <c r="AG44" s="259">
        <v>1781.678279</v>
      </c>
      <c r="AH44" s="259">
        <v>1847.7564239000001</v>
      </c>
      <c r="AI44" s="259">
        <v>1612.5460293000001</v>
      </c>
      <c r="AJ44" s="259">
        <v>1396.9417132000001</v>
      </c>
      <c r="AK44" s="259">
        <v>1404.6349683000001</v>
      </c>
      <c r="AL44" s="259">
        <v>1574.3275547999999</v>
      </c>
      <c r="AM44" s="259">
        <v>1552.4295445</v>
      </c>
      <c r="AN44" s="259">
        <v>1482.9133671</v>
      </c>
      <c r="AO44" s="259">
        <v>1442.3256306000001</v>
      </c>
      <c r="AP44" s="259">
        <v>1325.5602577</v>
      </c>
      <c r="AQ44" s="259">
        <v>1368.7900987</v>
      </c>
      <c r="AR44" s="259">
        <v>1587.2390677000001</v>
      </c>
      <c r="AS44" s="259">
        <v>1692.2872413</v>
      </c>
      <c r="AT44" s="259">
        <v>1601.9291244999999</v>
      </c>
      <c r="AU44" s="259">
        <v>1517.8072737</v>
      </c>
      <c r="AV44" s="259">
        <v>1378.5115535</v>
      </c>
      <c r="AW44" s="259">
        <v>1423.3099743</v>
      </c>
      <c r="AX44" s="259">
        <v>1537.2823957999999</v>
      </c>
      <c r="AY44" s="259">
        <v>1633.8535852</v>
      </c>
      <c r="AZ44" s="259">
        <v>1566.9089061</v>
      </c>
      <c r="BA44" s="259">
        <v>1455.8076877000001</v>
      </c>
      <c r="BB44" s="259">
        <v>1427.873589</v>
      </c>
      <c r="BC44" s="259">
        <v>1466.9324329999999</v>
      </c>
      <c r="BD44" s="374">
        <v>1602.3869999999999</v>
      </c>
      <c r="BE44" s="374">
        <v>1712.1610000000001</v>
      </c>
      <c r="BF44" s="374">
        <v>1682.096</v>
      </c>
      <c r="BG44" s="374">
        <v>1521.232</v>
      </c>
      <c r="BH44" s="374">
        <v>1390.1859999999999</v>
      </c>
      <c r="BI44" s="374">
        <v>1419.11</v>
      </c>
      <c r="BJ44" s="374">
        <v>1516.17</v>
      </c>
      <c r="BK44" s="374">
        <v>1616.433</v>
      </c>
      <c r="BL44" s="374">
        <v>1573.2829999999999</v>
      </c>
      <c r="BM44" s="374">
        <v>1446.6089999999999</v>
      </c>
      <c r="BN44" s="374">
        <v>1384.172</v>
      </c>
      <c r="BO44" s="374">
        <v>1435.297</v>
      </c>
      <c r="BP44" s="374">
        <v>1602.1289999999999</v>
      </c>
      <c r="BQ44" s="374">
        <v>1714.2049999999999</v>
      </c>
      <c r="BR44" s="374">
        <v>1677.9639999999999</v>
      </c>
      <c r="BS44" s="374">
        <v>1518.585</v>
      </c>
      <c r="BT44" s="374">
        <v>1388.338</v>
      </c>
      <c r="BU44" s="374">
        <v>1417.4369999999999</v>
      </c>
      <c r="BV44" s="374">
        <v>1514.663</v>
      </c>
    </row>
    <row r="45" spans="1:74" s="116" customFormat="1" ht="11.1" customHeight="1" x14ac:dyDescent="0.2">
      <c r="A45" s="111" t="s">
        <v>835</v>
      </c>
      <c r="B45" s="205" t="s">
        <v>570</v>
      </c>
      <c r="C45" s="259">
        <v>916.16369999999995</v>
      </c>
      <c r="D45" s="259">
        <v>927.55791107000005</v>
      </c>
      <c r="E45" s="259">
        <v>808.99001386999998</v>
      </c>
      <c r="F45" s="259">
        <v>738.80112899999995</v>
      </c>
      <c r="G45" s="259">
        <v>746.04764</v>
      </c>
      <c r="H45" s="259">
        <v>834.33410700000002</v>
      </c>
      <c r="I45" s="259">
        <v>868.18060838999997</v>
      </c>
      <c r="J45" s="259">
        <v>895.18311418999997</v>
      </c>
      <c r="K45" s="259">
        <v>805.82019966999997</v>
      </c>
      <c r="L45" s="259">
        <v>728.91375129000005</v>
      </c>
      <c r="M45" s="259">
        <v>792.06571667000003</v>
      </c>
      <c r="N45" s="259">
        <v>845.41123645000005</v>
      </c>
      <c r="O45" s="259">
        <v>878.92430741999999</v>
      </c>
      <c r="P45" s="259">
        <v>902.20754285999999</v>
      </c>
      <c r="Q45" s="259">
        <v>785.18021806000002</v>
      </c>
      <c r="R45" s="259">
        <v>716.38726567000003</v>
      </c>
      <c r="S45" s="259">
        <v>711.73629484000003</v>
      </c>
      <c r="T45" s="259">
        <v>829.56410167000001</v>
      </c>
      <c r="U45" s="259">
        <v>908.14909483999998</v>
      </c>
      <c r="V45" s="259">
        <v>886.33339032000003</v>
      </c>
      <c r="W45" s="259">
        <v>831.90214066999999</v>
      </c>
      <c r="X45" s="259">
        <v>717.02507871</v>
      </c>
      <c r="Y45" s="259">
        <v>737.128512</v>
      </c>
      <c r="Z45" s="259">
        <v>793.11809484000003</v>
      </c>
      <c r="AA45" s="259">
        <v>854.09487709999996</v>
      </c>
      <c r="AB45" s="259">
        <v>832.10699345</v>
      </c>
      <c r="AC45" s="259">
        <v>733.18583774000001</v>
      </c>
      <c r="AD45" s="259">
        <v>697.97400866999999</v>
      </c>
      <c r="AE45" s="259">
        <v>704.45748031999995</v>
      </c>
      <c r="AF45" s="259">
        <v>870.09497867000005</v>
      </c>
      <c r="AG45" s="259">
        <v>919.51798581000003</v>
      </c>
      <c r="AH45" s="259">
        <v>929.05630676999999</v>
      </c>
      <c r="AI45" s="259">
        <v>827.70287033</v>
      </c>
      <c r="AJ45" s="259">
        <v>728.41483323</v>
      </c>
      <c r="AK45" s="259">
        <v>736.56794600000001</v>
      </c>
      <c r="AL45" s="259">
        <v>845.90791193999996</v>
      </c>
      <c r="AM45" s="259">
        <v>847.98829354999998</v>
      </c>
      <c r="AN45" s="259">
        <v>798.29805607000003</v>
      </c>
      <c r="AO45" s="259">
        <v>748.48778580999999</v>
      </c>
      <c r="AP45" s="259">
        <v>704.01817632999996</v>
      </c>
      <c r="AQ45" s="259">
        <v>726.12692097000001</v>
      </c>
      <c r="AR45" s="259">
        <v>836.27300000000002</v>
      </c>
      <c r="AS45" s="259">
        <v>925.41701516000001</v>
      </c>
      <c r="AT45" s="259">
        <v>841.77598193999995</v>
      </c>
      <c r="AU45" s="259">
        <v>802.95957567000005</v>
      </c>
      <c r="AV45" s="259">
        <v>722.91599031999999</v>
      </c>
      <c r="AW45" s="259">
        <v>750.01666633000002</v>
      </c>
      <c r="AX45" s="259">
        <v>821.38062387000002</v>
      </c>
      <c r="AY45" s="259">
        <v>889.87128613000004</v>
      </c>
      <c r="AZ45" s="259">
        <v>866.43422107000004</v>
      </c>
      <c r="BA45" s="259">
        <v>771.83341484000005</v>
      </c>
      <c r="BB45" s="259">
        <v>728.02320440000005</v>
      </c>
      <c r="BC45" s="259">
        <v>761.5317503</v>
      </c>
      <c r="BD45" s="374">
        <v>839.42229999999995</v>
      </c>
      <c r="BE45" s="374">
        <v>920.25189999999998</v>
      </c>
      <c r="BF45" s="374">
        <v>911.8614</v>
      </c>
      <c r="BG45" s="374">
        <v>815.23739999999998</v>
      </c>
      <c r="BH45" s="374">
        <v>735.92190000000005</v>
      </c>
      <c r="BI45" s="374">
        <v>760.66809999999998</v>
      </c>
      <c r="BJ45" s="374">
        <v>831.13520000000005</v>
      </c>
      <c r="BK45" s="374">
        <v>893.34410000000003</v>
      </c>
      <c r="BL45" s="374">
        <v>857.2355</v>
      </c>
      <c r="BM45" s="374">
        <v>773.10950000000003</v>
      </c>
      <c r="BN45" s="374">
        <v>713.52080000000001</v>
      </c>
      <c r="BO45" s="374">
        <v>728.34799999999996</v>
      </c>
      <c r="BP45" s="374">
        <v>843.9144</v>
      </c>
      <c r="BQ45" s="374">
        <v>933.21109999999999</v>
      </c>
      <c r="BR45" s="374">
        <v>923.81020000000001</v>
      </c>
      <c r="BS45" s="374">
        <v>825.71069999999997</v>
      </c>
      <c r="BT45" s="374">
        <v>745.69359999999995</v>
      </c>
      <c r="BU45" s="374">
        <v>771.00609999999995</v>
      </c>
      <c r="BV45" s="374">
        <v>842.44460000000004</v>
      </c>
    </row>
    <row r="46" spans="1:74" s="116" customFormat="1" ht="11.1" customHeight="1" x14ac:dyDescent="0.2">
      <c r="A46" s="111" t="s">
        <v>836</v>
      </c>
      <c r="B46" s="205" t="s">
        <v>571</v>
      </c>
      <c r="C46" s="259">
        <v>2397.1944210000001</v>
      </c>
      <c r="D46" s="259">
        <v>2319.7690868</v>
      </c>
      <c r="E46" s="259">
        <v>2072.0891919000001</v>
      </c>
      <c r="F46" s="259">
        <v>1916.7132942999999</v>
      </c>
      <c r="G46" s="259">
        <v>2039.7186594</v>
      </c>
      <c r="H46" s="259">
        <v>2353.0508682999998</v>
      </c>
      <c r="I46" s="259">
        <v>2459.5541535000002</v>
      </c>
      <c r="J46" s="259">
        <v>2469.4710877000002</v>
      </c>
      <c r="K46" s="259">
        <v>2328.5561520000001</v>
      </c>
      <c r="L46" s="259">
        <v>2003.0938541999999</v>
      </c>
      <c r="M46" s="259">
        <v>2030.0027097</v>
      </c>
      <c r="N46" s="259">
        <v>2101.7102432000001</v>
      </c>
      <c r="O46" s="259">
        <v>2304.9334368</v>
      </c>
      <c r="P46" s="259">
        <v>2426.9551618</v>
      </c>
      <c r="Q46" s="259">
        <v>2097.9772542000001</v>
      </c>
      <c r="R46" s="259">
        <v>1951.636244</v>
      </c>
      <c r="S46" s="259">
        <v>2095.3396603000001</v>
      </c>
      <c r="T46" s="259">
        <v>2452.9527223</v>
      </c>
      <c r="U46" s="259">
        <v>2594.6578964999999</v>
      </c>
      <c r="V46" s="259">
        <v>2540.7119757999999</v>
      </c>
      <c r="W46" s="259">
        <v>2355.8589040000002</v>
      </c>
      <c r="X46" s="259">
        <v>2008.2717084000001</v>
      </c>
      <c r="Y46" s="259">
        <v>1986.0308247</v>
      </c>
      <c r="Z46" s="259">
        <v>2009.3179619</v>
      </c>
      <c r="AA46" s="259">
        <v>2257.8975971</v>
      </c>
      <c r="AB46" s="259">
        <v>2224.7042445000002</v>
      </c>
      <c r="AC46" s="259">
        <v>1949.0455093999999</v>
      </c>
      <c r="AD46" s="259">
        <v>1909.1471260000001</v>
      </c>
      <c r="AE46" s="259">
        <v>2028.2902655</v>
      </c>
      <c r="AF46" s="259">
        <v>2430.695745</v>
      </c>
      <c r="AG46" s="259">
        <v>2701.2068410000002</v>
      </c>
      <c r="AH46" s="259">
        <v>2692.9760842000001</v>
      </c>
      <c r="AI46" s="259">
        <v>2456.616231</v>
      </c>
      <c r="AJ46" s="259">
        <v>2026.4249158</v>
      </c>
      <c r="AK46" s="259">
        <v>1962.5772242999999</v>
      </c>
      <c r="AL46" s="259">
        <v>2114.8547932000001</v>
      </c>
      <c r="AM46" s="259">
        <v>2122.5194102999999</v>
      </c>
      <c r="AN46" s="259">
        <v>2020.9596942999999</v>
      </c>
      <c r="AO46" s="259">
        <v>1981.0960789999999</v>
      </c>
      <c r="AP46" s="259">
        <v>1948.9945567</v>
      </c>
      <c r="AQ46" s="259">
        <v>2088.2159077000001</v>
      </c>
      <c r="AR46" s="259">
        <v>2365.4026843000001</v>
      </c>
      <c r="AS46" s="259">
        <v>2582.4376458000002</v>
      </c>
      <c r="AT46" s="259">
        <v>2531.2663526000001</v>
      </c>
      <c r="AU46" s="259">
        <v>2274.2347286999998</v>
      </c>
      <c r="AV46" s="259">
        <v>2063.7529939000001</v>
      </c>
      <c r="AW46" s="259">
        <v>2007.5958277</v>
      </c>
      <c r="AX46" s="259">
        <v>2137.9727916000002</v>
      </c>
      <c r="AY46" s="259">
        <v>2465.2714248000002</v>
      </c>
      <c r="AZ46" s="259">
        <v>2157.3629900000001</v>
      </c>
      <c r="BA46" s="259">
        <v>2031.4271042</v>
      </c>
      <c r="BB46" s="259">
        <v>1959.625822</v>
      </c>
      <c r="BC46" s="259">
        <v>2132.9021160000002</v>
      </c>
      <c r="BD46" s="374">
        <v>2423.9940000000001</v>
      </c>
      <c r="BE46" s="374">
        <v>2563.4140000000002</v>
      </c>
      <c r="BF46" s="374">
        <v>2558.2339999999999</v>
      </c>
      <c r="BG46" s="374">
        <v>2287.2629999999999</v>
      </c>
      <c r="BH46" s="374">
        <v>2071.9169999999999</v>
      </c>
      <c r="BI46" s="374">
        <v>1999.9</v>
      </c>
      <c r="BJ46" s="374">
        <v>2137.7660000000001</v>
      </c>
      <c r="BK46" s="374">
        <v>2401.0500000000002</v>
      </c>
      <c r="BL46" s="374">
        <v>2217.1909999999998</v>
      </c>
      <c r="BM46" s="374">
        <v>2028.3520000000001</v>
      </c>
      <c r="BN46" s="374">
        <v>1892.62</v>
      </c>
      <c r="BO46" s="374">
        <v>2038.3230000000001</v>
      </c>
      <c r="BP46" s="374">
        <v>2408.42</v>
      </c>
      <c r="BQ46" s="374">
        <v>2580.3629999999998</v>
      </c>
      <c r="BR46" s="374">
        <v>2557.75</v>
      </c>
      <c r="BS46" s="374">
        <v>2284.8229999999999</v>
      </c>
      <c r="BT46" s="374">
        <v>2070.636</v>
      </c>
      <c r="BU46" s="374">
        <v>1998.8789999999999</v>
      </c>
      <c r="BV46" s="374">
        <v>2137.701</v>
      </c>
    </row>
    <row r="47" spans="1:74" s="116" customFormat="1" ht="11.1" customHeight="1" x14ac:dyDescent="0.2">
      <c r="A47" s="111" t="s">
        <v>837</v>
      </c>
      <c r="B47" s="205" t="s">
        <v>572</v>
      </c>
      <c r="C47" s="259">
        <v>976.47876065000003</v>
      </c>
      <c r="D47" s="259">
        <v>1002.238285</v>
      </c>
      <c r="E47" s="259">
        <v>825.44218290000003</v>
      </c>
      <c r="F47" s="259">
        <v>760.52557300000001</v>
      </c>
      <c r="G47" s="259">
        <v>773.93288323000002</v>
      </c>
      <c r="H47" s="259">
        <v>904.85996999999998</v>
      </c>
      <c r="I47" s="259">
        <v>939.32594289999997</v>
      </c>
      <c r="J47" s="259">
        <v>947.96276225999998</v>
      </c>
      <c r="K47" s="259">
        <v>941.39599399999997</v>
      </c>
      <c r="L47" s="259">
        <v>786.54853387000003</v>
      </c>
      <c r="M47" s="259">
        <v>798.70077600000002</v>
      </c>
      <c r="N47" s="259">
        <v>838.48214968000002</v>
      </c>
      <c r="O47" s="259">
        <v>917.80759064999995</v>
      </c>
      <c r="P47" s="259">
        <v>975.75319249999995</v>
      </c>
      <c r="Q47" s="259">
        <v>850.19538516</v>
      </c>
      <c r="R47" s="259">
        <v>757.21219532999999</v>
      </c>
      <c r="S47" s="259">
        <v>771.54997418999994</v>
      </c>
      <c r="T47" s="259">
        <v>910.35094466999999</v>
      </c>
      <c r="U47" s="259">
        <v>984.73531484</v>
      </c>
      <c r="V47" s="259">
        <v>984.58289354999999</v>
      </c>
      <c r="W47" s="259">
        <v>910.57711967</v>
      </c>
      <c r="X47" s="259">
        <v>760.0768071</v>
      </c>
      <c r="Y47" s="259">
        <v>729.58584832999998</v>
      </c>
      <c r="Z47" s="259">
        <v>752.17904870999996</v>
      </c>
      <c r="AA47" s="259">
        <v>866.95711934999997</v>
      </c>
      <c r="AB47" s="259">
        <v>894.27036068999996</v>
      </c>
      <c r="AC47" s="259">
        <v>756.77237677000005</v>
      </c>
      <c r="AD47" s="259">
        <v>734.37592199999995</v>
      </c>
      <c r="AE47" s="259">
        <v>753.87757257999999</v>
      </c>
      <c r="AF47" s="259">
        <v>906.36079532999997</v>
      </c>
      <c r="AG47" s="259">
        <v>994.06050097000002</v>
      </c>
      <c r="AH47" s="259">
        <v>1018.7536071</v>
      </c>
      <c r="AI47" s="259">
        <v>967.78566866999995</v>
      </c>
      <c r="AJ47" s="259">
        <v>797.17754290000005</v>
      </c>
      <c r="AK47" s="259">
        <v>751.51119900000003</v>
      </c>
      <c r="AL47" s="259">
        <v>807.64228193999998</v>
      </c>
      <c r="AM47" s="259">
        <v>840.79382161000001</v>
      </c>
      <c r="AN47" s="259">
        <v>805.85446286000001</v>
      </c>
      <c r="AO47" s="259">
        <v>745.87429644999997</v>
      </c>
      <c r="AP47" s="259">
        <v>742.78739532999998</v>
      </c>
      <c r="AQ47" s="259">
        <v>768.66871613000001</v>
      </c>
      <c r="AR47" s="259">
        <v>867.21123866999994</v>
      </c>
      <c r="AS47" s="259">
        <v>952.29474839</v>
      </c>
      <c r="AT47" s="259">
        <v>954.45296386999996</v>
      </c>
      <c r="AU47" s="259">
        <v>863.03511700000001</v>
      </c>
      <c r="AV47" s="259">
        <v>772.95701710000003</v>
      </c>
      <c r="AW47" s="259">
        <v>752.17758833000005</v>
      </c>
      <c r="AX47" s="259">
        <v>810.47819645000004</v>
      </c>
      <c r="AY47" s="259">
        <v>972.54521</v>
      </c>
      <c r="AZ47" s="259">
        <v>883.71566499999994</v>
      </c>
      <c r="BA47" s="259">
        <v>753.83316903000002</v>
      </c>
      <c r="BB47" s="259">
        <v>742.69179999999994</v>
      </c>
      <c r="BC47" s="259">
        <v>770.83489999999995</v>
      </c>
      <c r="BD47" s="374">
        <v>895.85400000000004</v>
      </c>
      <c r="BE47" s="374">
        <v>953.60249999999996</v>
      </c>
      <c r="BF47" s="374">
        <v>968.38480000000004</v>
      </c>
      <c r="BG47" s="374">
        <v>883.20709999999997</v>
      </c>
      <c r="BH47" s="374">
        <v>774.58730000000003</v>
      </c>
      <c r="BI47" s="374">
        <v>750.82449999999994</v>
      </c>
      <c r="BJ47" s="374">
        <v>807.01700000000005</v>
      </c>
      <c r="BK47" s="374">
        <v>936.94839999999999</v>
      </c>
      <c r="BL47" s="374">
        <v>894.95410000000004</v>
      </c>
      <c r="BM47" s="374">
        <v>767.9633</v>
      </c>
      <c r="BN47" s="374">
        <v>722.74760000000003</v>
      </c>
      <c r="BO47" s="374">
        <v>741.88220000000001</v>
      </c>
      <c r="BP47" s="374">
        <v>882.76430000000005</v>
      </c>
      <c r="BQ47" s="374">
        <v>958.87549999999999</v>
      </c>
      <c r="BR47" s="374">
        <v>970.56420000000003</v>
      </c>
      <c r="BS47" s="374">
        <v>883.56320000000005</v>
      </c>
      <c r="BT47" s="374">
        <v>774.55899999999997</v>
      </c>
      <c r="BU47" s="374">
        <v>750.91560000000004</v>
      </c>
      <c r="BV47" s="374">
        <v>807.34370000000001</v>
      </c>
    </row>
    <row r="48" spans="1:74" s="116" customFormat="1" ht="11.1" customHeight="1" x14ac:dyDescent="0.2">
      <c r="A48" s="111" t="s">
        <v>838</v>
      </c>
      <c r="B48" s="205" t="s">
        <v>573</v>
      </c>
      <c r="C48" s="259">
        <v>1643.8234181</v>
      </c>
      <c r="D48" s="259">
        <v>1669.3786436</v>
      </c>
      <c r="E48" s="259">
        <v>1429.7977100000001</v>
      </c>
      <c r="F48" s="259">
        <v>1399.3777520000001</v>
      </c>
      <c r="G48" s="259">
        <v>1457.5629799999999</v>
      </c>
      <c r="H48" s="259">
        <v>1730.5330260000001</v>
      </c>
      <c r="I48" s="259">
        <v>1824.548871</v>
      </c>
      <c r="J48" s="259">
        <v>1883.3043531999999</v>
      </c>
      <c r="K48" s="259">
        <v>1866.8823709999999</v>
      </c>
      <c r="L48" s="259">
        <v>1570.3505164999999</v>
      </c>
      <c r="M48" s="259">
        <v>1428.5267533000001</v>
      </c>
      <c r="N48" s="259">
        <v>1463.180151</v>
      </c>
      <c r="O48" s="259">
        <v>1601.3727065</v>
      </c>
      <c r="P48" s="259">
        <v>1605.3995210999999</v>
      </c>
      <c r="Q48" s="259">
        <v>1485.4090813</v>
      </c>
      <c r="R48" s="259">
        <v>1399.3967752999999</v>
      </c>
      <c r="S48" s="259">
        <v>1422.0125613</v>
      </c>
      <c r="T48" s="259">
        <v>1746.4240176999999</v>
      </c>
      <c r="U48" s="259">
        <v>1939.7713131999999</v>
      </c>
      <c r="V48" s="259">
        <v>1975.0417926</v>
      </c>
      <c r="W48" s="259">
        <v>1872.7836996999999</v>
      </c>
      <c r="X48" s="259">
        <v>1589.8850657999999</v>
      </c>
      <c r="Y48" s="259">
        <v>1386.4973660000001</v>
      </c>
      <c r="Z48" s="259">
        <v>1428.8023416000001</v>
      </c>
      <c r="AA48" s="259">
        <v>1572.0184334999999</v>
      </c>
      <c r="AB48" s="259">
        <v>1530.1668872</v>
      </c>
      <c r="AC48" s="259">
        <v>1372.3436916000001</v>
      </c>
      <c r="AD48" s="259">
        <v>1397.6670770000001</v>
      </c>
      <c r="AE48" s="259">
        <v>1453.5634745</v>
      </c>
      <c r="AF48" s="259">
        <v>1786.3966187000001</v>
      </c>
      <c r="AG48" s="259">
        <v>1982.4027960999999</v>
      </c>
      <c r="AH48" s="259">
        <v>2007.9502729000001</v>
      </c>
      <c r="AI48" s="259">
        <v>1904.4962147000001</v>
      </c>
      <c r="AJ48" s="259">
        <v>1638.8366573999999</v>
      </c>
      <c r="AK48" s="259">
        <v>1460.4787057000001</v>
      </c>
      <c r="AL48" s="259">
        <v>1488.1576639</v>
      </c>
      <c r="AM48" s="259">
        <v>1531.9225570999999</v>
      </c>
      <c r="AN48" s="259">
        <v>1448.9128889000001</v>
      </c>
      <c r="AO48" s="259">
        <v>1375.7687171</v>
      </c>
      <c r="AP48" s="259">
        <v>1387.7840013</v>
      </c>
      <c r="AQ48" s="259">
        <v>1503.2746047999999</v>
      </c>
      <c r="AR48" s="259">
        <v>1793.6528783000001</v>
      </c>
      <c r="AS48" s="259">
        <v>1895.2669854999999</v>
      </c>
      <c r="AT48" s="259">
        <v>1926.4111777000001</v>
      </c>
      <c r="AU48" s="259">
        <v>1782.359512</v>
      </c>
      <c r="AV48" s="259">
        <v>1613.6717318999999</v>
      </c>
      <c r="AW48" s="259">
        <v>1417.4319773</v>
      </c>
      <c r="AX48" s="259">
        <v>1469.7914057999999</v>
      </c>
      <c r="AY48" s="259">
        <v>1737.2024994000001</v>
      </c>
      <c r="AZ48" s="259">
        <v>1609.6783631999999</v>
      </c>
      <c r="BA48" s="259">
        <v>1373.7460377</v>
      </c>
      <c r="BB48" s="259">
        <v>1407.9370484000001</v>
      </c>
      <c r="BC48" s="259">
        <v>1541.3936266999999</v>
      </c>
      <c r="BD48" s="374">
        <v>1883.51</v>
      </c>
      <c r="BE48" s="374">
        <v>1929.038</v>
      </c>
      <c r="BF48" s="374">
        <v>2011.5609999999999</v>
      </c>
      <c r="BG48" s="374">
        <v>1854.047</v>
      </c>
      <c r="BH48" s="374">
        <v>1653.175</v>
      </c>
      <c r="BI48" s="374">
        <v>1461.433</v>
      </c>
      <c r="BJ48" s="374">
        <v>1511.009</v>
      </c>
      <c r="BK48" s="374">
        <v>1722.413</v>
      </c>
      <c r="BL48" s="374">
        <v>1619.394</v>
      </c>
      <c r="BM48" s="374">
        <v>1416.865</v>
      </c>
      <c r="BN48" s="374">
        <v>1447.6279999999999</v>
      </c>
      <c r="BO48" s="374">
        <v>1555.152</v>
      </c>
      <c r="BP48" s="374">
        <v>1905.1489999999999</v>
      </c>
      <c r="BQ48" s="374">
        <v>1976.518</v>
      </c>
      <c r="BR48" s="374">
        <v>2070.0650000000001</v>
      </c>
      <c r="BS48" s="374">
        <v>1898.26</v>
      </c>
      <c r="BT48" s="374">
        <v>1685.963</v>
      </c>
      <c r="BU48" s="374">
        <v>1489.2940000000001</v>
      </c>
      <c r="BV48" s="374">
        <v>1538.7829999999999</v>
      </c>
    </row>
    <row r="49" spans="1:74" s="116" customFormat="1" ht="11.1" customHeight="1" x14ac:dyDescent="0.2">
      <c r="A49" s="111" t="s">
        <v>839</v>
      </c>
      <c r="B49" s="205" t="s">
        <v>574</v>
      </c>
      <c r="C49" s="259">
        <v>716.94657934999998</v>
      </c>
      <c r="D49" s="259">
        <v>700.74965393000002</v>
      </c>
      <c r="E49" s="259">
        <v>650.84863839000002</v>
      </c>
      <c r="F49" s="259">
        <v>667.02381066999999</v>
      </c>
      <c r="G49" s="259">
        <v>718.11725451999996</v>
      </c>
      <c r="H49" s="259">
        <v>835.28984366999998</v>
      </c>
      <c r="I49" s="259">
        <v>916.13385031999996</v>
      </c>
      <c r="J49" s="259">
        <v>856.03849226</v>
      </c>
      <c r="K49" s="259">
        <v>812.54515000000004</v>
      </c>
      <c r="L49" s="259">
        <v>693.82163645000003</v>
      </c>
      <c r="M49" s="259">
        <v>675.95258200000001</v>
      </c>
      <c r="N49" s="259">
        <v>707.8507171</v>
      </c>
      <c r="O49" s="259">
        <v>727.44947580999997</v>
      </c>
      <c r="P49" s="259">
        <v>690.39406070999996</v>
      </c>
      <c r="Q49" s="259">
        <v>661.99146452000002</v>
      </c>
      <c r="R49" s="259">
        <v>668.331143</v>
      </c>
      <c r="S49" s="259">
        <v>683.26881322999998</v>
      </c>
      <c r="T49" s="259">
        <v>851.22810933000005</v>
      </c>
      <c r="U49" s="259">
        <v>888.82208032000005</v>
      </c>
      <c r="V49" s="259">
        <v>910.73777484000004</v>
      </c>
      <c r="W49" s="259">
        <v>826.27164132999997</v>
      </c>
      <c r="X49" s="259">
        <v>713.29613355000004</v>
      </c>
      <c r="Y49" s="259">
        <v>683.46412832999999</v>
      </c>
      <c r="Z49" s="259">
        <v>729.00389323000002</v>
      </c>
      <c r="AA49" s="259">
        <v>733.65513773999999</v>
      </c>
      <c r="AB49" s="259">
        <v>702.08125620999999</v>
      </c>
      <c r="AC49" s="259">
        <v>654.28894097</v>
      </c>
      <c r="AD49" s="259">
        <v>660.95978400000001</v>
      </c>
      <c r="AE49" s="259">
        <v>692.19458870999995</v>
      </c>
      <c r="AF49" s="259">
        <v>878.57086700000002</v>
      </c>
      <c r="AG49" s="259">
        <v>938.59459355000001</v>
      </c>
      <c r="AH49" s="259">
        <v>903.59678031999999</v>
      </c>
      <c r="AI49" s="259">
        <v>787.17131400000005</v>
      </c>
      <c r="AJ49" s="259">
        <v>703.46071097000004</v>
      </c>
      <c r="AK49" s="259">
        <v>667.65348100000006</v>
      </c>
      <c r="AL49" s="259">
        <v>726.82174612999995</v>
      </c>
      <c r="AM49" s="259">
        <v>733.31545645000006</v>
      </c>
      <c r="AN49" s="259">
        <v>701.19697036000002</v>
      </c>
      <c r="AO49" s="259">
        <v>668.48175322999998</v>
      </c>
      <c r="AP49" s="259">
        <v>667.40700300000003</v>
      </c>
      <c r="AQ49" s="259">
        <v>713.62719097000002</v>
      </c>
      <c r="AR49" s="259">
        <v>875.94540567000001</v>
      </c>
      <c r="AS49" s="259">
        <v>950.96847064999997</v>
      </c>
      <c r="AT49" s="259">
        <v>910.41903193999997</v>
      </c>
      <c r="AU49" s="259">
        <v>814.08582066999998</v>
      </c>
      <c r="AV49" s="259">
        <v>693.94134613000006</v>
      </c>
      <c r="AW49" s="259">
        <v>666.62961467000002</v>
      </c>
      <c r="AX49" s="259">
        <v>712.57359676999999</v>
      </c>
      <c r="AY49" s="259">
        <v>710.29218871</v>
      </c>
      <c r="AZ49" s="259">
        <v>710.10058535999997</v>
      </c>
      <c r="BA49" s="259">
        <v>672.73951999999997</v>
      </c>
      <c r="BB49" s="259">
        <v>678.5804339</v>
      </c>
      <c r="BC49" s="259">
        <v>729.75705830000004</v>
      </c>
      <c r="BD49" s="374">
        <v>870.96109999999999</v>
      </c>
      <c r="BE49" s="374">
        <v>946.26760000000002</v>
      </c>
      <c r="BF49" s="374">
        <v>931.94259999999997</v>
      </c>
      <c r="BG49" s="374">
        <v>843.38009999999997</v>
      </c>
      <c r="BH49" s="374">
        <v>691.96659999999997</v>
      </c>
      <c r="BI49" s="374">
        <v>674.06359999999995</v>
      </c>
      <c r="BJ49" s="374">
        <v>728.77350000000001</v>
      </c>
      <c r="BK49" s="374">
        <v>729.86120000000005</v>
      </c>
      <c r="BL49" s="374">
        <v>717.00040000000001</v>
      </c>
      <c r="BM49" s="374">
        <v>680.07669999999996</v>
      </c>
      <c r="BN49" s="374">
        <v>674.93679999999995</v>
      </c>
      <c r="BO49" s="374">
        <v>743.33600000000001</v>
      </c>
      <c r="BP49" s="374">
        <v>876.22739999999999</v>
      </c>
      <c r="BQ49" s="374">
        <v>951.59190000000001</v>
      </c>
      <c r="BR49" s="374">
        <v>941.00819999999999</v>
      </c>
      <c r="BS49" s="374">
        <v>852.21500000000003</v>
      </c>
      <c r="BT49" s="374">
        <v>699.19150000000002</v>
      </c>
      <c r="BU49" s="374">
        <v>681.14949999999999</v>
      </c>
      <c r="BV49" s="374">
        <v>736.56010000000003</v>
      </c>
    </row>
    <row r="50" spans="1:74" s="116" customFormat="1" ht="11.1" customHeight="1" x14ac:dyDescent="0.2">
      <c r="A50" s="111" t="s">
        <v>840</v>
      </c>
      <c r="B50" s="205" t="s">
        <v>257</v>
      </c>
      <c r="C50" s="259">
        <v>1121.9041961</v>
      </c>
      <c r="D50" s="259">
        <v>1126.7213354</v>
      </c>
      <c r="E50" s="259">
        <v>1011.0425281</v>
      </c>
      <c r="F50" s="259">
        <v>1034.450028</v>
      </c>
      <c r="G50" s="259">
        <v>1012.4371687</v>
      </c>
      <c r="H50" s="259">
        <v>1106.5226299999999</v>
      </c>
      <c r="I50" s="259">
        <v>1196.2301281</v>
      </c>
      <c r="J50" s="259">
        <v>1182.1001567999999</v>
      </c>
      <c r="K50" s="259">
        <v>1206.2121787000001</v>
      </c>
      <c r="L50" s="259">
        <v>1126.9808726000001</v>
      </c>
      <c r="M50" s="259">
        <v>989.29960932999995</v>
      </c>
      <c r="N50" s="259">
        <v>1104.717281</v>
      </c>
      <c r="O50" s="259">
        <v>1082.8922170999999</v>
      </c>
      <c r="P50" s="259">
        <v>1058.2029803999999</v>
      </c>
      <c r="Q50" s="259">
        <v>1023.652141</v>
      </c>
      <c r="R50" s="259">
        <v>1039.9744209999999</v>
      </c>
      <c r="S50" s="259">
        <v>959.06849709999995</v>
      </c>
      <c r="T50" s="259">
        <v>1103.2868582999999</v>
      </c>
      <c r="U50" s="259">
        <v>1188.2385316</v>
      </c>
      <c r="V50" s="259">
        <v>1159.3642397000001</v>
      </c>
      <c r="W50" s="259">
        <v>1201.6122829999999</v>
      </c>
      <c r="X50" s="259">
        <v>1126.0128394000001</v>
      </c>
      <c r="Y50" s="259">
        <v>1041.5571213000001</v>
      </c>
      <c r="Z50" s="259">
        <v>1116.5100516</v>
      </c>
      <c r="AA50" s="259">
        <v>1074.2240284</v>
      </c>
      <c r="AB50" s="259">
        <v>1046.0245090000001</v>
      </c>
      <c r="AC50" s="259">
        <v>1029.7005002999999</v>
      </c>
      <c r="AD50" s="259">
        <v>981.21136300000001</v>
      </c>
      <c r="AE50" s="259">
        <v>957.08332160999998</v>
      </c>
      <c r="AF50" s="259">
        <v>1099.9574050000001</v>
      </c>
      <c r="AG50" s="259">
        <v>1127.1838886999999</v>
      </c>
      <c r="AH50" s="259">
        <v>1244.4745115999999</v>
      </c>
      <c r="AI50" s="259">
        <v>1147.019057</v>
      </c>
      <c r="AJ50" s="259">
        <v>1036.8300942000001</v>
      </c>
      <c r="AK50" s="259">
        <v>1022.4664173</v>
      </c>
      <c r="AL50" s="259">
        <v>1118.4702038999999</v>
      </c>
      <c r="AM50" s="259">
        <v>1118.7277594</v>
      </c>
      <c r="AN50" s="259">
        <v>1090.5218364</v>
      </c>
      <c r="AO50" s="259">
        <v>1043.0560581</v>
      </c>
      <c r="AP50" s="259">
        <v>955.01597566999999</v>
      </c>
      <c r="AQ50" s="259">
        <v>982.42793323000001</v>
      </c>
      <c r="AR50" s="259">
        <v>1092.2692337000001</v>
      </c>
      <c r="AS50" s="259">
        <v>1145.5251584</v>
      </c>
      <c r="AT50" s="259">
        <v>1236.1148077</v>
      </c>
      <c r="AU50" s="259">
        <v>1168.7689137</v>
      </c>
      <c r="AV50" s="259">
        <v>1043.4697219</v>
      </c>
      <c r="AW50" s="259">
        <v>1021.0480383</v>
      </c>
      <c r="AX50" s="259">
        <v>1061.1874719</v>
      </c>
      <c r="AY50" s="259">
        <v>1076.7709006</v>
      </c>
      <c r="AZ50" s="259">
        <v>1051.9311818000001</v>
      </c>
      <c r="BA50" s="259">
        <v>1019.75264</v>
      </c>
      <c r="BB50" s="259">
        <v>981.12952499999994</v>
      </c>
      <c r="BC50" s="259">
        <v>941.64833699999997</v>
      </c>
      <c r="BD50" s="374">
        <v>1092.617</v>
      </c>
      <c r="BE50" s="374">
        <v>1114.69</v>
      </c>
      <c r="BF50" s="374">
        <v>1199.337</v>
      </c>
      <c r="BG50" s="374">
        <v>1154.548</v>
      </c>
      <c r="BH50" s="374">
        <v>1043.1469999999999</v>
      </c>
      <c r="BI50" s="374">
        <v>1022.927</v>
      </c>
      <c r="BJ50" s="374">
        <v>1081.7159999999999</v>
      </c>
      <c r="BK50" s="374">
        <v>1103.098</v>
      </c>
      <c r="BL50" s="374">
        <v>1057.33</v>
      </c>
      <c r="BM50" s="374">
        <v>1016.8339999999999</v>
      </c>
      <c r="BN50" s="374">
        <v>983.51859999999999</v>
      </c>
      <c r="BO50" s="374">
        <v>954.43320000000006</v>
      </c>
      <c r="BP50" s="374">
        <v>1103.681</v>
      </c>
      <c r="BQ50" s="374">
        <v>1114.0450000000001</v>
      </c>
      <c r="BR50" s="374">
        <v>1198.798</v>
      </c>
      <c r="BS50" s="374">
        <v>1156.4570000000001</v>
      </c>
      <c r="BT50" s="374">
        <v>1046.8630000000001</v>
      </c>
      <c r="BU50" s="374">
        <v>1024.8699999999999</v>
      </c>
      <c r="BV50" s="374">
        <v>1083.8389999999999</v>
      </c>
    </row>
    <row r="51" spans="1:74" s="116" customFormat="1" ht="11.1" customHeight="1" x14ac:dyDescent="0.2">
      <c r="A51" s="111" t="s">
        <v>841</v>
      </c>
      <c r="B51" s="205" t="s">
        <v>258</v>
      </c>
      <c r="C51" s="259">
        <v>44.073560645000001</v>
      </c>
      <c r="D51" s="259">
        <v>44.854883213999997</v>
      </c>
      <c r="E51" s="259">
        <v>42.200133225999998</v>
      </c>
      <c r="F51" s="259">
        <v>41.215752000000002</v>
      </c>
      <c r="G51" s="259">
        <v>40.832329031999997</v>
      </c>
      <c r="H51" s="259">
        <v>41.166615667000002</v>
      </c>
      <c r="I51" s="259">
        <v>42.207885161</v>
      </c>
      <c r="J51" s="259">
        <v>43.098138710000001</v>
      </c>
      <c r="K51" s="259">
        <v>43.953079000000002</v>
      </c>
      <c r="L51" s="259">
        <v>43.957948709999997</v>
      </c>
      <c r="M51" s="259">
        <v>43.520268332999997</v>
      </c>
      <c r="N51" s="259">
        <v>43.264064839</v>
      </c>
      <c r="O51" s="259">
        <v>42.485177096999998</v>
      </c>
      <c r="P51" s="259">
        <v>44.358637143000003</v>
      </c>
      <c r="Q51" s="259">
        <v>41.151403547999998</v>
      </c>
      <c r="R51" s="259">
        <v>41.648213667</v>
      </c>
      <c r="S51" s="259">
        <v>39.644622902999998</v>
      </c>
      <c r="T51" s="259">
        <v>40.997071667</v>
      </c>
      <c r="U51" s="259">
        <v>42.993664516000003</v>
      </c>
      <c r="V51" s="259">
        <v>44.738021934999999</v>
      </c>
      <c r="W51" s="259">
        <v>44.935613666999998</v>
      </c>
      <c r="X51" s="259">
        <v>43.065798387000001</v>
      </c>
      <c r="Y51" s="259">
        <v>44.795758333000002</v>
      </c>
      <c r="Z51" s="259">
        <v>44.541133547999998</v>
      </c>
      <c r="AA51" s="259">
        <v>43.186603548000001</v>
      </c>
      <c r="AB51" s="259">
        <v>43.116423793000003</v>
      </c>
      <c r="AC51" s="259">
        <v>40.956594516000003</v>
      </c>
      <c r="AD51" s="259">
        <v>41.040792000000003</v>
      </c>
      <c r="AE51" s="259">
        <v>40.364926773999997</v>
      </c>
      <c r="AF51" s="259">
        <v>41.213334332999999</v>
      </c>
      <c r="AG51" s="259">
        <v>42.190860323000003</v>
      </c>
      <c r="AH51" s="259">
        <v>44.132291289999998</v>
      </c>
      <c r="AI51" s="259">
        <v>43.188133333000003</v>
      </c>
      <c r="AJ51" s="259">
        <v>43.294978065000002</v>
      </c>
      <c r="AK51" s="259">
        <v>43.106176333000001</v>
      </c>
      <c r="AL51" s="259">
        <v>44.640250967999997</v>
      </c>
      <c r="AM51" s="259">
        <v>43.501721289999999</v>
      </c>
      <c r="AN51" s="259">
        <v>43.790377143000001</v>
      </c>
      <c r="AO51" s="259">
        <v>42.757425806000001</v>
      </c>
      <c r="AP51" s="259">
        <v>41.685636666999997</v>
      </c>
      <c r="AQ51" s="259">
        <v>40.459739355000004</v>
      </c>
      <c r="AR51" s="259">
        <v>41.195700332999998</v>
      </c>
      <c r="AS51" s="259">
        <v>42.251410968000002</v>
      </c>
      <c r="AT51" s="259">
        <v>43.285728710000001</v>
      </c>
      <c r="AU51" s="259">
        <v>43.113986333</v>
      </c>
      <c r="AV51" s="259">
        <v>42.676707096999998</v>
      </c>
      <c r="AW51" s="259">
        <v>42.987657667000001</v>
      </c>
      <c r="AX51" s="259">
        <v>41.897281290000002</v>
      </c>
      <c r="AY51" s="259">
        <v>42.547171935000001</v>
      </c>
      <c r="AZ51" s="259">
        <v>43.916870713999998</v>
      </c>
      <c r="BA51" s="259">
        <v>41.025636773999999</v>
      </c>
      <c r="BB51" s="259">
        <v>40.525010000000002</v>
      </c>
      <c r="BC51" s="259">
        <v>39.878</v>
      </c>
      <c r="BD51" s="374">
        <v>40.837879999999998</v>
      </c>
      <c r="BE51" s="374">
        <v>41.969610000000003</v>
      </c>
      <c r="BF51" s="374">
        <v>43.024299999999997</v>
      </c>
      <c r="BG51" s="374">
        <v>42.869880000000002</v>
      </c>
      <c r="BH51" s="374">
        <v>42.429749999999999</v>
      </c>
      <c r="BI51" s="374">
        <v>42.731360000000002</v>
      </c>
      <c r="BJ51" s="374">
        <v>41.655850000000001</v>
      </c>
      <c r="BK51" s="374">
        <v>42.336210000000001</v>
      </c>
      <c r="BL51" s="374">
        <v>43.693849999999998</v>
      </c>
      <c r="BM51" s="374">
        <v>40.811880000000002</v>
      </c>
      <c r="BN51" s="374">
        <v>40.319070000000004</v>
      </c>
      <c r="BO51" s="374">
        <v>39.674219999999998</v>
      </c>
      <c r="BP51" s="374">
        <v>40.626060000000003</v>
      </c>
      <c r="BQ51" s="374">
        <v>41.753749999999997</v>
      </c>
      <c r="BR51" s="374">
        <v>42.805979999999998</v>
      </c>
      <c r="BS51" s="374">
        <v>42.661679999999997</v>
      </c>
      <c r="BT51" s="374">
        <v>42.224119999999999</v>
      </c>
      <c r="BU51" s="374">
        <v>42.52017</v>
      </c>
      <c r="BV51" s="374">
        <v>41.44764</v>
      </c>
    </row>
    <row r="52" spans="1:74" s="116" customFormat="1" ht="11.1" customHeight="1" x14ac:dyDescent="0.2">
      <c r="A52" s="111" t="s">
        <v>842</v>
      </c>
      <c r="B52" s="206" t="s">
        <v>576</v>
      </c>
      <c r="C52" s="270">
        <v>11007.686234000001</v>
      </c>
      <c r="D52" s="270">
        <v>11033.611785999999</v>
      </c>
      <c r="E52" s="270">
        <v>9754.4576923000004</v>
      </c>
      <c r="F52" s="270">
        <v>9196.4555832999995</v>
      </c>
      <c r="G52" s="270">
        <v>9400.6731619000002</v>
      </c>
      <c r="H52" s="270">
        <v>10759.732674000001</v>
      </c>
      <c r="I52" s="270">
        <v>11339.483414</v>
      </c>
      <c r="J52" s="270">
        <v>11351.064209</v>
      </c>
      <c r="K52" s="270">
        <v>10896.904064</v>
      </c>
      <c r="L52" s="270">
        <v>9570.3156013000007</v>
      </c>
      <c r="M52" s="270">
        <v>9513.752794</v>
      </c>
      <c r="N52" s="270">
        <v>9987.7319583999997</v>
      </c>
      <c r="O52" s="270">
        <v>10634.397414999999</v>
      </c>
      <c r="P52" s="270">
        <v>10956.015724000001</v>
      </c>
      <c r="Q52" s="270">
        <v>9850.0570747999991</v>
      </c>
      <c r="R52" s="270">
        <v>9182.5040313000009</v>
      </c>
      <c r="S52" s="270">
        <v>9293.2484048000006</v>
      </c>
      <c r="T52" s="270">
        <v>10879.896651999999</v>
      </c>
      <c r="U52" s="270">
        <v>11707.679662</v>
      </c>
      <c r="V52" s="270">
        <v>11678.444173</v>
      </c>
      <c r="W52" s="270">
        <v>11098.595862</v>
      </c>
      <c r="X52" s="270">
        <v>9550.1724560999992</v>
      </c>
      <c r="Y52" s="270">
        <v>9197.2175083000002</v>
      </c>
      <c r="Z52" s="270">
        <v>9591.7276586999997</v>
      </c>
      <c r="AA52" s="270">
        <v>10351.295577000001</v>
      </c>
      <c r="AB52" s="270">
        <v>10234.681543000001</v>
      </c>
      <c r="AC52" s="270">
        <v>9219.7535552000008</v>
      </c>
      <c r="AD52" s="270">
        <v>8984.3746296999998</v>
      </c>
      <c r="AE52" s="270">
        <v>9184.1174503000002</v>
      </c>
      <c r="AF52" s="270">
        <v>10995.930178000001</v>
      </c>
      <c r="AG52" s="270">
        <v>12005.557151000001</v>
      </c>
      <c r="AH52" s="270">
        <v>12296.526705</v>
      </c>
      <c r="AI52" s="270">
        <v>11225.069530000001</v>
      </c>
      <c r="AJ52" s="270">
        <v>9570.3442152000007</v>
      </c>
      <c r="AK52" s="270">
        <v>9243.8992940000007</v>
      </c>
      <c r="AL52" s="270">
        <v>10023.297637</v>
      </c>
      <c r="AM52" s="270">
        <v>10166.054244999999</v>
      </c>
      <c r="AN52" s="270">
        <v>9769.6542506999995</v>
      </c>
      <c r="AO52" s="270">
        <v>9317.2920319000004</v>
      </c>
      <c r="AP52" s="270">
        <v>8975.6316860000006</v>
      </c>
      <c r="AQ52" s="270">
        <v>9342.5403444999993</v>
      </c>
      <c r="AR52" s="270">
        <v>10805.859173000001</v>
      </c>
      <c r="AS52" s="270">
        <v>11686.068466000001</v>
      </c>
      <c r="AT52" s="270">
        <v>11506.955287000001</v>
      </c>
      <c r="AU52" s="270">
        <v>10626.436670999999</v>
      </c>
      <c r="AV52" s="270">
        <v>9552.1433689999994</v>
      </c>
      <c r="AW52" s="270">
        <v>9320.7321897000002</v>
      </c>
      <c r="AX52" s="270">
        <v>9931.6715509999995</v>
      </c>
      <c r="AY52" s="270">
        <v>10974.589104999999</v>
      </c>
      <c r="AZ52" s="270">
        <v>10277.114115</v>
      </c>
      <c r="BA52" s="270">
        <v>9368.8836616000008</v>
      </c>
      <c r="BB52" s="270">
        <v>9182.4596056999999</v>
      </c>
      <c r="BC52" s="270">
        <v>9553.3202722999995</v>
      </c>
      <c r="BD52" s="335">
        <v>10989.44</v>
      </c>
      <c r="BE52" s="335">
        <v>11685.97</v>
      </c>
      <c r="BF52" s="335">
        <v>11817.23</v>
      </c>
      <c r="BG52" s="335">
        <v>10746.97</v>
      </c>
      <c r="BH52" s="335">
        <v>9621.5519999999997</v>
      </c>
      <c r="BI52" s="335">
        <v>9370.5650000000005</v>
      </c>
      <c r="BJ52" s="335">
        <v>9964.0550000000003</v>
      </c>
      <c r="BK52" s="335">
        <v>10854.47</v>
      </c>
      <c r="BL52" s="335">
        <v>10378.57</v>
      </c>
      <c r="BM52" s="335">
        <v>9421.8919999999998</v>
      </c>
      <c r="BN52" s="335">
        <v>9043.7710000000006</v>
      </c>
      <c r="BO52" s="335">
        <v>9369.5229999999992</v>
      </c>
      <c r="BP52" s="335">
        <v>10994.95</v>
      </c>
      <c r="BQ52" s="335">
        <v>11772.16</v>
      </c>
      <c r="BR52" s="335">
        <v>11880.62</v>
      </c>
      <c r="BS52" s="335">
        <v>10796.99</v>
      </c>
      <c r="BT52" s="335">
        <v>9663.6689999999999</v>
      </c>
      <c r="BU52" s="335">
        <v>9406.9419999999991</v>
      </c>
      <c r="BV52" s="335">
        <v>10003.73</v>
      </c>
    </row>
    <row r="53" spans="1:74" s="292" customFormat="1" ht="11.1" customHeight="1" x14ac:dyDescent="0.2">
      <c r="A53" s="117"/>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c r="AI53" s="293"/>
      <c r="AJ53" s="293"/>
      <c r="AK53" s="293"/>
      <c r="AL53" s="293"/>
      <c r="AM53" s="293"/>
      <c r="AN53" s="293"/>
      <c r="AO53" s="293"/>
      <c r="AP53" s="293"/>
      <c r="AQ53" s="293"/>
      <c r="AR53" s="293"/>
      <c r="AS53" s="293"/>
      <c r="AT53" s="293"/>
      <c r="AU53" s="293"/>
      <c r="AV53" s="293"/>
      <c r="AW53" s="293"/>
      <c r="AX53" s="293"/>
      <c r="AY53" s="375"/>
      <c r="AZ53" s="375"/>
      <c r="BA53" s="375"/>
      <c r="BB53" s="375"/>
      <c r="BC53" s="375"/>
      <c r="BD53" s="688"/>
      <c r="BE53" s="688"/>
      <c r="BF53" s="688"/>
      <c r="BG53" s="375"/>
      <c r="BH53" s="237"/>
      <c r="BI53" s="375"/>
      <c r="BJ53" s="375"/>
      <c r="BK53" s="375"/>
      <c r="BL53" s="375"/>
      <c r="BM53" s="375"/>
      <c r="BN53" s="375"/>
      <c r="BO53" s="375"/>
      <c r="BP53" s="375"/>
      <c r="BQ53" s="375"/>
      <c r="BR53" s="375"/>
      <c r="BS53" s="375"/>
      <c r="BT53" s="375"/>
      <c r="BU53" s="375"/>
      <c r="BV53" s="375"/>
    </row>
    <row r="54" spans="1:74" s="292" customFormat="1" ht="12" customHeight="1" x14ac:dyDescent="0.2">
      <c r="A54" s="117"/>
      <c r="B54" s="781" t="s">
        <v>1016</v>
      </c>
      <c r="C54" s="782"/>
      <c r="D54" s="782"/>
      <c r="E54" s="782"/>
      <c r="F54" s="782"/>
      <c r="G54" s="782"/>
      <c r="H54" s="782"/>
      <c r="I54" s="782"/>
      <c r="J54" s="782"/>
      <c r="K54" s="782"/>
      <c r="L54" s="782"/>
      <c r="M54" s="782"/>
      <c r="N54" s="782"/>
      <c r="O54" s="782"/>
      <c r="P54" s="782"/>
      <c r="Q54" s="782"/>
      <c r="AY54" s="516"/>
      <c r="AZ54" s="516"/>
      <c r="BA54" s="516"/>
      <c r="BB54" s="516"/>
      <c r="BC54" s="516"/>
      <c r="BD54" s="689"/>
      <c r="BE54" s="689"/>
      <c r="BF54" s="689"/>
      <c r="BG54" s="516"/>
      <c r="BH54" s="259"/>
      <c r="BI54" s="516"/>
      <c r="BJ54" s="516"/>
    </row>
    <row r="55" spans="1:74" s="463" customFormat="1" ht="12" customHeight="1" x14ac:dyDescent="0.2">
      <c r="A55" s="462"/>
      <c r="B55" s="842" t="s">
        <v>1087</v>
      </c>
      <c r="C55" s="800"/>
      <c r="D55" s="800"/>
      <c r="E55" s="800"/>
      <c r="F55" s="800"/>
      <c r="G55" s="800"/>
      <c r="H55" s="800"/>
      <c r="I55" s="800"/>
      <c r="J55" s="800"/>
      <c r="K55" s="800"/>
      <c r="L55" s="800"/>
      <c r="M55" s="800"/>
      <c r="N55" s="800"/>
      <c r="O55" s="800"/>
      <c r="P55" s="800"/>
      <c r="Q55" s="800"/>
      <c r="AY55" s="517"/>
      <c r="AZ55" s="517"/>
      <c r="BA55" s="517"/>
      <c r="BB55" s="517"/>
      <c r="BC55" s="517"/>
      <c r="BD55" s="690"/>
      <c r="BE55" s="690"/>
      <c r="BF55" s="690"/>
      <c r="BG55" s="517"/>
      <c r="BH55" s="259"/>
      <c r="BI55" s="517"/>
      <c r="BJ55" s="517"/>
    </row>
    <row r="56" spans="1:74" s="463" customFormat="1" ht="12" customHeight="1" x14ac:dyDescent="0.2">
      <c r="A56" s="462"/>
      <c r="B56" s="803" t="s">
        <v>1041</v>
      </c>
      <c r="C56" s="804"/>
      <c r="D56" s="804"/>
      <c r="E56" s="804"/>
      <c r="F56" s="804"/>
      <c r="G56" s="804"/>
      <c r="H56" s="804"/>
      <c r="I56" s="804"/>
      <c r="J56" s="804"/>
      <c r="K56" s="804"/>
      <c r="L56" s="804"/>
      <c r="M56" s="804"/>
      <c r="N56" s="804"/>
      <c r="O56" s="804"/>
      <c r="P56" s="804"/>
      <c r="Q56" s="800"/>
      <c r="AY56" s="517"/>
      <c r="AZ56" s="517"/>
      <c r="BA56" s="517"/>
      <c r="BB56" s="517"/>
      <c r="BC56" s="517"/>
      <c r="BD56" s="690"/>
      <c r="BE56" s="690"/>
      <c r="BF56" s="690"/>
      <c r="BG56" s="517"/>
      <c r="BH56" s="259"/>
      <c r="BI56" s="517"/>
      <c r="BJ56" s="517"/>
    </row>
    <row r="57" spans="1:74" s="463" customFormat="1" ht="12" customHeight="1" x14ac:dyDescent="0.2">
      <c r="A57" s="462"/>
      <c r="B57" s="798" t="s">
        <v>1088</v>
      </c>
      <c r="C57" s="804"/>
      <c r="D57" s="804"/>
      <c r="E57" s="804"/>
      <c r="F57" s="804"/>
      <c r="G57" s="804"/>
      <c r="H57" s="804"/>
      <c r="I57" s="804"/>
      <c r="J57" s="804"/>
      <c r="K57" s="804"/>
      <c r="L57" s="804"/>
      <c r="M57" s="804"/>
      <c r="N57" s="804"/>
      <c r="O57" s="804"/>
      <c r="P57" s="804"/>
      <c r="Q57" s="800"/>
      <c r="AY57" s="517"/>
      <c r="AZ57" s="517"/>
      <c r="BA57" s="517"/>
      <c r="BB57" s="517"/>
      <c r="BC57" s="517"/>
      <c r="BD57" s="690"/>
      <c r="BE57" s="690"/>
      <c r="BF57" s="690"/>
      <c r="BG57" s="517"/>
      <c r="BH57" s="259"/>
      <c r="BI57" s="517"/>
      <c r="BJ57" s="517"/>
    </row>
    <row r="58" spans="1:74" s="463" customFormat="1" ht="12" customHeight="1" x14ac:dyDescent="0.2">
      <c r="A58" s="462"/>
      <c r="B58" s="798" t="s">
        <v>1078</v>
      </c>
      <c r="C58" s="804"/>
      <c r="D58" s="804"/>
      <c r="E58" s="804"/>
      <c r="F58" s="804"/>
      <c r="G58" s="804"/>
      <c r="H58" s="804"/>
      <c r="I58" s="804"/>
      <c r="J58" s="804"/>
      <c r="K58" s="804"/>
      <c r="L58" s="804"/>
      <c r="M58" s="804"/>
      <c r="N58" s="804"/>
      <c r="O58" s="804"/>
      <c r="P58" s="804"/>
      <c r="Q58" s="800"/>
      <c r="AY58" s="517"/>
      <c r="AZ58" s="517"/>
      <c r="BA58" s="517"/>
      <c r="BB58" s="517"/>
      <c r="BC58" s="517"/>
      <c r="BD58" s="690"/>
      <c r="BE58" s="690"/>
      <c r="BF58" s="690"/>
      <c r="BG58" s="517"/>
      <c r="BH58" s="259"/>
      <c r="BI58" s="517"/>
      <c r="BJ58" s="517"/>
    </row>
    <row r="59" spans="1:74" s="463" customFormat="1" ht="12" customHeight="1" x14ac:dyDescent="0.2">
      <c r="A59" s="462"/>
      <c r="B59" s="829" t="s">
        <v>1079</v>
      </c>
      <c r="C59" s="800"/>
      <c r="D59" s="800"/>
      <c r="E59" s="800"/>
      <c r="F59" s="800"/>
      <c r="G59" s="800"/>
      <c r="H59" s="800"/>
      <c r="I59" s="800"/>
      <c r="J59" s="800"/>
      <c r="K59" s="800"/>
      <c r="L59" s="800"/>
      <c r="M59" s="800"/>
      <c r="N59" s="800"/>
      <c r="O59" s="800"/>
      <c r="P59" s="800"/>
      <c r="Q59" s="800"/>
      <c r="AY59" s="517"/>
      <c r="AZ59" s="517"/>
      <c r="BA59" s="517"/>
      <c r="BB59" s="517"/>
      <c r="BC59" s="517"/>
      <c r="BD59" s="690"/>
      <c r="BE59" s="690"/>
      <c r="BF59" s="690"/>
      <c r="BG59" s="517"/>
      <c r="BH59" s="259"/>
      <c r="BI59" s="517"/>
      <c r="BJ59" s="517"/>
    </row>
    <row r="60" spans="1:74" s="463" customFormat="1" ht="22.35" customHeight="1" x14ac:dyDescent="0.2">
      <c r="A60" s="462"/>
      <c r="B60" s="803" t="s">
        <v>1089</v>
      </c>
      <c r="C60" s="804"/>
      <c r="D60" s="804"/>
      <c r="E60" s="804"/>
      <c r="F60" s="804"/>
      <c r="G60" s="804"/>
      <c r="H60" s="804"/>
      <c r="I60" s="804"/>
      <c r="J60" s="804"/>
      <c r="K60" s="804"/>
      <c r="L60" s="804"/>
      <c r="M60" s="804"/>
      <c r="N60" s="804"/>
      <c r="O60" s="804"/>
      <c r="P60" s="804"/>
      <c r="Q60" s="800"/>
      <c r="AY60" s="517"/>
      <c r="AZ60" s="517"/>
      <c r="BA60" s="517"/>
      <c r="BB60" s="517"/>
      <c r="BC60" s="517"/>
      <c r="BD60" s="690"/>
      <c r="BE60" s="690"/>
      <c r="BF60" s="690"/>
      <c r="BG60" s="517"/>
      <c r="BH60" s="259"/>
      <c r="BI60" s="517"/>
      <c r="BJ60" s="517"/>
    </row>
    <row r="61" spans="1:74" s="463" customFormat="1" ht="12" customHeight="1" x14ac:dyDescent="0.2">
      <c r="A61" s="462"/>
      <c r="B61" s="798" t="s">
        <v>1045</v>
      </c>
      <c r="C61" s="799"/>
      <c r="D61" s="799"/>
      <c r="E61" s="799"/>
      <c r="F61" s="799"/>
      <c r="G61" s="799"/>
      <c r="H61" s="799"/>
      <c r="I61" s="799"/>
      <c r="J61" s="799"/>
      <c r="K61" s="799"/>
      <c r="L61" s="799"/>
      <c r="M61" s="799"/>
      <c r="N61" s="799"/>
      <c r="O61" s="799"/>
      <c r="P61" s="799"/>
      <c r="Q61" s="800"/>
      <c r="AY61" s="517"/>
      <c r="AZ61" s="517"/>
      <c r="BA61" s="517"/>
      <c r="BB61" s="517"/>
      <c r="BC61" s="517"/>
      <c r="BD61" s="690"/>
      <c r="BE61" s="690"/>
      <c r="BF61" s="690"/>
      <c r="BG61" s="517"/>
      <c r="BH61" s="259"/>
      <c r="BI61" s="517"/>
      <c r="BJ61" s="517"/>
    </row>
    <row r="62" spans="1:74" s="461" customFormat="1" ht="12" customHeight="1" x14ac:dyDescent="0.2">
      <c r="A62" s="436"/>
      <c r="B62" s="812" t="s">
        <v>1147</v>
      </c>
      <c r="C62" s="800"/>
      <c r="D62" s="800"/>
      <c r="E62" s="800"/>
      <c r="F62" s="800"/>
      <c r="G62" s="800"/>
      <c r="H62" s="800"/>
      <c r="I62" s="800"/>
      <c r="J62" s="800"/>
      <c r="K62" s="800"/>
      <c r="L62" s="800"/>
      <c r="M62" s="800"/>
      <c r="N62" s="800"/>
      <c r="O62" s="800"/>
      <c r="P62" s="800"/>
      <c r="Q62" s="800"/>
      <c r="AY62" s="513"/>
      <c r="AZ62" s="513"/>
      <c r="BA62" s="513"/>
      <c r="BB62" s="513"/>
      <c r="BC62" s="513"/>
      <c r="BD62" s="686"/>
      <c r="BE62" s="686"/>
      <c r="BF62" s="686"/>
      <c r="BG62" s="513"/>
      <c r="BH62" s="259"/>
      <c r="BI62" s="513"/>
      <c r="BJ62" s="513"/>
    </row>
    <row r="63" spans="1:74" x14ac:dyDescent="0.2">
      <c r="BH63" s="259"/>
      <c r="BK63" s="376"/>
      <c r="BL63" s="376"/>
      <c r="BM63" s="376"/>
      <c r="BN63" s="376"/>
      <c r="BO63" s="376"/>
      <c r="BP63" s="376"/>
      <c r="BQ63" s="376"/>
      <c r="BR63" s="376"/>
      <c r="BS63" s="376"/>
      <c r="BT63" s="376"/>
      <c r="BU63" s="376"/>
      <c r="BV63" s="376"/>
    </row>
    <row r="64" spans="1:74" x14ac:dyDescent="0.2">
      <c r="BH64" s="259"/>
      <c r="BK64" s="376"/>
      <c r="BL64" s="376"/>
      <c r="BM64" s="376"/>
      <c r="BN64" s="376"/>
      <c r="BO64" s="376"/>
      <c r="BP64" s="376"/>
      <c r="BQ64" s="376"/>
      <c r="BR64" s="376"/>
      <c r="BS64" s="376"/>
      <c r="BT64" s="376"/>
      <c r="BU64" s="376"/>
      <c r="BV64" s="376"/>
    </row>
    <row r="65" spans="60:74" x14ac:dyDescent="0.2">
      <c r="BH65" s="259"/>
      <c r="BK65" s="376"/>
      <c r="BL65" s="376"/>
      <c r="BM65" s="376"/>
      <c r="BN65" s="376"/>
      <c r="BO65" s="376"/>
      <c r="BP65" s="376"/>
      <c r="BQ65" s="376"/>
      <c r="BR65" s="376"/>
      <c r="BS65" s="376"/>
      <c r="BT65" s="376"/>
      <c r="BU65" s="376"/>
      <c r="BV65" s="376"/>
    </row>
    <row r="66" spans="60:74" x14ac:dyDescent="0.2">
      <c r="BH66" s="259"/>
      <c r="BK66" s="376"/>
      <c r="BL66" s="376"/>
      <c r="BM66" s="376"/>
      <c r="BN66" s="376"/>
      <c r="BO66" s="376"/>
      <c r="BP66" s="376"/>
      <c r="BQ66" s="376"/>
      <c r="BR66" s="376"/>
      <c r="BS66" s="376"/>
      <c r="BT66" s="376"/>
      <c r="BU66" s="376"/>
      <c r="BV66" s="376"/>
    </row>
    <row r="67" spans="60:74" x14ac:dyDescent="0.2">
      <c r="BH67" s="259"/>
      <c r="BK67" s="376"/>
      <c r="BL67" s="376"/>
      <c r="BM67" s="376"/>
      <c r="BN67" s="376"/>
      <c r="BO67" s="376"/>
      <c r="BP67" s="376"/>
      <c r="BQ67" s="376"/>
      <c r="BR67" s="376"/>
      <c r="BS67" s="376"/>
      <c r="BT67" s="376"/>
      <c r="BU67" s="376"/>
      <c r="BV67" s="376"/>
    </row>
    <row r="68" spans="60:74" x14ac:dyDescent="0.2">
      <c r="BK68" s="376"/>
      <c r="BL68" s="376"/>
      <c r="BM68" s="376"/>
      <c r="BN68" s="376"/>
      <c r="BO68" s="376"/>
      <c r="BP68" s="376"/>
      <c r="BQ68" s="376"/>
      <c r="BR68" s="376"/>
      <c r="BS68" s="376"/>
      <c r="BT68" s="376"/>
      <c r="BU68" s="376"/>
      <c r="BV68" s="376"/>
    </row>
    <row r="69" spans="60:74" x14ac:dyDescent="0.2">
      <c r="BK69" s="376"/>
      <c r="BL69" s="376"/>
      <c r="BM69" s="376"/>
      <c r="BN69" s="376"/>
      <c r="BO69" s="376"/>
      <c r="BP69" s="376"/>
      <c r="BQ69" s="376"/>
      <c r="BR69" s="376"/>
      <c r="BS69" s="376"/>
      <c r="BT69" s="376"/>
      <c r="BU69" s="376"/>
      <c r="BV69" s="376"/>
    </row>
    <row r="70" spans="60:74" x14ac:dyDescent="0.2">
      <c r="BK70" s="376"/>
      <c r="BL70" s="376"/>
      <c r="BM70" s="376"/>
      <c r="BN70" s="376"/>
      <c r="BO70" s="376"/>
      <c r="BP70" s="376"/>
      <c r="BQ70" s="376"/>
      <c r="BR70" s="376"/>
      <c r="BS70" s="376"/>
      <c r="BT70" s="376"/>
      <c r="BU70" s="376"/>
      <c r="BV70" s="376"/>
    </row>
    <row r="71" spans="60:74" x14ac:dyDescent="0.2">
      <c r="BK71" s="376"/>
      <c r="BL71" s="376"/>
      <c r="BM71" s="376"/>
      <c r="BN71" s="376"/>
      <c r="BO71" s="376"/>
      <c r="BP71" s="376"/>
      <c r="BQ71" s="376"/>
      <c r="BR71" s="376"/>
      <c r="BS71" s="376"/>
      <c r="BT71" s="376"/>
      <c r="BU71" s="376"/>
      <c r="BV71" s="376"/>
    </row>
    <row r="72" spans="60:74" x14ac:dyDescent="0.2">
      <c r="BK72" s="376"/>
      <c r="BL72" s="376"/>
      <c r="BM72" s="376"/>
      <c r="BN72" s="376"/>
      <c r="BO72" s="376"/>
      <c r="BP72" s="376"/>
      <c r="BQ72" s="376"/>
      <c r="BR72" s="376"/>
      <c r="BS72" s="376"/>
      <c r="BT72" s="376"/>
      <c r="BU72" s="376"/>
      <c r="BV72" s="376"/>
    </row>
    <row r="73" spans="60:74" x14ac:dyDescent="0.2">
      <c r="BK73" s="376"/>
      <c r="BL73" s="376"/>
      <c r="BM73" s="376"/>
      <c r="BN73" s="376"/>
      <c r="BO73" s="376"/>
      <c r="BP73" s="376"/>
      <c r="BQ73" s="376"/>
      <c r="BR73" s="376"/>
      <c r="BS73" s="376"/>
      <c r="BT73" s="376"/>
      <c r="BU73" s="376"/>
      <c r="BV73" s="376"/>
    </row>
    <row r="74" spans="60:74" x14ac:dyDescent="0.2">
      <c r="BK74" s="376"/>
      <c r="BL74" s="376"/>
      <c r="BM74" s="376"/>
      <c r="BN74" s="376"/>
      <c r="BO74" s="376"/>
      <c r="BP74" s="376"/>
      <c r="BQ74" s="376"/>
      <c r="BR74" s="376"/>
      <c r="BS74" s="376"/>
      <c r="BT74" s="376"/>
      <c r="BU74" s="376"/>
      <c r="BV74" s="376"/>
    </row>
    <row r="75" spans="60:74" x14ac:dyDescent="0.2">
      <c r="BK75" s="376"/>
      <c r="BL75" s="376"/>
      <c r="BM75" s="376"/>
      <c r="BN75" s="376"/>
      <c r="BO75" s="376"/>
      <c r="BP75" s="376"/>
      <c r="BQ75" s="376"/>
      <c r="BR75" s="376"/>
      <c r="BS75" s="376"/>
      <c r="BT75" s="376"/>
      <c r="BU75" s="376"/>
      <c r="BV75" s="376"/>
    </row>
    <row r="76" spans="60:74" x14ac:dyDescent="0.2">
      <c r="BK76" s="376"/>
      <c r="BL76" s="376"/>
      <c r="BM76" s="376"/>
      <c r="BN76" s="376"/>
      <c r="BO76" s="376"/>
      <c r="BP76" s="376"/>
      <c r="BQ76" s="376"/>
      <c r="BR76" s="376"/>
      <c r="BS76" s="376"/>
      <c r="BT76" s="376"/>
      <c r="BU76" s="376"/>
      <c r="BV76" s="376"/>
    </row>
    <row r="77" spans="60:74" x14ac:dyDescent="0.2">
      <c r="BK77" s="376"/>
      <c r="BL77" s="376"/>
      <c r="BM77" s="376"/>
      <c r="BN77" s="376"/>
      <c r="BO77" s="376"/>
      <c r="BP77" s="376"/>
      <c r="BQ77" s="376"/>
      <c r="BR77" s="376"/>
      <c r="BS77" s="376"/>
      <c r="BT77" s="376"/>
      <c r="BU77" s="376"/>
      <c r="BV77" s="376"/>
    </row>
    <row r="78" spans="60:74" x14ac:dyDescent="0.2">
      <c r="BK78" s="376"/>
      <c r="BL78" s="376"/>
      <c r="BM78" s="376"/>
      <c r="BN78" s="376"/>
      <c r="BO78" s="376"/>
      <c r="BP78" s="376"/>
      <c r="BQ78" s="376"/>
      <c r="BR78" s="376"/>
      <c r="BS78" s="376"/>
      <c r="BT78" s="376"/>
      <c r="BU78" s="376"/>
      <c r="BV78" s="376"/>
    </row>
    <row r="79" spans="60:74" x14ac:dyDescent="0.2">
      <c r="BK79" s="376"/>
      <c r="BL79" s="376"/>
      <c r="BM79" s="376"/>
      <c r="BN79" s="376"/>
      <c r="BO79" s="376"/>
      <c r="BP79" s="376"/>
      <c r="BQ79" s="376"/>
      <c r="BR79" s="376"/>
      <c r="BS79" s="376"/>
      <c r="BT79" s="376"/>
      <c r="BU79" s="376"/>
      <c r="BV79" s="376"/>
    </row>
    <row r="80" spans="60:74" x14ac:dyDescent="0.2">
      <c r="BK80" s="376"/>
      <c r="BL80" s="376"/>
      <c r="BM80" s="376"/>
      <c r="BN80" s="376"/>
      <c r="BO80" s="376"/>
      <c r="BP80" s="376"/>
      <c r="BQ80" s="376"/>
      <c r="BR80" s="376"/>
      <c r="BS80" s="376"/>
      <c r="BT80" s="376"/>
      <c r="BU80" s="376"/>
      <c r="BV80" s="376"/>
    </row>
    <row r="81" spans="63:74" x14ac:dyDescent="0.2">
      <c r="BK81" s="376"/>
      <c r="BL81" s="376"/>
      <c r="BM81" s="376"/>
      <c r="BN81" s="376"/>
      <c r="BO81" s="376"/>
      <c r="BP81" s="376"/>
      <c r="BQ81" s="376"/>
      <c r="BR81" s="376"/>
      <c r="BS81" s="376"/>
      <c r="BT81" s="376"/>
      <c r="BU81" s="376"/>
      <c r="BV81" s="376"/>
    </row>
    <row r="82" spans="63:74" x14ac:dyDescent="0.2">
      <c r="BK82" s="376"/>
      <c r="BL82" s="376"/>
      <c r="BM82" s="376"/>
      <c r="BN82" s="376"/>
      <c r="BO82" s="376"/>
      <c r="BP82" s="376"/>
      <c r="BQ82" s="376"/>
      <c r="BR82" s="376"/>
      <c r="BS82" s="376"/>
      <c r="BT82" s="376"/>
      <c r="BU82" s="376"/>
      <c r="BV82" s="376"/>
    </row>
    <row r="83" spans="63:74" x14ac:dyDescent="0.2">
      <c r="BK83" s="376"/>
      <c r="BL83" s="376"/>
      <c r="BM83" s="376"/>
      <c r="BN83" s="376"/>
      <c r="BO83" s="376"/>
      <c r="BP83" s="376"/>
      <c r="BQ83" s="376"/>
      <c r="BR83" s="376"/>
      <c r="BS83" s="376"/>
      <c r="BT83" s="376"/>
      <c r="BU83" s="376"/>
      <c r="BV83" s="376"/>
    </row>
    <row r="84" spans="63:74" x14ac:dyDescent="0.2">
      <c r="BK84" s="376"/>
      <c r="BL84" s="376"/>
      <c r="BM84" s="376"/>
      <c r="BN84" s="376"/>
      <c r="BO84" s="376"/>
      <c r="BP84" s="376"/>
      <c r="BQ84" s="376"/>
      <c r="BR84" s="376"/>
      <c r="BS84" s="376"/>
      <c r="BT84" s="376"/>
      <c r="BU84" s="376"/>
      <c r="BV84" s="376"/>
    </row>
    <row r="85" spans="63:74" x14ac:dyDescent="0.2">
      <c r="BK85" s="376"/>
      <c r="BL85" s="376"/>
      <c r="BM85" s="376"/>
      <c r="BN85" s="376"/>
      <c r="BO85" s="376"/>
      <c r="BP85" s="376"/>
      <c r="BQ85" s="376"/>
      <c r="BR85" s="376"/>
      <c r="BS85" s="376"/>
      <c r="BT85" s="376"/>
      <c r="BU85" s="376"/>
      <c r="BV85" s="376"/>
    </row>
    <row r="86" spans="63:74" x14ac:dyDescent="0.2">
      <c r="BK86" s="376"/>
      <c r="BL86" s="376"/>
      <c r="BM86" s="376"/>
      <c r="BN86" s="376"/>
      <c r="BO86" s="376"/>
      <c r="BP86" s="376"/>
      <c r="BQ86" s="376"/>
      <c r="BR86" s="376"/>
      <c r="BS86" s="376"/>
      <c r="BT86" s="376"/>
      <c r="BU86" s="376"/>
      <c r="BV86" s="376"/>
    </row>
    <row r="87" spans="63:74" x14ac:dyDescent="0.2">
      <c r="BK87" s="376"/>
      <c r="BL87" s="376"/>
      <c r="BM87" s="376"/>
      <c r="BN87" s="376"/>
      <c r="BO87" s="376"/>
      <c r="BP87" s="376"/>
      <c r="BQ87" s="376"/>
      <c r="BR87" s="376"/>
      <c r="BS87" s="376"/>
      <c r="BT87" s="376"/>
      <c r="BU87" s="376"/>
      <c r="BV87" s="376"/>
    </row>
    <row r="88" spans="63:74" x14ac:dyDescent="0.2">
      <c r="BK88" s="376"/>
      <c r="BL88" s="376"/>
      <c r="BM88" s="376"/>
      <c r="BN88" s="376"/>
      <c r="BO88" s="376"/>
      <c r="BP88" s="376"/>
      <c r="BQ88" s="376"/>
      <c r="BR88" s="376"/>
      <c r="BS88" s="376"/>
      <c r="BT88" s="376"/>
      <c r="BU88" s="376"/>
      <c r="BV88" s="376"/>
    </row>
    <row r="89" spans="63:74" x14ac:dyDescent="0.2">
      <c r="BK89" s="376"/>
      <c r="BL89" s="376"/>
      <c r="BM89" s="376"/>
      <c r="BN89" s="376"/>
      <c r="BO89" s="376"/>
      <c r="BP89" s="376"/>
      <c r="BQ89" s="376"/>
      <c r="BR89" s="376"/>
      <c r="BS89" s="376"/>
      <c r="BT89" s="376"/>
      <c r="BU89" s="376"/>
      <c r="BV89" s="376"/>
    </row>
    <row r="90" spans="63:74" x14ac:dyDescent="0.2">
      <c r="BK90" s="376"/>
      <c r="BL90" s="376"/>
      <c r="BM90" s="376"/>
      <c r="BN90" s="376"/>
      <c r="BO90" s="376"/>
      <c r="BP90" s="376"/>
      <c r="BQ90" s="376"/>
      <c r="BR90" s="376"/>
      <c r="BS90" s="376"/>
      <c r="BT90" s="376"/>
      <c r="BU90" s="376"/>
      <c r="BV90" s="376"/>
    </row>
    <row r="91" spans="63:74" x14ac:dyDescent="0.2">
      <c r="BK91" s="376"/>
      <c r="BL91" s="376"/>
      <c r="BM91" s="376"/>
      <c r="BN91" s="376"/>
      <c r="BO91" s="376"/>
      <c r="BP91" s="376"/>
      <c r="BQ91" s="376"/>
      <c r="BR91" s="376"/>
      <c r="BS91" s="376"/>
      <c r="BT91" s="376"/>
      <c r="BU91" s="376"/>
      <c r="BV91" s="376"/>
    </row>
    <row r="92" spans="63:74" x14ac:dyDescent="0.2">
      <c r="BK92" s="376"/>
      <c r="BL92" s="376"/>
      <c r="BM92" s="376"/>
      <c r="BN92" s="376"/>
      <c r="BO92" s="376"/>
      <c r="BP92" s="376"/>
      <c r="BQ92" s="376"/>
      <c r="BR92" s="376"/>
      <c r="BS92" s="376"/>
      <c r="BT92" s="376"/>
      <c r="BU92" s="376"/>
      <c r="BV92" s="376"/>
    </row>
    <row r="93" spans="63:74" x14ac:dyDescent="0.2">
      <c r="BK93" s="376"/>
      <c r="BL93" s="376"/>
      <c r="BM93" s="376"/>
      <c r="BN93" s="376"/>
      <c r="BO93" s="376"/>
      <c r="BP93" s="376"/>
      <c r="BQ93" s="376"/>
      <c r="BR93" s="376"/>
      <c r="BS93" s="376"/>
      <c r="BT93" s="376"/>
      <c r="BU93" s="376"/>
      <c r="BV93" s="376"/>
    </row>
    <row r="94" spans="63:74" x14ac:dyDescent="0.2">
      <c r="BK94" s="376"/>
      <c r="BL94" s="376"/>
      <c r="BM94" s="376"/>
      <c r="BN94" s="376"/>
      <c r="BO94" s="376"/>
      <c r="BP94" s="376"/>
      <c r="BQ94" s="376"/>
      <c r="BR94" s="376"/>
      <c r="BS94" s="376"/>
      <c r="BT94" s="376"/>
      <c r="BU94" s="376"/>
      <c r="BV94" s="376"/>
    </row>
    <row r="95" spans="63:74" x14ac:dyDescent="0.2">
      <c r="BK95" s="376"/>
      <c r="BL95" s="376"/>
      <c r="BM95" s="376"/>
      <c r="BN95" s="376"/>
      <c r="BO95" s="376"/>
      <c r="BP95" s="376"/>
      <c r="BQ95" s="376"/>
      <c r="BR95" s="376"/>
      <c r="BS95" s="376"/>
      <c r="BT95" s="376"/>
      <c r="BU95" s="376"/>
      <c r="BV95" s="376"/>
    </row>
    <row r="96" spans="63:74" x14ac:dyDescent="0.2">
      <c r="BK96" s="376"/>
      <c r="BL96" s="376"/>
      <c r="BM96" s="376"/>
      <c r="BN96" s="376"/>
      <c r="BO96" s="376"/>
      <c r="BP96" s="376"/>
      <c r="BQ96" s="376"/>
      <c r="BR96" s="376"/>
      <c r="BS96" s="376"/>
      <c r="BT96" s="376"/>
      <c r="BU96" s="376"/>
      <c r="BV96" s="376"/>
    </row>
    <row r="97" spans="63:74" x14ac:dyDescent="0.2">
      <c r="BK97" s="376"/>
      <c r="BL97" s="376"/>
      <c r="BM97" s="376"/>
      <c r="BN97" s="376"/>
      <c r="BO97" s="376"/>
      <c r="BP97" s="376"/>
      <c r="BQ97" s="376"/>
      <c r="BR97" s="376"/>
      <c r="BS97" s="376"/>
      <c r="BT97" s="376"/>
      <c r="BU97" s="376"/>
      <c r="BV97" s="376"/>
    </row>
    <row r="98" spans="63:74" x14ac:dyDescent="0.2">
      <c r="BK98" s="376"/>
      <c r="BL98" s="376"/>
      <c r="BM98" s="376"/>
      <c r="BN98" s="376"/>
      <c r="BO98" s="376"/>
      <c r="BP98" s="376"/>
      <c r="BQ98" s="376"/>
      <c r="BR98" s="376"/>
      <c r="BS98" s="376"/>
      <c r="BT98" s="376"/>
      <c r="BU98" s="376"/>
      <c r="BV98" s="376"/>
    </row>
    <row r="99" spans="63:74" x14ac:dyDescent="0.2">
      <c r="BK99" s="376"/>
      <c r="BL99" s="376"/>
      <c r="BM99" s="376"/>
      <c r="BN99" s="376"/>
      <c r="BO99" s="376"/>
      <c r="BP99" s="376"/>
      <c r="BQ99" s="376"/>
      <c r="BR99" s="376"/>
      <c r="BS99" s="376"/>
      <c r="BT99" s="376"/>
      <c r="BU99" s="376"/>
      <c r="BV99" s="376"/>
    </row>
    <row r="100" spans="63:74" x14ac:dyDescent="0.2">
      <c r="BK100" s="376"/>
      <c r="BL100" s="376"/>
      <c r="BM100" s="376"/>
      <c r="BN100" s="376"/>
      <c r="BO100" s="376"/>
      <c r="BP100" s="376"/>
      <c r="BQ100" s="376"/>
      <c r="BR100" s="376"/>
      <c r="BS100" s="376"/>
      <c r="BT100" s="376"/>
      <c r="BU100" s="376"/>
      <c r="BV100" s="376"/>
    </row>
    <row r="101" spans="63:74" x14ac:dyDescent="0.2">
      <c r="BK101" s="376"/>
      <c r="BL101" s="376"/>
      <c r="BM101" s="376"/>
      <c r="BN101" s="376"/>
      <c r="BO101" s="376"/>
      <c r="BP101" s="376"/>
      <c r="BQ101" s="376"/>
      <c r="BR101" s="376"/>
      <c r="BS101" s="376"/>
      <c r="BT101" s="376"/>
      <c r="BU101" s="376"/>
      <c r="BV101" s="376"/>
    </row>
    <row r="102" spans="63:74" x14ac:dyDescent="0.2">
      <c r="BK102" s="376"/>
      <c r="BL102" s="376"/>
      <c r="BM102" s="376"/>
      <c r="BN102" s="376"/>
      <c r="BO102" s="376"/>
      <c r="BP102" s="376"/>
      <c r="BQ102" s="376"/>
      <c r="BR102" s="376"/>
      <c r="BS102" s="376"/>
      <c r="BT102" s="376"/>
      <c r="BU102" s="376"/>
      <c r="BV102" s="376"/>
    </row>
    <row r="103" spans="63:74" x14ac:dyDescent="0.2">
      <c r="BK103" s="376"/>
      <c r="BL103" s="376"/>
      <c r="BM103" s="376"/>
      <c r="BN103" s="376"/>
      <c r="BO103" s="376"/>
      <c r="BP103" s="376"/>
      <c r="BQ103" s="376"/>
      <c r="BR103" s="376"/>
      <c r="BS103" s="376"/>
      <c r="BT103" s="376"/>
      <c r="BU103" s="376"/>
      <c r="BV103" s="376"/>
    </row>
    <row r="104" spans="63:74" x14ac:dyDescent="0.2">
      <c r="BK104" s="376"/>
      <c r="BL104" s="376"/>
      <c r="BM104" s="376"/>
      <c r="BN104" s="376"/>
      <c r="BO104" s="376"/>
      <c r="BP104" s="376"/>
      <c r="BQ104" s="376"/>
      <c r="BR104" s="376"/>
      <c r="BS104" s="376"/>
      <c r="BT104" s="376"/>
      <c r="BU104" s="376"/>
      <c r="BV104" s="376"/>
    </row>
    <row r="105" spans="63:74" x14ac:dyDescent="0.2">
      <c r="BK105" s="376"/>
      <c r="BL105" s="376"/>
      <c r="BM105" s="376"/>
      <c r="BN105" s="376"/>
      <c r="BO105" s="376"/>
      <c r="BP105" s="376"/>
      <c r="BQ105" s="376"/>
      <c r="BR105" s="376"/>
      <c r="BS105" s="376"/>
      <c r="BT105" s="376"/>
      <c r="BU105" s="376"/>
      <c r="BV105" s="376"/>
    </row>
    <row r="106" spans="63:74" x14ac:dyDescent="0.2">
      <c r="BK106" s="376"/>
      <c r="BL106" s="376"/>
      <c r="BM106" s="376"/>
      <c r="BN106" s="376"/>
      <c r="BO106" s="376"/>
      <c r="BP106" s="376"/>
      <c r="BQ106" s="376"/>
      <c r="BR106" s="376"/>
      <c r="BS106" s="376"/>
      <c r="BT106" s="376"/>
      <c r="BU106" s="376"/>
      <c r="BV106" s="376"/>
    </row>
    <row r="107" spans="63:74" x14ac:dyDescent="0.2">
      <c r="BK107" s="376"/>
      <c r="BL107" s="376"/>
      <c r="BM107" s="376"/>
      <c r="BN107" s="376"/>
      <c r="BO107" s="376"/>
      <c r="BP107" s="376"/>
      <c r="BQ107" s="376"/>
      <c r="BR107" s="376"/>
      <c r="BS107" s="376"/>
      <c r="BT107" s="376"/>
      <c r="BU107" s="376"/>
      <c r="BV107" s="376"/>
    </row>
    <row r="108" spans="63:74" x14ac:dyDescent="0.2">
      <c r="BK108" s="376"/>
      <c r="BL108" s="376"/>
      <c r="BM108" s="376"/>
      <c r="BN108" s="376"/>
      <c r="BO108" s="376"/>
      <c r="BP108" s="376"/>
      <c r="BQ108" s="376"/>
      <c r="BR108" s="376"/>
      <c r="BS108" s="376"/>
      <c r="BT108" s="376"/>
      <c r="BU108" s="376"/>
      <c r="BV108" s="376"/>
    </row>
    <row r="109" spans="63:74" x14ac:dyDescent="0.2">
      <c r="BK109" s="376"/>
      <c r="BL109" s="376"/>
      <c r="BM109" s="376"/>
      <c r="BN109" s="376"/>
      <c r="BO109" s="376"/>
      <c r="BP109" s="376"/>
      <c r="BQ109" s="376"/>
      <c r="BR109" s="376"/>
      <c r="BS109" s="376"/>
      <c r="BT109" s="376"/>
      <c r="BU109" s="376"/>
      <c r="BV109" s="376"/>
    </row>
    <row r="110" spans="63:74" x14ac:dyDescent="0.2">
      <c r="BK110" s="376"/>
      <c r="BL110" s="376"/>
      <c r="BM110" s="376"/>
      <c r="BN110" s="376"/>
      <c r="BO110" s="376"/>
      <c r="BP110" s="376"/>
      <c r="BQ110" s="376"/>
      <c r="BR110" s="376"/>
      <c r="BS110" s="376"/>
      <c r="BT110" s="376"/>
      <c r="BU110" s="376"/>
      <c r="BV110" s="376"/>
    </row>
    <row r="111" spans="63:74" x14ac:dyDescent="0.2">
      <c r="BK111" s="376"/>
      <c r="BL111" s="376"/>
      <c r="BM111" s="376"/>
      <c r="BN111" s="376"/>
      <c r="BO111" s="376"/>
      <c r="BP111" s="376"/>
      <c r="BQ111" s="376"/>
      <c r="BR111" s="376"/>
      <c r="BS111" s="376"/>
      <c r="BT111" s="376"/>
      <c r="BU111" s="376"/>
      <c r="BV111" s="376"/>
    </row>
    <row r="112" spans="63:74" x14ac:dyDescent="0.2">
      <c r="BK112" s="376"/>
      <c r="BL112" s="376"/>
      <c r="BM112" s="376"/>
      <c r="BN112" s="376"/>
      <c r="BO112" s="376"/>
      <c r="BP112" s="376"/>
      <c r="BQ112" s="376"/>
      <c r="BR112" s="376"/>
      <c r="BS112" s="376"/>
      <c r="BT112" s="376"/>
      <c r="BU112" s="376"/>
      <c r="BV112" s="376"/>
    </row>
    <row r="113" spans="63:74" x14ac:dyDescent="0.2">
      <c r="BK113" s="376"/>
      <c r="BL113" s="376"/>
      <c r="BM113" s="376"/>
      <c r="BN113" s="376"/>
      <c r="BO113" s="376"/>
      <c r="BP113" s="376"/>
      <c r="BQ113" s="376"/>
      <c r="BR113" s="376"/>
      <c r="BS113" s="376"/>
      <c r="BT113" s="376"/>
      <c r="BU113" s="376"/>
      <c r="BV113" s="376"/>
    </row>
    <row r="114" spans="63:74" x14ac:dyDescent="0.2">
      <c r="BK114" s="376"/>
      <c r="BL114" s="376"/>
      <c r="BM114" s="376"/>
      <c r="BN114" s="376"/>
      <c r="BO114" s="376"/>
      <c r="BP114" s="376"/>
      <c r="BQ114" s="376"/>
      <c r="BR114" s="376"/>
      <c r="BS114" s="376"/>
      <c r="BT114" s="376"/>
      <c r="BU114" s="376"/>
      <c r="BV114" s="376"/>
    </row>
    <row r="115" spans="63:74" x14ac:dyDescent="0.2">
      <c r="BK115" s="376"/>
      <c r="BL115" s="376"/>
      <c r="BM115" s="376"/>
      <c r="BN115" s="376"/>
      <c r="BO115" s="376"/>
      <c r="BP115" s="376"/>
      <c r="BQ115" s="376"/>
      <c r="BR115" s="376"/>
      <c r="BS115" s="376"/>
      <c r="BT115" s="376"/>
      <c r="BU115" s="376"/>
      <c r="BV115" s="376"/>
    </row>
    <row r="116" spans="63:74" x14ac:dyDescent="0.2">
      <c r="BK116" s="376"/>
      <c r="BL116" s="376"/>
      <c r="BM116" s="376"/>
      <c r="BN116" s="376"/>
      <c r="BO116" s="376"/>
      <c r="BP116" s="376"/>
      <c r="BQ116" s="376"/>
      <c r="BR116" s="376"/>
      <c r="BS116" s="376"/>
      <c r="BT116" s="376"/>
      <c r="BU116" s="376"/>
      <c r="BV116" s="376"/>
    </row>
    <row r="117" spans="63:74" x14ac:dyDescent="0.2">
      <c r="BK117" s="376"/>
      <c r="BL117" s="376"/>
      <c r="BM117" s="376"/>
      <c r="BN117" s="376"/>
      <c r="BO117" s="376"/>
      <c r="BP117" s="376"/>
      <c r="BQ117" s="376"/>
      <c r="BR117" s="376"/>
      <c r="BS117" s="376"/>
      <c r="BT117" s="376"/>
      <c r="BU117" s="376"/>
      <c r="BV117" s="376"/>
    </row>
    <row r="118" spans="63:74" x14ac:dyDescent="0.2">
      <c r="BK118" s="376"/>
      <c r="BL118" s="376"/>
      <c r="BM118" s="376"/>
      <c r="BN118" s="376"/>
      <c r="BO118" s="376"/>
      <c r="BP118" s="376"/>
      <c r="BQ118" s="376"/>
      <c r="BR118" s="376"/>
      <c r="BS118" s="376"/>
      <c r="BT118" s="376"/>
      <c r="BU118" s="376"/>
      <c r="BV118" s="376"/>
    </row>
    <row r="119" spans="63:74" x14ac:dyDescent="0.2">
      <c r="BK119" s="376"/>
      <c r="BL119" s="376"/>
      <c r="BM119" s="376"/>
      <c r="BN119" s="376"/>
      <c r="BO119" s="376"/>
      <c r="BP119" s="376"/>
      <c r="BQ119" s="376"/>
      <c r="BR119" s="376"/>
      <c r="BS119" s="376"/>
      <c r="BT119" s="376"/>
      <c r="BU119" s="376"/>
      <c r="BV119" s="376"/>
    </row>
    <row r="120" spans="63:74" x14ac:dyDescent="0.2">
      <c r="BK120" s="376"/>
      <c r="BL120" s="376"/>
      <c r="BM120" s="376"/>
      <c r="BN120" s="376"/>
      <c r="BO120" s="376"/>
      <c r="BP120" s="376"/>
      <c r="BQ120" s="376"/>
      <c r="BR120" s="376"/>
      <c r="BS120" s="376"/>
      <c r="BT120" s="376"/>
      <c r="BU120" s="376"/>
      <c r="BV120" s="376"/>
    </row>
    <row r="121" spans="63:74" x14ac:dyDescent="0.2">
      <c r="BK121" s="376"/>
      <c r="BL121" s="376"/>
      <c r="BM121" s="376"/>
      <c r="BN121" s="376"/>
      <c r="BO121" s="376"/>
      <c r="BP121" s="376"/>
      <c r="BQ121" s="376"/>
      <c r="BR121" s="376"/>
      <c r="BS121" s="376"/>
      <c r="BT121" s="376"/>
      <c r="BU121" s="376"/>
      <c r="BV121" s="376"/>
    </row>
    <row r="122" spans="63:74" x14ac:dyDescent="0.2">
      <c r="BK122" s="376"/>
      <c r="BL122" s="376"/>
      <c r="BM122" s="376"/>
      <c r="BN122" s="376"/>
      <c r="BO122" s="376"/>
      <c r="BP122" s="376"/>
      <c r="BQ122" s="376"/>
      <c r="BR122" s="376"/>
      <c r="BS122" s="376"/>
      <c r="BT122" s="376"/>
      <c r="BU122" s="376"/>
      <c r="BV122" s="376"/>
    </row>
    <row r="123" spans="63:74" x14ac:dyDescent="0.2">
      <c r="BK123" s="376"/>
      <c r="BL123" s="376"/>
      <c r="BM123" s="376"/>
      <c r="BN123" s="376"/>
      <c r="BO123" s="376"/>
      <c r="BP123" s="376"/>
      <c r="BQ123" s="376"/>
      <c r="BR123" s="376"/>
      <c r="BS123" s="376"/>
      <c r="BT123" s="376"/>
      <c r="BU123" s="376"/>
      <c r="BV123" s="376"/>
    </row>
    <row r="124" spans="63:74" x14ac:dyDescent="0.2">
      <c r="BK124" s="376"/>
      <c r="BL124" s="376"/>
      <c r="BM124" s="376"/>
      <c r="BN124" s="376"/>
      <c r="BO124" s="376"/>
      <c r="BP124" s="376"/>
      <c r="BQ124" s="376"/>
      <c r="BR124" s="376"/>
      <c r="BS124" s="376"/>
      <c r="BT124" s="376"/>
      <c r="BU124" s="376"/>
      <c r="BV124" s="376"/>
    </row>
    <row r="125" spans="63:74" x14ac:dyDescent="0.2">
      <c r="BK125" s="376"/>
      <c r="BL125" s="376"/>
      <c r="BM125" s="376"/>
      <c r="BN125" s="376"/>
      <c r="BO125" s="376"/>
      <c r="BP125" s="376"/>
      <c r="BQ125" s="376"/>
      <c r="BR125" s="376"/>
      <c r="BS125" s="376"/>
      <c r="BT125" s="376"/>
      <c r="BU125" s="376"/>
      <c r="BV125" s="376"/>
    </row>
    <row r="126" spans="63:74" x14ac:dyDescent="0.2">
      <c r="BK126" s="376"/>
      <c r="BL126" s="376"/>
      <c r="BM126" s="376"/>
      <c r="BN126" s="376"/>
      <c r="BO126" s="376"/>
      <c r="BP126" s="376"/>
      <c r="BQ126" s="376"/>
      <c r="BR126" s="376"/>
      <c r="BS126" s="376"/>
      <c r="BT126" s="376"/>
      <c r="BU126" s="376"/>
      <c r="BV126" s="376"/>
    </row>
    <row r="127" spans="63:74" x14ac:dyDescent="0.2">
      <c r="BK127" s="376"/>
      <c r="BL127" s="376"/>
      <c r="BM127" s="376"/>
      <c r="BN127" s="376"/>
      <c r="BO127" s="376"/>
      <c r="BP127" s="376"/>
      <c r="BQ127" s="376"/>
      <c r="BR127" s="376"/>
      <c r="BS127" s="376"/>
      <c r="BT127" s="376"/>
      <c r="BU127" s="376"/>
      <c r="BV127" s="376"/>
    </row>
    <row r="128" spans="63:74" x14ac:dyDescent="0.2">
      <c r="BK128" s="376"/>
      <c r="BL128" s="376"/>
      <c r="BM128" s="376"/>
      <c r="BN128" s="376"/>
      <c r="BO128" s="376"/>
      <c r="BP128" s="376"/>
      <c r="BQ128" s="376"/>
      <c r="BR128" s="376"/>
      <c r="BS128" s="376"/>
      <c r="BT128" s="376"/>
      <c r="BU128" s="376"/>
      <c r="BV128" s="376"/>
    </row>
    <row r="129" spans="63:74" x14ac:dyDescent="0.2">
      <c r="BK129" s="376"/>
      <c r="BL129" s="376"/>
      <c r="BM129" s="376"/>
      <c r="BN129" s="376"/>
      <c r="BO129" s="376"/>
      <c r="BP129" s="376"/>
      <c r="BQ129" s="376"/>
      <c r="BR129" s="376"/>
      <c r="BS129" s="376"/>
      <c r="BT129" s="376"/>
      <c r="BU129" s="376"/>
      <c r="BV129" s="376"/>
    </row>
    <row r="130" spans="63:74" x14ac:dyDescent="0.2">
      <c r="BK130" s="376"/>
      <c r="BL130" s="376"/>
      <c r="BM130" s="376"/>
      <c r="BN130" s="376"/>
      <c r="BO130" s="376"/>
      <c r="BP130" s="376"/>
      <c r="BQ130" s="376"/>
      <c r="BR130" s="376"/>
      <c r="BS130" s="376"/>
      <c r="BT130" s="376"/>
      <c r="BU130" s="376"/>
      <c r="BV130" s="376"/>
    </row>
    <row r="131" spans="63:74" x14ac:dyDescent="0.2">
      <c r="BK131" s="376"/>
      <c r="BL131" s="376"/>
      <c r="BM131" s="376"/>
      <c r="BN131" s="376"/>
      <c r="BO131" s="376"/>
      <c r="BP131" s="376"/>
      <c r="BQ131" s="376"/>
      <c r="BR131" s="376"/>
      <c r="BS131" s="376"/>
      <c r="BT131" s="376"/>
      <c r="BU131" s="376"/>
      <c r="BV131" s="376"/>
    </row>
    <row r="132" spans="63:74" x14ac:dyDescent="0.2">
      <c r="BK132" s="376"/>
      <c r="BL132" s="376"/>
      <c r="BM132" s="376"/>
      <c r="BN132" s="376"/>
      <c r="BO132" s="376"/>
      <c r="BP132" s="376"/>
      <c r="BQ132" s="376"/>
      <c r="BR132" s="376"/>
      <c r="BS132" s="376"/>
      <c r="BT132" s="376"/>
      <c r="BU132" s="376"/>
      <c r="BV132" s="376"/>
    </row>
    <row r="133" spans="63:74" x14ac:dyDescent="0.2">
      <c r="BK133" s="376"/>
      <c r="BL133" s="376"/>
      <c r="BM133" s="376"/>
      <c r="BN133" s="376"/>
      <c r="BO133" s="376"/>
      <c r="BP133" s="376"/>
      <c r="BQ133" s="376"/>
      <c r="BR133" s="376"/>
      <c r="BS133" s="376"/>
      <c r="BT133" s="376"/>
      <c r="BU133" s="376"/>
      <c r="BV133" s="376"/>
    </row>
    <row r="134" spans="63:74" x14ac:dyDescent="0.2">
      <c r="BK134" s="376"/>
      <c r="BL134" s="376"/>
      <c r="BM134" s="376"/>
      <c r="BN134" s="376"/>
      <c r="BO134" s="376"/>
      <c r="BP134" s="376"/>
      <c r="BQ134" s="376"/>
      <c r="BR134" s="376"/>
      <c r="BS134" s="376"/>
      <c r="BT134" s="376"/>
      <c r="BU134" s="376"/>
      <c r="BV134" s="376"/>
    </row>
    <row r="135" spans="63:74" x14ac:dyDescent="0.2">
      <c r="BK135" s="376"/>
      <c r="BL135" s="376"/>
      <c r="BM135" s="376"/>
      <c r="BN135" s="376"/>
      <c r="BO135" s="376"/>
      <c r="BP135" s="376"/>
      <c r="BQ135" s="376"/>
      <c r="BR135" s="376"/>
      <c r="BS135" s="376"/>
      <c r="BT135" s="376"/>
      <c r="BU135" s="376"/>
      <c r="BV135" s="376"/>
    </row>
    <row r="136" spans="63:74" x14ac:dyDescent="0.2">
      <c r="BK136" s="376"/>
      <c r="BL136" s="376"/>
      <c r="BM136" s="376"/>
      <c r="BN136" s="376"/>
      <c r="BO136" s="376"/>
      <c r="BP136" s="376"/>
      <c r="BQ136" s="376"/>
      <c r="BR136" s="376"/>
      <c r="BS136" s="376"/>
      <c r="BT136" s="376"/>
      <c r="BU136" s="376"/>
      <c r="BV136" s="376"/>
    </row>
    <row r="137" spans="63:74" x14ac:dyDescent="0.2">
      <c r="BK137" s="376"/>
      <c r="BL137" s="376"/>
      <c r="BM137" s="376"/>
      <c r="BN137" s="376"/>
      <c r="BO137" s="376"/>
      <c r="BP137" s="376"/>
      <c r="BQ137" s="376"/>
      <c r="BR137" s="376"/>
      <c r="BS137" s="376"/>
      <c r="BT137" s="376"/>
      <c r="BU137" s="376"/>
      <c r="BV137" s="376"/>
    </row>
    <row r="138" spans="63:74" x14ac:dyDescent="0.2">
      <c r="BK138" s="376"/>
      <c r="BL138" s="376"/>
      <c r="BM138" s="376"/>
      <c r="BN138" s="376"/>
      <c r="BO138" s="376"/>
      <c r="BP138" s="376"/>
      <c r="BQ138" s="376"/>
      <c r="BR138" s="376"/>
      <c r="BS138" s="376"/>
      <c r="BT138" s="376"/>
      <c r="BU138" s="376"/>
      <c r="BV138" s="376"/>
    </row>
    <row r="139" spans="63:74" x14ac:dyDescent="0.2">
      <c r="BK139" s="376"/>
      <c r="BL139" s="376"/>
      <c r="BM139" s="376"/>
      <c r="BN139" s="376"/>
      <c r="BO139" s="376"/>
      <c r="BP139" s="376"/>
      <c r="BQ139" s="376"/>
      <c r="BR139" s="376"/>
      <c r="BS139" s="376"/>
      <c r="BT139" s="376"/>
      <c r="BU139" s="376"/>
      <c r="BV139" s="376"/>
    </row>
    <row r="140" spans="63:74" x14ac:dyDescent="0.2">
      <c r="BK140" s="376"/>
      <c r="BL140" s="376"/>
      <c r="BM140" s="376"/>
      <c r="BN140" s="376"/>
      <c r="BO140" s="376"/>
      <c r="BP140" s="376"/>
      <c r="BQ140" s="376"/>
      <c r="BR140" s="376"/>
      <c r="BS140" s="376"/>
      <c r="BT140" s="376"/>
      <c r="BU140" s="376"/>
      <c r="BV140" s="376"/>
    </row>
    <row r="141" spans="63:74" x14ac:dyDescent="0.2">
      <c r="BK141" s="376"/>
      <c r="BL141" s="376"/>
      <c r="BM141" s="376"/>
      <c r="BN141" s="376"/>
      <c r="BO141" s="376"/>
      <c r="BP141" s="376"/>
      <c r="BQ141" s="376"/>
      <c r="BR141" s="376"/>
      <c r="BS141" s="376"/>
      <c r="BT141" s="376"/>
      <c r="BU141" s="376"/>
      <c r="BV141" s="376"/>
    </row>
    <row r="142" spans="63:74" x14ac:dyDescent="0.2">
      <c r="BK142" s="376"/>
      <c r="BL142" s="376"/>
      <c r="BM142" s="376"/>
      <c r="BN142" s="376"/>
      <c r="BO142" s="376"/>
      <c r="BP142" s="376"/>
      <c r="BQ142" s="376"/>
      <c r="BR142" s="376"/>
      <c r="BS142" s="376"/>
      <c r="BT142" s="376"/>
      <c r="BU142" s="376"/>
      <c r="BV142" s="376"/>
    </row>
    <row r="143" spans="63:74" x14ac:dyDescent="0.2">
      <c r="BK143" s="376"/>
      <c r="BL143" s="376"/>
      <c r="BM143" s="376"/>
      <c r="BN143" s="376"/>
      <c r="BO143" s="376"/>
      <c r="BP143" s="376"/>
      <c r="BQ143" s="376"/>
      <c r="BR143" s="376"/>
      <c r="BS143" s="376"/>
      <c r="BT143" s="376"/>
      <c r="BU143" s="376"/>
      <c r="BV143" s="376"/>
    </row>
  </sheetData>
  <mergeCells count="17">
    <mergeCell ref="B54:Q54"/>
    <mergeCell ref="B55:Q55"/>
    <mergeCell ref="B56:Q56"/>
    <mergeCell ref="B57:Q57"/>
    <mergeCell ref="B62:Q62"/>
    <mergeCell ref="B58:Q58"/>
    <mergeCell ref="B59:Q59"/>
    <mergeCell ref="B60:Q60"/>
    <mergeCell ref="B61:Q61"/>
    <mergeCell ref="A1:A2"/>
    <mergeCell ref="AM3:AX3"/>
    <mergeCell ref="AY3:BJ3"/>
    <mergeCell ref="BK3:BV3"/>
    <mergeCell ref="B1:AL1"/>
    <mergeCell ref="C3:N3"/>
    <mergeCell ref="O3:Z3"/>
    <mergeCell ref="AA3:AL3"/>
  </mergeCells>
  <phoneticPr fontId="6"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7">
    <pageSetUpPr fitToPage="1"/>
  </sheetPr>
  <dimension ref="A1:BV144"/>
  <sheetViews>
    <sheetView showGridLines="0" zoomScaleNormal="100" workbookViewId="0">
      <pane xSplit="2" ySplit="4" topLeftCell="AX5" activePane="bottomRight" state="frozen"/>
      <selection activeCell="BF63" sqref="BF63"/>
      <selection pane="topRight" activeCell="BF63" sqref="BF63"/>
      <selection pane="bottomLeft" activeCell="BF63" sqref="BF63"/>
      <selection pane="bottomRight" activeCell="BC6" sqref="BC6:BC48"/>
    </sheetView>
  </sheetViews>
  <sheetFormatPr defaultColWidth="9.5703125" defaultRowHeight="11.25" x14ac:dyDescent="0.2"/>
  <cols>
    <col min="1" max="1" width="10.5703125" style="121" customWidth="1"/>
    <col min="2" max="2" width="16.5703125" style="121" customWidth="1"/>
    <col min="3" max="50" width="6.5703125" style="121" customWidth="1"/>
    <col min="51" max="55" width="6.5703125" style="368" customWidth="1"/>
    <col min="56" max="58" width="6.5703125" style="691" customWidth="1"/>
    <col min="59" max="62" width="6.5703125" style="368" customWidth="1"/>
    <col min="63" max="74" width="6.5703125" style="121" customWidth="1"/>
    <col min="75" max="16384" width="9.5703125" style="121"/>
  </cols>
  <sheetData>
    <row r="1" spans="1:74" ht="13.35" customHeight="1" x14ac:dyDescent="0.2">
      <c r="A1" s="791" t="s">
        <v>995</v>
      </c>
      <c r="B1" s="843" t="s">
        <v>1247</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c r="AM1" s="120"/>
    </row>
    <row r="2" spans="1:74" s="112" customFormat="1" ht="13.35" customHeight="1"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116"/>
      <c r="AY2" s="376"/>
      <c r="AZ2" s="376"/>
      <c r="BA2" s="376"/>
      <c r="BB2" s="376"/>
      <c r="BC2" s="376"/>
      <c r="BD2" s="687"/>
      <c r="BE2" s="687"/>
      <c r="BF2" s="687"/>
      <c r="BG2" s="376"/>
      <c r="BH2" s="376"/>
      <c r="BI2" s="376"/>
      <c r="BJ2" s="376"/>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119"/>
      <c r="B5" s="122" t="s">
        <v>10</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422"/>
      <c r="AZ5" s="422"/>
      <c r="BA5" s="422"/>
      <c r="BB5" s="422"/>
      <c r="BC5" s="422"/>
      <c r="BD5" s="123"/>
      <c r="BE5" s="123"/>
      <c r="BF5" s="123"/>
      <c r="BG5" s="123"/>
      <c r="BH5" s="123"/>
      <c r="BI5" s="123"/>
      <c r="BJ5" s="422"/>
      <c r="BK5" s="422"/>
      <c r="BL5" s="422"/>
      <c r="BM5" s="422"/>
      <c r="BN5" s="422"/>
      <c r="BO5" s="422"/>
      <c r="BP5" s="422"/>
      <c r="BQ5" s="422"/>
      <c r="BR5" s="422"/>
      <c r="BS5" s="422"/>
      <c r="BT5" s="422"/>
      <c r="BU5" s="422"/>
      <c r="BV5" s="422"/>
    </row>
    <row r="6" spans="1:74" ht="11.1" customHeight="1" x14ac:dyDescent="0.2">
      <c r="A6" s="119" t="s">
        <v>768</v>
      </c>
      <c r="B6" s="205" t="s">
        <v>568</v>
      </c>
      <c r="C6" s="214">
        <v>16.940357991999999</v>
      </c>
      <c r="D6" s="214">
        <v>17.774097165000001</v>
      </c>
      <c r="E6" s="214">
        <v>17.657704099</v>
      </c>
      <c r="F6" s="214">
        <v>18.286922643</v>
      </c>
      <c r="G6" s="214">
        <v>18.168268409</v>
      </c>
      <c r="H6" s="214">
        <v>17.62162228</v>
      </c>
      <c r="I6" s="214">
        <v>17.201338385</v>
      </c>
      <c r="J6" s="214">
        <v>18.093028541999999</v>
      </c>
      <c r="K6" s="214">
        <v>17.619385028</v>
      </c>
      <c r="L6" s="214">
        <v>17.821572824</v>
      </c>
      <c r="M6" s="214">
        <v>18.014885417999999</v>
      </c>
      <c r="N6" s="214">
        <v>19.011205283999999</v>
      </c>
      <c r="O6" s="214">
        <v>19.880236396000001</v>
      </c>
      <c r="P6" s="214">
        <v>20.735895609</v>
      </c>
      <c r="Q6" s="214">
        <v>20.713721377999999</v>
      </c>
      <c r="R6" s="214">
        <v>20.693458545999999</v>
      </c>
      <c r="S6" s="214">
        <v>20.446963442000001</v>
      </c>
      <c r="T6" s="214">
        <v>19.738670357</v>
      </c>
      <c r="U6" s="214">
        <v>18.396860013000001</v>
      </c>
      <c r="V6" s="214">
        <v>18.080559694000002</v>
      </c>
      <c r="W6" s="214">
        <v>18.599246122</v>
      </c>
      <c r="X6" s="214">
        <v>18.584888133</v>
      </c>
      <c r="Y6" s="214">
        <v>18.547978034</v>
      </c>
      <c r="Z6" s="214">
        <v>18.802334642999998</v>
      </c>
      <c r="AA6" s="214">
        <v>18.807804529999999</v>
      </c>
      <c r="AB6" s="214">
        <v>19.247374450999999</v>
      </c>
      <c r="AC6" s="214">
        <v>19.228666128</v>
      </c>
      <c r="AD6" s="214">
        <v>19.504827613</v>
      </c>
      <c r="AE6" s="214">
        <v>19.148086628000001</v>
      </c>
      <c r="AF6" s="214">
        <v>18.853991433000001</v>
      </c>
      <c r="AG6" s="214">
        <v>18.216490304000001</v>
      </c>
      <c r="AH6" s="214">
        <v>18.085193744000001</v>
      </c>
      <c r="AI6" s="214">
        <v>19.013898357999999</v>
      </c>
      <c r="AJ6" s="214">
        <v>18.808374019999999</v>
      </c>
      <c r="AK6" s="214">
        <v>18.873722052000002</v>
      </c>
      <c r="AL6" s="214">
        <v>18.402742029999999</v>
      </c>
      <c r="AM6" s="214">
        <v>18.342065642000001</v>
      </c>
      <c r="AN6" s="214">
        <v>18.810560635000002</v>
      </c>
      <c r="AO6" s="214">
        <v>18.603548968999998</v>
      </c>
      <c r="AP6" s="214">
        <v>19.179666349000001</v>
      </c>
      <c r="AQ6" s="214">
        <v>18.856880958000001</v>
      </c>
      <c r="AR6" s="214">
        <v>18.744552984999999</v>
      </c>
      <c r="AS6" s="214">
        <v>18.788534173999999</v>
      </c>
      <c r="AT6" s="214">
        <v>18.876718145000002</v>
      </c>
      <c r="AU6" s="214">
        <v>19.293840211999999</v>
      </c>
      <c r="AV6" s="214">
        <v>19.531884513000001</v>
      </c>
      <c r="AW6" s="214">
        <v>19.440740512000001</v>
      </c>
      <c r="AX6" s="214">
        <v>18.969289166999999</v>
      </c>
      <c r="AY6" s="214">
        <v>19.819439368000001</v>
      </c>
      <c r="AZ6" s="214">
        <v>20.94</v>
      </c>
      <c r="BA6" s="214">
        <v>20.7</v>
      </c>
      <c r="BB6" s="214">
        <v>20.699210000000001</v>
      </c>
      <c r="BC6" s="214">
        <v>19.780159999999999</v>
      </c>
      <c r="BD6" s="355">
        <v>19.3444</v>
      </c>
      <c r="BE6" s="355">
        <v>19.190619999999999</v>
      </c>
      <c r="BF6" s="355">
        <v>19.239940000000001</v>
      </c>
      <c r="BG6" s="355">
        <v>20.119610000000002</v>
      </c>
      <c r="BH6" s="355">
        <v>20.225670000000001</v>
      </c>
      <c r="BI6" s="355">
        <v>20.222519999999999</v>
      </c>
      <c r="BJ6" s="355">
        <v>20.030149999999999</v>
      </c>
      <c r="BK6" s="355">
        <v>20.983170000000001</v>
      </c>
      <c r="BL6" s="355">
        <v>21.91235</v>
      </c>
      <c r="BM6" s="355">
        <v>21.729120000000002</v>
      </c>
      <c r="BN6" s="355">
        <v>22.011649999999999</v>
      </c>
      <c r="BO6" s="355">
        <v>21.118829999999999</v>
      </c>
      <c r="BP6" s="355">
        <v>20.49409</v>
      </c>
      <c r="BQ6" s="355">
        <v>20.314170000000001</v>
      </c>
      <c r="BR6" s="355">
        <v>20.349920000000001</v>
      </c>
      <c r="BS6" s="355">
        <v>21.20523</v>
      </c>
      <c r="BT6" s="355">
        <v>21.24728</v>
      </c>
      <c r="BU6" s="355">
        <v>21.178799999999999</v>
      </c>
      <c r="BV6" s="355">
        <v>20.923400000000001</v>
      </c>
    </row>
    <row r="7" spans="1:74" ht="11.1" customHeight="1" x14ac:dyDescent="0.2">
      <c r="A7" s="119" t="s">
        <v>769</v>
      </c>
      <c r="B7" s="187" t="s">
        <v>601</v>
      </c>
      <c r="C7" s="214">
        <v>15.612803197</v>
      </c>
      <c r="D7" s="214">
        <v>16.819791285000001</v>
      </c>
      <c r="E7" s="214">
        <v>16.389067789999999</v>
      </c>
      <c r="F7" s="214">
        <v>16.029876278</v>
      </c>
      <c r="G7" s="214">
        <v>16.57093884</v>
      </c>
      <c r="H7" s="214">
        <v>17.011947419999998</v>
      </c>
      <c r="I7" s="214">
        <v>17.089270577000001</v>
      </c>
      <c r="J7" s="214">
        <v>16.607695398000001</v>
      </c>
      <c r="K7" s="214">
        <v>16.412304133999999</v>
      </c>
      <c r="L7" s="214">
        <v>16.281017300999999</v>
      </c>
      <c r="M7" s="214">
        <v>16.064898035999999</v>
      </c>
      <c r="N7" s="214">
        <v>15.778889141000001</v>
      </c>
      <c r="O7" s="214">
        <v>15.599646316999999</v>
      </c>
      <c r="P7" s="214">
        <v>15.778976775</v>
      </c>
      <c r="Q7" s="214">
        <v>15.62223303</v>
      </c>
      <c r="R7" s="214">
        <v>15.555923867000001</v>
      </c>
      <c r="S7" s="214">
        <v>15.870111075000001</v>
      </c>
      <c r="T7" s="214">
        <v>16.448312136999999</v>
      </c>
      <c r="U7" s="214">
        <v>16.387138663999998</v>
      </c>
      <c r="V7" s="214">
        <v>16.297322753</v>
      </c>
      <c r="W7" s="214">
        <v>16.189825437</v>
      </c>
      <c r="X7" s="214">
        <v>16.137051339999999</v>
      </c>
      <c r="Y7" s="214">
        <v>16.005125708000001</v>
      </c>
      <c r="Z7" s="214">
        <v>15.618914926</v>
      </c>
      <c r="AA7" s="214">
        <v>15.090541764999999</v>
      </c>
      <c r="AB7" s="214">
        <v>15.207471103</v>
      </c>
      <c r="AC7" s="214">
        <v>15.270940854999999</v>
      </c>
      <c r="AD7" s="214">
        <v>15.629332677000001</v>
      </c>
      <c r="AE7" s="214">
        <v>15.809435689000001</v>
      </c>
      <c r="AF7" s="214">
        <v>15.872982717999999</v>
      </c>
      <c r="AG7" s="214">
        <v>15.878029557</v>
      </c>
      <c r="AH7" s="214">
        <v>15.943075353999999</v>
      </c>
      <c r="AI7" s="214">
        <v>16.200264473000001</v>
      </c>
      <c r="AJ7" s="214">
        <v>16.116018617000002</v>
      </c>
      <c r="AK7" s="214">
        <v>15.77011821</v>
      </c>
      <c r="AL7" s="214">
        <v>15.262683143</v>
      </c>
      <c r="AM7" s="214">
        <v>15.456428947999999</v>
      </c>
      <c r="AN7" s="214">
        <v>15.753881092</v>
      </c>
      <c r="AO7" s="214">
        <v>15.464232966999999</v>
      </c>
      <c r="AP7" s="214">
        <v>15.811993148000001</v>
      </c>
      <c r="AQ7" s="214">
        <v>16.480477656000001</v>
      </c>
      <c r="AR7" s="214">
        <v>16.484175835999999</v>
      </c>
      <c r="AS7" s="214">
        <v>16.450623497999999</v>
      </c>
      <c r="AT7" s="214">
        <v>16.398194317000002</v>
      </c>
      <c r="AU7" s="214">
        <v>16.443432348000002</v>
      </c>
      <c r="AV7" s="214">
        <v>16.329308655999998</v>
      </c>
      <c r="AW7" s="214">
        <v>15.970991322</v>
      </c>
      <c r="AX7" s="214">
        <v>15.440231645000001</v>
      </c>
      <c r="AY7" s="214">
        <v>15.464024216</v>
      </c>
      <c r="AZ7" s="214">
        <v>15.89</v>
      </c>
      <c r="BA7" s="214">
        <v>15.53</v>
      </c>
      <c r="BB7" s="214">
        <v>15.81771</v>
      </c>
      <c r="BC7" s="214">
        <v>16.526969999999999</v>
      </c>
      <c r="BD7" s="355">
        <v>16.676120000000001</v>
      </c>
      <c r="BE7" s="355">
        <v>16.70026</v>
      </c>
      <c r="BF7" s="355">
        <v>16.579429999999999</v>
      </c>
      <c r="BG7" s="355">
        <v>16.75742</v>
      </c>
      <c r="BH7" s="355">
        <v>16.674219999999998</v>
      </c>
      <c r="BI7" s="355">
        <v>16.346409999999999</v>
      </c>
      <c r="BJ7" s="355">
        <v>15.917350000000001</v>
      </c>
      <c r="BK7" s="355">
        <v>15.947760000000001</v>
      </c>
      <c r="BL7" s="355">
        <v>16.336290000000002</v>
      </c>
      <c r="BM7" s="355">
        <v>16.03453</v>
      </c>
      <c r="BN7" s="355">
        <v>16.44924</v>
      </c>
      <c r="BO7" s="355">
        <v>17.175190000000001</v>
      </c>
      <c r="BP7" s="355">
        <v>17.224119999999999</v>
      </c>
      <c r="BQ7" s="355">
        <v>17.20064</v>
      </c>
      <c r="BR7" s="355">
        <v>17.072579999999999</v>
      </c>
      <c r="BS7" s="355">
        <v>17.23348</v>
      </c>
      <c r="BT7" s="355">
        <v>17.116420000000002</v>
      </c>
      <c r="BU7" s="355">
        <v>16.7652</v>
      </c>
      <c r="BV7" s="355">
        <v>16.314340000000001</v>
      </c>
    </row>
    <row r="8" spans="1:74" ht="11.1" customHeight="1" x14ac:dyDescent="0.2">
      <c r="A8" s="119" t="s">
        <v>770</v>
      </c>
      <c r="B8" s="205" t="s">
        <v>569</v>
      </c>
      <c r="C8" s="214">
        <v>11.422589343</v>
      </c>
      <c r="D8" s="214">
        <v>11.711890312</v>
      </c>
      <c r="E8" s="214">
        <v>12.086921716999999</v>
      </c>
      <c r="F8" s="214">
        <v>12.925808200000001</v>
      </c>
      <c r="G8" s="214">
        <v>13.163518519</v>
      </c>
      <c r="H8" s="214">
        <v>13.226135477</v>
      </c>
      <c r="I8" s="214">
        <v>13.243426700000001</v>
      </c>
      <c r="J8" s="214">
        <v>13.248827137999999</v>
      </c>
      <c r="K8" s="214">
        <v>12.874815525000001</v>
      </c>
      <c r="L8" s="214">
        <v>13.456153946000001</v>
      </c>
      <c r="M8" s="214">
        <v>12.949414007</v>
      </c>
      <c r="N8" s="214">
        <v>12.423159499</v>
      </c>
      <c r="O8" s="214">
        <v>12.1874135</v>
      </c>
      <c r="P8" s="214">
        <v>12.294616148999999</v>
      </c>
      <c r="Q8" s="214">
        <v>12.418251897999999</v>
      </c>
      <c r="R8" s="214">
        <v>13.233386611</v>
      </c>
      <c r="S8" s="214">
        <v>13.308079917000001</v>
      </c>
      <c r="T8" s="214">
        <v>13.229620147</v>
      </c>
      <c r="U8" s="214">
        <v>13.309223563</v>
      </c>
      <c r="V8" s="214">
        <v>13.271961248</v>
      </c>
      <c r="W8" s="214">
        <v>13.131082507</v>
      </c>
      <c r="X8" s="214">
        <v>13.555682868</v>
      </c>
      <c r="Y8" s="214">
        <v>13.372906842000001</v>
      </c>
      <c r="Z8" s="214">
        <v>12.729385969000001</v>
      </c>
      <c r="AA8" s="214">
        <v>12.389736957</v>
      </c>
      <c r="AB8" s="214">
        <v>12.591232412</v>
      </c>
      <c r="AC8" s="214">
        <v>13.066615573</v>
      </c>
      <c r="AD8" s="214">
        <v>13.380480373999999</v>
      </c>
      <c r="AE8" s="214">
        <v>13.701709281999999</v>
      </c>
      <c r="AF8" s="214">
        <v>13.161483191</v>
      </c>
      <c r="AG8" s="214">
        <v>13.034499414000001</v>
      </c>
      <c r="AH8" s="214">
        <v>13.05704201</v>
      </c>
      <c r="AI8" s="214">
        <v>13.138970989000001</v>
      </c>
      <c r="AJ8" s="214">
        <v>13.516895477</v>
      </c>
      <c r="AK8" s="214">
        <v>13.432924733</v>
      </c>
      <c r="AL8" s="214">
        <v>12.758934504999999</v>
      </c>
      <c r="AM8" s="214">
        <v>12.402586961000001</v>
      </c>
      <c r="AN8" s="214">
        <v>12.971312812000001</v>
      </c>
      <c r="AO8" s="214">
        <v>13.451776235000001</v>
      </c>
      <c r="AP8" s="214">
        <v>13.531719032</v>
      </c>
      <c r="AQ8" s="214">
        <v>13.743834231999999</v>
      </c>
      <c r="AR8" s="214">
        <v>13.490802306000001</v>
      </c>
      <c r="AS8" s="214">
        <v>13.116264707999999</v>
      </c>
      <c r="AT8" s="214">
        <v>13.314941147000001</v>
      </c>
      <c r="AU8" s="214">
        <v>13.445851711</v>
      </c>
      <c r="AV8" s="214">
        <v>13.434432645999999</v>
      </c>
      <c r="AW8" s="214">
        <v>13.468228757</v>
      </c>
      <c r="AX8" s="214">
        <v>12.793219349999999</v>
      </c>
      <c r="AY8" s="214">
        <v>12.682401262999999</v>
      </c>
      <c r="AZ8" s="214">
        <v>12.93</v>
      </c>
      <c r="BA8" s="214">
        <v>13.29</v>
      </c>
      <c r="BB8" s="214">
        <v>13.50559</v>
      </c>
      <c r="BC8" s="214">
        <v>13.88658</v>
      </c>
      <c r="BD8" s="355">
        <v>13.852119999999999</v>
      </c>
      <c r="BE8" s="355">
        <v>13.530659999999999</v>
      </c>
      <c r="BF8" s="355">
        <v>13.69848</v>
      </c>
      <c r="BG8" s="355">
        <v>14.0253</v>
      </c>
      <c r="BH8" s="355">
        <v>14.04067</v>
      </c>
      <c r="BI8" s="355">
        <v>14.15855</v>
      </c>
      <c r="BJ8" s="355">
        <v>13.529629999999999</v>
      </c>
      <c r="BK8" s="355">
        <v>13.434279999999999</v>
      </c>
      <c r="BL8" s="355">
        <v>13.679600000000001</v>
      </c>
      <c r="BM8" s="355">
        <v>14.109959999999999</v>
      </c>
      <c r="BN8" s="355">
        <v>14.395300000000001</v>
      </c>
      <c r="BO8" s="355">
        <v>14.748390000000001</v>
      </c>
      <c r="BP8" s="355">
        <v>14.58169</v>
      </c>
      <c r="BQ8" s="355">
        <v>14.1813</v>
      </c>
      <c r="BR8" s="355">
        <v>14.306609999999999</v>
      </c>
      <c r="BS8" s="355">
        <v>14.58168</v>
      </c>
      <c r="BT8" s="355">
        <v>14.548209999999999</v>
      </c>
      <c r="BU8" s="355">
        <v>14.634230000000001</v>
      </c>
      <c r="BV8" s="355">
        <v>13.95426</v>
      </c>
    </row>
    <row r="9" spans="1:74" ht="11.1" customHeight="1" x14ac:dyDescent="0.2">
      <c r="A9" s="119" t="s">
        <v>771</v>
      </c>
      <c r="B9" s="205" t="s">
        <v>570</v>
      </c>
      <c r="C9" s="214">
        <v>9.6925386073999995</v>
      </c>
      <c r="D9" s="214">
        <v>9.9021684216000008</v>
      </c>
      <c r="E9" s="214">
        <v>10.476318436</v>
      </c>
      <c r="F9" s="214">
        <v>11.073696559</v>
      </c>
      <c r="G9" s="214">
        <v>11.728980200000001</v>
      </c>
      <c r="H9" s="214">
        <v>12.322786196999999</v>
      </c>
      <c r="I9" s="214">
        <v>12.476508018000001</v>
      </c>
      <c r="J9" s="214">
        <v>12.449642116</v>
      </c>
      <c r="K9" s="214">
        <v>11.800043973999999</v>
      </c>
      <c r="L9" s="214">
        <v>11.369335218</v>
      </c>
      <c r="M9" s="214">
        <v>10.659563624</v>
      </c>
      <c r="N9" s="214">
        <v>10.094401259</v>
      </c>
      <c r="O9" s="214">
        <v>10.058969835999999</v>
      </c>
      <c r="P9" s="214">
        <v>10.286616658</v>
      </c>
      <c r="Q9" s="214">
        <v>10.401634152</v>
      </c>
      <c r="R9" s="214">
        <v>11.466491534999999</v>
      </c>
      <c r="S9" s="214">
        <v>12.050223021000001</v>
      </c>
      <c r="T9" s="214">
        <v>12.729596144</v>
      </c>
      <c r="U9" s="214">
        <v>12.647083184</v>
      </c>
      <c r="V9" s="214">
        <v>12.592817501000001</v>
      </c>
      <c r="W9" s="214">
        <v>12.048888467999999</v>
      </c>
      <c r="X9" s="214">
        <v>11.650188033999999</v>
      </c>
      <c r="Y9" s="214">
        <v>11.363688471</v>
      </c>
      <c r="Z9" s="214">
        <v>10.750018013</v>
      </c>
      <c r="AA9" s="214">
        <v>10.341453465000001</v>
      </c>
      <c r="AB9" s="214">
        <v>10.585878184</v>
      </c>
      <c r="AC9" s="214">
        <v>11.20682905</v>
      </c>
      <c r="AD9" s="214">
        <v>11.590808300000001</v>
      </c>
      <c r="AE9" s="214">
        <v>12.521827582</v>
      </c>
      <c r="AF9" s="214">
        <v>12.804921498000001</v>
      </c>
      <c r="AG9" s="214">
        <v>12.845141226999999</v>
      </c>
      <c r="AH9" s="214">
        <v>12.895724953</v>
      </c>
      <c r="AI9" s="214">
        <v>12.445257727</v>
      </c>
      <c r="AJ9" s="214">
        <v>11.815322735000001</v>
      </c>
      <c r="AK9" s="214">
        <v>11.858099068</v>
      </c>
      <c r="AL9" s="214">
        <v>10.647080198999999</v>
      </c>
      <c r="AM9" s="214">
        <v>10.468314489999999</v>
      </c>
      <c r="AN9" s="214">
        <v>11.093287095000001</v>
      </c>
      <c r="AO9" s="214">
        <v>11.40916182</v>
      </c>
      <c r="AP9" s="214">
        <v>11.882998779999999</v>
      </c>
      <c r="AQ9" s="214">
        <v>12.515581513000001</v>
      </c>
      <c r="AR9" s="214">
        <v>13.361637453</v>
      </c>
      <c r="AS9" s="214">
        <v>13.389633182000001</v>
      </c>
      <c r="AT9" s="214">
        <v>13.316048411000001</v>
      </c>
      <c r="AU9" s="214">
        <v>12.670817999</v>
      </c>
      <c r="AV9" s="214">
        <v>12.002812815</v>
      </c>
      <c r="AW9" s="214">
        <v>11.592670785999999</v>
      </c>
      <c r="AX9" s="214">
        <v>11.08785572</v>
      </c>
      <c r="AY9" s="214">
        <v>10.486266780999999</v>
      </c>
      <c r="AZ9" s="214">
        <v>10.93</v>
      </c>
      <c r="BA9" s="214">
        <v>11.46</v>
      </c>
      <c r="BB9" s="214">
        <v>11.851139999999999</v>
      </c>
      <c r="BC9" s="214">
        <v>12.360860000000001</v>
      </c>
      <c r="BD9" s="355">
        <v>13.55294</v>
      </c>
      <c r="BE9" s="355">
        <v>13.750679999999999</v>
      </c>
      <c r="BF9" s="355">
        <v>13.37506</v>
      </c>
      <c r="BG9" s="355">
        <v>13.032109999999999</v>
      </c>
      <c r="BH9" s="355">
        <v>12.38218</v>
      </c>
      <c r="BI9" s="355">
        <v>12.001720000000001</v>
      </c>
      <c r="BJ9" s="355">
        <v>11.52129</v>
      </c>
      <c r="BK9" s="355">
        <v>10.938510000000001</v>
      </c>
      <c r="BL9" s="355">
        <v>11.4727</v>
      </c>
      <c r="BM9" s="355">
        <v>11.995710000000001</v>
      </c>
      <c r="BN9" s="355">
        <v>12.47575</v>
      </c>
      <c r="BO9" s="355">
        <v>13.11511</v>
      </c>
      <c r="BP9" s="355">
        <v>14.06085</v>
      </c>
      <c r="BQ9" s="355">
        <v>14.15635</v>
      </c>
      <c r="BR9" s="355">
        <v>13.729100000000001</v>
      </c>
      <c r="BS9" s="355">
        <v>13.338150000000001</v>
      </c>
      <c r="BT9" s="355">
        <v>12.64701</v>
      </c>
      <c r="BU9" s="355">
        <v>12.24447</v>
      </c>
      <c r="BV9" s="355">
        <v>11.74263</v>
      </c>
    </row>
    <row r="10" spans="1:74" ht="11.1" customHeight="1" x14ac:dyDescent="0.2">
      <c r="A10" s="119" t="s">
        <v>772</v>
      </c>
      <c r="B10" s="205" t="s">
        <v>571</v>
      </c>
      <c r="C10" s="214">
        <v>11.082500288</v>
      </c>
      <c r="D10" s="214">
        <v>11.353704455000001</v>
      </c>
      <c r="E10" s="214">
        <v>11.476792137</v>
      </c>
      <c r="F10" s="214">
        <v>11.826306984</v>
      </c>
      <c r="G10" s="214">
        <v>11.910828723</v>
      </c>
      <c r="H10" s="214">
        <v>12.101529511000001</v>
      </c>
      <c r="I10" s="214">
        <v>12.072564925</v>
      </c>
      <c r="J10" s="214">
        <v>12.108978269</v>
      </c>
      <c r="K10" s="214">
        <v>12.167569146</v>
      </c>
      <c r="L10" s="214">
        <v>11.979651339</v>
      </c>
      <c r="M10" s="214">
        <v>11.590771662</v>
      </c>
      <c r="N10" s="214">
        <v>11.270735953999999</v>
      </c>
      <c r="O10" s="214">
        <v>11.212594230000001</v>
      </c>
      <c r="P10" s="214">
        <v>11.405277555</v>
      </c>
      <c r="Q10" s="214">
        <v>11.395134303000001</v>
      </c>
      <c r="R10" s="214">
        <v>11.871417115</v>
      </c>
      <c r="S10" s="214">
        <v>11.785638617</v>
      </c>
      <c r="T10" s="214">
        <v>11.952493093999999</v>
      </c>
      <c r="U10" s="214">
        <v>12.159642264</v>
      </c>
      <c r="V10" s="214">
        <v>11.995568692000001</v>
      </c>
      <c r="W10" s="214">
        <v>12.064166566000001</v>
      </c>
      <c r="X10" s="214">
        <v>11.902623479000001</v>
      </c>
      <c r="Y10" s="214">
        <v>11.727725878999999</v>
      </c>
      <c r="Z10" s="214">
        <v>11.352462478</v>
      </c>
      <c r="AA10" s="214">
        <v>11.155829730000001</v>
      </c>
      <c r="AB10" s="214">
        <v>11.238329437999999</v>
      </c>
      <c r="AC10" s="214">
        <v>11.62820818</v>
      </c>
      <c r="AD10" s="214">
        <v>11.659169202999999</v>
      </c>
      <c r="AE10" s="214">
        <v>11.562067196999999</v>
      </c>
      <c r="AF10" s="214">
        <v>11.825967796</v>
      </c>
      <c r="AG10" s="214">
        <v>11.715535855000001</v>
      </c>
      <c r="AH10" s="214">
        <v>11.834083416</v>
      </c>
      <c r="AI10" s="214">
        <v>11.755506294</v>
      </c>
      <c r="AJ10" s="214">
        <v>11.600172415999999</v>
      </c>
      <c r="AK10" s="214">
        <v>11.570605533</v>
      </c>
      <c r="AL10" s="214">
        <v>11.099097785</v>
      </c>
      <c r="AM10" s="214">
        <v>11.380209986000001</v>
      </c>
      <c r="AN10" s="214">
        <v>11.880346407999999</v>
      </c>
      <c r="AO10" s="214">
        <v>11.886684502</v>
      </c>
      <c r="AP10" s="214">
        <v>11.903644184999999</v>
      </c>
      <c r="AQ10" s="214">
        <v>11.86607704</v>
      </c>
      <c r="AR10" s="214">
        <v>12.200180340999999</v>
      </c>
      <c r="AS10" s="214">
        <v>12.181914998</v>
      </c>
      <c r="AT10" s="214">
        <v>12.25435104</v>
      </c>
      <c r="AU10" s="214">
        <v>12.366505837</v>
      </c>
      <c r="AV10" s="214">
        <v>12.15945995</v>
      </c>
      <c r="AW10" s="214">
        <v>11.828018008000001</v>
      </c>
      <c r="AX10" s="214">
        <v>11.480315303999999</v>
      </c>
      <c r="AY10" s="214">
        <v>11.403347073000001</v>
      </c>
      <c r="AZ10" s="214">
        <v>11.73</v>
      </c>
      <c r="BA10" s="214">
        <v>11.79</v>
      </c>
      <c r="BB10" s="214">
        <v>11.76587</v>
      </c>
      <c r="BC10" s="214">
        <v>11.69664</v>
      </c>
      <c r="BD10" s="355">
        <v>12.10641</v>
      </c>
      <c r="BE10" s="355">
        <v>12.260429999999999</v>
      </c>
      <c r="BF10" s="355">
        <v>12.367660000000001</v>
      </c>
      <c r="BG10" s="355">
        <v>12.56667</v>
      </c>
      <c r="BH10" s="355">
        <v>12.42374</v>
      </c>
      <c r="BI10" s="355">
        <v>12.16187</v>
      </c>
      <c r="BJ10" s="355">
        <v>11.85788</v>
      </c>
      <c r="BK10" s="355">
        <v>11.90043</v>
      </c>
      <c r="BL10" s="355">
        <v>12.116949999999999</v>
      </c>
      <c r="BM10" s="355">
        <v>12.244450000000001</v>
      </c>
      <c r="BN10" s="355">
        <v>12.405900000000001</v>
      </c>
      <c r="BO10" s="355">
        <v>12.343400000000001</v>
      </c>
      <c r="BP10" s="355">
        <v>12.621499999999999</v>
      </c>
      <c r="BQ10" s="355">
        <v>12.70758</v>
      </c>
      <c r="BR10" s="355">
        <v>12.79697</v>
      </c>
      <c r="BS10" s="355">
        <v>12.95623</v>
      </c>
      <c r="BT10" s="355">
        <v>12.7584</v>
      </c>
      <c r="BU10" s="355">
        <v>12.447100000000001</v>
      </c>
      <c r="BV10" s="355">
        <v>12.100020000000001</v>
      </c>
    </row>
    <row r="11" spans="1:74" ht="11.1" customHeight="1" x14ac:dyDescent="0.2">
      <c r="A11" s="119" t="s">
        <v>773</v>
      </c>
      <c r="B11" s="205" t="s">
        <v>572</v>
      </c>
      <c r="C11" s="214">
        <v>10.027553412</v>
      </c>
      <c r="D11" s="214">
        <v>10.202040261</v>
      </c>
      <c r="E11" s="214">
        <v>10.803935145000001</v>
      </c>
      <c r="F11" s="214">
        <v>11.224288405999999</v>
      </c>
      <c r="G11" s="214">
        <v>11.256609303999999</v>
      </c>
      <c r="H11" s="214">
        <v>11.184020133000001</v>
      </c>
      <c r="I11" s="214">
        <v>11.137651891999999</v>
      </c>
      <c r="J11" s="214">
        <v>10.967554308</v>
      </c>
      <c r="K11" s="214">
        <v>10.806094680999999</v>
      </c>
      <c r="L11" s="214">
        <v>10.969746646999999</v>
      </c>
      <c r="M11" s="214">
        <v>10.645228047</v>
      </c>
      <c r="N11" s="214">
        <v>10.442132314</v>
      </c>
      <c r="O11" s="214">
        <v>10.291595040000001</v>
      </c>
      <c r="P11" s="214">
        <v>10.369046865</v>
      </c>
      <c r="Q11" s="214">
        <v>10.480473407</v>
      </c>
      <c r="R11" s="214">
        <v>11.280877443</v>
      </c>
      <c r="S11" s="214">
        <v>11.179418791</v>
      </c>
      <c r="T11" s="214">
        <v>11.025675804</v>
      </c>
      <c r="U11" s="214">
        <v>10.816340583000001</v>
      </c>
      <c r="V11" s="214">
        <v>10.914308709</v>
      </c>
      <c r="W11" s="214">
        <v>11.019352579</v>
      </c>
      <c r="X11" s="214">
        <v>11.147893338999999</v>
      </c>
      <c r="Y11" s="214">
        <v>11.080167620999999</v>
      </c>
      <c r="Z11" s="214">
        <v>10.756567157999999</v>
      </c>
      <c r="AA11" s="214">
        <v>10.312938304999999</v>
      </c>
      <c r="AB11" s="214">
        <v>10.252757117</v>
      </c>
      <c r="AC11" s="214">
        <v>10.725501640999999</v>
      </c>
      <c r="AD11" s="214">
        <v>10.999767196000001</v>
      </c>
      <c r="AE11" s="214">
        <v>10.986250776</v>
      </c>
      <c r="AF11" s="214">
        <v>10.961927018000001</v>
      </c>
      <c r="AG11" s="214">
        <v>10.87539404</v>
      </c>
      <c r="AH11" s="214">
        <v>10.948778656</v>
      </c>
      <c r="AI11" s="214">
        <v>10.989837664</v>
      </c>
      <c r="AJ11" s="214">
        <v>11.239391501</v>
      </c>
      <c r="AK11" s="214">
        <v>11.39799019</v>
      </c>
      <c r="AL11" s="214">
        <v>11.000192887000001</v>
      </c>
      <c r="AM11" s="214">
        <v>10.817856362000001</v>
      </c>
      <c r="AN11" s="214">
        <v>11.214436161</v>
      </c>
      <c r="AO11" s="214">
        <v>11.292504918000001</v>
      </c>
      <c r="AP11" s="214">
        <v>11.40617817</v>
      </c>
      <c r="AQ11" s="214">
        <v>11.426620409</v>
      </c>
      <c r="AR11" s="214">
        <v>11.469985741</v>
      </c>
      <c r="AS11" s="214">
        <v>11.306989274999999</v>
      </c>
      <c r="AT11" s="214">
        <v>11.262241649</v>
      </c>
      <c r="AU11" s="214">
        <v>11.404979684000001</v>
      </c>
      <c r="AV11" s="214">
        <v>11.33529459</v>
      </c>
      <c r="AW11" s="214">
        <v>11.429240436000001</v>
      </c>
      <c r="AX11" s="214">
        <v>10.919658516</v>
      </c>
      <c r="AY11" s="214">
        <v>10.435601638</v>
      </c>
      <c r="AZ11" s="214">
        <v>10.93</v>
      </c>
      <c r="BA11" s="214">
        <v>11.51</v>
      </c>
      <c r="BB11" s="214">
        <v>11.44387</v>
      </c>
      <c r="BC11" s="214">
        <v>11.33409</v>
      </c>
      <c r="BD11" s="355">
        <v>11.355779999999999</v>
      </c>
      <c r="BE11" s="355">
        <v>11.490019999999999</v>
      </c>
      <c r="BF11" s="355">
        <v>11.56606</v>
      </c>
      <c r="BG11" s="355">
        <v>11.82531</v>
      </c>
      <c r="BH11" s="355">
        <v>11.88669</v>
      </c>
      <c r="BI11" s="355">
        <v>12.09271</v>
      </c>
      <c r="BJ11" s="355">
        <v>11.635669999999999</v>
      </c>
      <c r="BK11" s="355">
        <v>11.28331</v>
      </c>
      <c r="BL11" s="355">
        <v>11.609769999999999</v>
      </c>
      <c r="BM11" s="355">
        <v>12.140790000000001</v>
      </c>
      <c r="BN11" s="355">
        <v>12.174010000000001</v>
      </c>
      <c r="BO11" s="355">
        <v>12.0288</v>
      </c>
      <c r="BP11" s="355">
        <v>11.82774</v>
      </c>
      <c r="BQ11" s="355">
        <v>11.757429999999999</v>
      </c>
      <c r="BR11" s="355">
        <v>11.730169999999999</v>
      </c>
      <c r="BS11" s="355">
        <v>11.882389999999999</v>
      </c>
      <c r="BT11" s="355">
        <v>11.9063</v>
      </c>
      <c r="BU11" s="355">
        <v>12.10229</v>
      </c>
      <c r="BV11" s="355">
        <v>11.63556</v>
      </c>
    </row>
    <row r="12" spans="1:74" ht="11.1" customHeight="1" x14ac:dyDescent="0.2">
      <c r="A12" s="119" t="s">
        <v>774</v>
      </c>
      <c r="B12" s="205" t="s">
        <v>573</v>
      </c>
      <c r="C12" s="214">
        <v>10.221050177</v>
      </c>
      <c r="D12" s="214">
        <v>10.372941003999999</v>
      </c>
      <c r="E12" s="214">
        <v>10.866037451</v>
      </c>
      <c r="F12" s="214">
        <v>11.474193472</v>
      </c>
      <c r="G12" s="214">
        <v>11.397447027</v>
      </c>
      <c r="H12" s="214">
        <v>11.542825726</v>
      </c>
      <c r="I12" s="214">
        <v>11.474814377</v>
      </c>
      <c r="J12" s="214">
        <v>11.381008642999999</v>
      </c>
      <c r="K12" s="214">
        <v>11.479948905000001</v>
      </c>
      <c r="L12" s="214">
        <v>11.425807572</v>
      </c>
      <c r="M12" s="214">
        <v>11.064128197</v>
      </c>
      <c r="N12" s="214">
        <v>10.827334011</v>
      </c>
      <c r="O12" s="214">
        <v>10.558398366</v>
      </c>
      <c r="P12" s="214">
        <v>10.735831285</v>
      </c>
      <c r="Q12" s="214">
        <v>10.706938150999999</v>
      </c>
      <c r="R12" s="214">
        <v>11.451760350000001</v>
      </c>
      <c r="S12" s="214">
        <v>11.486149707999999</v>
      </c>
      <c r="T12" s="214">
        <v>11.178507956000001</v>
      </c>
      <c r="U12" s="214">
        <v>10.952456277</v>
      </c>
      <c r="V12" s="214">
        <v>10.989757524</v>
      </c>
      <c r="W12" s="214">
        <v>11.093087743</v>
      </c>
      <c r="X12" s="214">
        <v>10.995197822</v>
      </c>
      <c r="Y12" s="214">
        <v>10.840905707999999</v>
      </c>
      <c r="Z12" s="214">
        <v>10.48177961</v>
      </c>
      <c r="AA12" s="214">
        <v>10.115803744000001</v>
      </c>
      <c r="AB12" s="214">
        <v>10.336409078999999</v>
      </c>
      <c r="AC12" s="214">
        <v>10.702720475</v>
      </c>
      <c r="AD12" s="214">
        <v>10.880286642</v>
      </c>
      <c r="AE12" s="214">
        <v>10.788608013999999</v>
      </c>
      <c r="AF12" s="214">
        <v>10.566501507</v>
      </c>
      <c r="AG12" s="214">
        <v>10.499817602</v>
      </c>
      <c r="AH12" s="214">
        <v>10.672528342</v>
      </c>
      <c r="AI12" s="214">
        <v>10.877101908</v>
      </c>
      <c r="AJ12" s="214">
        <v>10.715967607</v>
      </c>
      <c r="AK12" s="214">
        <v>10.6135245</v>
      </c>
      <c r="AL12" s="214">
        <v>10.351954162</v>
      </c>
      <c r="AM12" s="214">
        <v>10.077799176999999</v>
      </c>
      <c r="AN12" s="214">
        <v>10.898344041</v>
      </c>
      <c r="AO12" s="214">
        <v>10.818181918000001</v>
      </c>
      <c r="AP12" s="214">
        <v>10.967841815</v>
      </c>
      <c r="AQ12" s="214">
        <v>10.893909671999999</v>
      </c>
      <c r="AR12" s="214">
        <v>10.926867809000001</v>
      </c>
      <c r="AS12" s="214">
        <v>10.786433303000001</v>
      </c>
      <c r="AT12" s="214">
        <v>10.854743226</v>
      </c>
      <c r="AU12" s="214">
        <v>11.002452336999999</v>
      </c>
      <c r="AV12" s="214">
        <v>10.912996394</v>
      </c>
      <c r="AW12" s="214">
        <v>10.917749892</v>
      </c>
      <c r="AX12" s="214">
        <v>10.470785313</v>
      </c>
      <c r="AY12" s="214">
        <v>10.182862951000001</v>
      </c>
      <c r="AZ12" s="214">
        <v>10.51</v>
      </c>
      <c r="BA12" s="214">
        <v>11.15</v>
      </c>
      <c r="BB12" s="214">
        <v>11.275029999999999</v>
      </c>
      <c r="BC12" s="214">
        <v>10.953609999999999</v>
      </c>
      <c r="BD12" s="355">
        <v>10.908440000000001</v>
      </c>
      <c r="BE12" s="355">
        <v>10.88336</v>
      </c>
      <c r="BF12" s="355">
        <v>10.901149999999999</v>
      </c>
      <c r="BG12" s="355">
        <v>11.07845</v>
      </c>
      <c r="BH12" s="355">
        <v>11.065189999999999</v>
      </c>
      <c r="BI12" s="355">
        <v>11.07028</v>
      </c>
      <c r="BJ12" s="355">
        <v>10.68451</v>
      </c>
      <c r="BK12" s="355">
        <v>10.5045</v>
      </c>
      <c r="BL12" s="355">
        <v>10.86096</v>
      </c>
      <c r="BM12" s="355">
        <v>11.48706</v>
      </c>
      <c r="BN12" s="355">
        <v>11.66661</v>
      </c>
      <c r="BO12" s="355">
        <v>11.401910000000001</v>
      </c>
      <c r="BP12" s="355">
        <v>11.31809</v>
      </c>
      <c r="BQ12" s="355">
        <v>11.2143</v>
      </c>
      <c r="BR12" s="355">
        <v>11.185700000000001</v>
      </c>
      <c r="BS12" s="355">
        <v>11.34662</v>
      </c>
      <c r="BT12" s="355">
        <v>11.30763</v>
      </c>
      <c r="BU12" s="355">
        <v>11.29021</v>
      </c>
      <c r="BV12" s="355">
        <v>10.88114</v>
      </c>
    </row>
    <row r="13" spans="1:74" ht="11.1" customHeight="1" x14ac:dyDescent="0.2">
      <c r="A13" s="119" t="s">
        <v>775</v>
      </c>
      <c r="B13" s="205" t="s">
        <v>574</v>
      </c>
      <c r="C13" s="214">
        <v>10.769676669000001</v>
      </c>
      <c r="D13" s="214">
        <v>10.948182852</v>
      </c>
      <c r="E13" s="214">
        <v>11.066477738</v>
      </c>
      <c r="F13" s="214">
        <v>11.510209776</v>
      </c>
      <c r="G13" s="214">
        <v>11.935410193999999</v>
      </c>
      <c r="H13" s="214">
        <v>12.275885535</v>
      </c>
      <c r="I13" s="214">
        <v>12.381109284000001</v>
      </c>
      <c r="J13" s="214">
        <v>12.295209344</v>
      </c>
      <c r="K13" s="214">
        <v>12.157307635</v>
      </c>
      <c r="L13" s="214">
        <v>11.710868337999999</v>
      </c>
      <c r="M13" s="214">
        <v>11.193692885999999</v>
      </c>
      <c r="N13" s="214">
        <v>10.925649657999999</v>
      </c>
      <c r="O13" s="214">
        <v>11.122366461</v>
      </c>
      <c r="P13" s="214">
        <v>11.404847229</v>
      </c>
      <c r="Q13" s="214">
        <v>11.431997779</v>
      </c>
      <c r="R13" s="214">
        <v>11.812709664</v>
      </c>
      <c r="S13" s="214">
        <v>12.278770625</v>
      </c>
      <c r="T13" s="214">
        <v>12.377920569</v>
      </c>
      <c r="U13" s="214">
        <v>12.361427702</v>
      </c>
      <c r="V13" s="214">
        <v>12.262339697</v>
      </c>
      <c r="W13" s="214">
        <v>12.264201891000001</v>
      </c>
      <c r="X13" s="214">
        <v>11.888389106</v>
      </c>
      <c r="Y13" s="214">
        <v>11.214958444000001</v>
      </c>
      <c r="Z13" s="214">
        <v>10.934832522000001</v>
      </c>
      <c r="AA13" s="214">
        <v>10.768941576</v>
      </c>
      <c r="AB13" s="214">
        <v>11.088484705000001</v>
      </c>
      <c r="AC13" s="214">
        <v>11.260212372</v>
      </c>
      <c r="AD13" s="214">
        <v>11.559180845</v>
      </c>
      <c r="AE13" s="214">
        <v>11.931975229000001</v>
      </c>
      <c r="AF13" s="214">
        <v>12.008306489000001</v>
      </c>
      <c r="AG13" s="214">
        <v>12.049980953</v>
      </c>
      <c r="AH13" s="214">
        <v>12.052815152999999</v>
      </c>
      <c r="AI13" s="214">
        <v>12.168520641000001</v>
      </c>
      <c r="AJ13" s="214">
        <v>11.780031687999999</v>
      </c>
      <c r="AK13" s="214">
        <v>11.484839016</v>
      </c>
      <c r="AL13" s="214">
        <v>11.078975569000001</v>
      </c>
      <c r="AM13" s="214">
        <v>11.025133086</v>
      </c>
      <c r="AN13" s="214">
        <v>11.372862085</v>
      </c>
      <c r="AO13" s="214">
        <v>11.508245877</v>
      </c>
      <c r="AP13" s="214">
        <v>11.825763885000001</v>
      </c>
      <c r="AQ13" s="214">
        <v>12.187995795000001</v>
      </c>
      <c r="AR13" s="214">
        <v>12.342951576000001</v>
      </c>
      <c r="AS13" s="214">
        <v>12.288438406999999</v>
      </c>
      <c r="AT13" s="214">
        <v>12.268525593</v>
      </c>
      <c r="AU13" s="214">
        <v>12.397359786000001</v>
      </c>
      <c r="AV13" s="214">
        <v>12.167498824999999</v>
      </c>
      <c r="AW13" s="214">
        <v>11.766173762999999</v>
      </c>
      <c r="AX13" s="214">
        <v>11.565972844999999</v>
      </c>
      <c r="AY13" s="214">
        <v>11.49693255</v>
      </c>
      <c r="AZ13" s="214">
        <v>11.56</v>
      </c>
      <c r="BA13" s="214">
        <v>11.68</v>
      </c>
      <c r="BB13" s="214">
        <v>12.0083</v>
      </c>
      <c r="BC13" s="214">
        <v>12.38504</v>
      </c>
      <c r="BD13" s="355">
        <v>12.5662</v>
      </c>
      <c r="BE13" s="355">
        <v>12.531829999999999</v>
      </c>
      <c r="BF13" s="355">
        <v>12.530609999999999</v>
      </c>
      <c r="BG13" s="355">
        <v>12.687609999999999</v>
      </c>
      <c r="BH13" s="355">
        <v>12.48016</v>
      </c>
      <c r="BI13" s="355">
        <v>12.092409999999999</v>
      </c>
      <c r="BJ13" s="355">
        <v>11.91764</v>
      </c>
      <c r="BK13" s="355">
        <v>11.8568</v>
      </c>
      <c r="BL13" s="355">
        <v>11.954890000000001</v>
      </c>
      <c r="BM13" s="355">
        <v>12.099</v>
      </c>
      <c r="BN13" s="355">
        <v>12.44528</v>
      </c>
      <c r="BO13" s="355">
        <v>12.82882</v>
      </c>
      <c r="BP13" s="355">
        <v>12.996549999999999</v>
      </c>
      <c r="BQ13" s="355">
        <v>12.93774</v>
      </c>
      <c r="BR13" s="355">
        <v>12.913919999999999</v>
      </c>
      <c r="BS13" s="355">
        <v>13.05199</v>
      </c>
      <c r="BT13" s="355">
        <v>12.81326</v>
      </c>
      <c r="BU13" s="355">
        <v>12.39673</v>
      </c>
      <c r="BV13" s="355">
        <v>12.20215</v>
      </c>
    </row>
    <row r="14" spans="1:74" ht="11.1" customHeight="1" x14ac:dyDescent="0.2">
      <c r="A14" s="119" t="s">
        <v>776</v>
      </c>
      <c r="B14" s="207" t="s">
        <v>575</v>
      </c>
      <c r="C14" s="214">
        <v>13.157398285999999</v>
      </c>
      <c r="D14" s="214">
        <v>12.743953427999999</v>
      </c>
      <c r="E14" s="214">
        <v>12.762831636</v>
      </c>
      <c r="F14" s="214">
        <v>9.7536622857000008</v>
      </c>
      <c r="G14" s="214">
        <v>13.872059659</v>
      </c>
      <c r="H14" s="214">
        <v>14.570927113</v>
      </c>
      <c r="I14" s="214">
        <v>15.260533669999999</v>
      </c>
      <c r="J14" s="214">
        <v>15.594092996000001</v>
      </c>
      <c r="K14" s="214">
        <v>15.653827628</v>
      </c>
      <c r="L14" s="214">
        <v>12.195948191999999</v>
      </c>
      <c r="M14" s="214">
        <v>13.788953849</v>
      </c>
      <c r="N14" s="214">
        <v>13.457250631999999</v>
      </c>
      <c r="O14" s="214">
        <v>13.833182648999999</v>
      </c>
      <c r="P14" s="214">
        <v>13.710145405</v>
      </c>
      <c r="Q14" s="214">
        <v>13.769830987000001</v>
      </c>
      <c r="R14" s="214">
        <v>11.225626708</v>
      </c>
      <c r="S14" s="214">
        <v>14.414780835</v>
      </c>
      <c r="T14" s="214">
        <v>14.742905273</v>
      </c>
      <c r="U14" s="214">
        <v>15.486874632999999</v>
      </c>
      <c r="V14" s="214">
        <v>15.663701432</v>
      </c>
      <c r="W14" s="214">
        <v>16.076137122999999</v>
      </c>
      <c r="X14" s="214">
        <v>13.462507238000001</v>
      </c>
      <c r="Y14" s="214">
        <v>14.24335428</v>
      </c>
      <c r="Z14" s="214">
        <v>13.962643817</v>
      </c>
      <c r="AA14" s="214">
        <v>14.176439116999999</v>
      </c>
      <c r="AB14" s="214">
        <v>14.168701946000001</v>
      </c>
      <c r="AC14" s="214">
        <v>14.222365976000001</v>
      </c>
      <c r="AD14" s="214">
        <v>11.413678592</v>
      </c>
      <c r="AE14" s="214">
        <v>14.882310858</v>
      </c>
      <c r="AF14" s="214">
        <v>15.509237743</v>
      </c>
      <c r="AG14" s="214">
        <v>15.981137624</v>
      </c>
      <c r="AH14" s="214">
        <v>16.406461673999999</v>
      </c>
      <c r="AI14" s="214">
        <v>15.920196214000001</v>
      </c>
      <c r="AJ14" s="214">
        <v>12.561365194</v>
      </c>
      <c r="AK14" s="214">
        <v>14.698629638</v>
      </c>
      <c r="AL14" s="214">
        <v>14.178093766</v>
      </c>
      <c r="AM14" s="214">
        <v>14.261867013</v>
      </c>
      <c r="AN14" s="214">
        <v>14.537785845</v>
      </c>
      <c r="AO14" s="214">
        <v>14.795322728</v>
      </c>
      <c r="AP14" s="214">
        <v>12.253036752</v>
      </c>
      <c r="AQ14" s="214">
        <v>15.153282015</v>
      </c>
      <c r="AR14" s="214">
        <v>16.443330746000001</v>
      </c>
      <c r="AS14" s="214">
        <v>16.315714603</v>
      </c>
      <c r="AT14" s="214">
        <v>16.553701118999999</v>
      </c>
      <c r="AU14" s="214">
        <v>16.643701504999999</v>
      </c>
      <c r="AV14" s="214">
        <v>13.560896063</v>
      </c>
      <c r="AW14" s="214">
        <v>15.061695553</v>
      </c>
      <c r="AX14" s="214">
        <v>14.460833033</v>
      </c>
      <c r="AY14" s="214">
        <v>14.707247178999999</v>
      </c>
      <c r="AZ14" s="214">
        <v>14.81</v>
      </c>
      <c r="BA14" s="214">
        <v>15.07</v>
      </c>
      <c r="BB14" s="214">
        <v>13.174189999999999</v>
      </c>
      <c r="BC14" s="214">
        <v>15.658250000000001</v>
      </c>
      <c r="BD14" s="355">
        <v>16.950140000000001</v>
      </c>
      <c r="BE14" s="355">
        <v>16.64791</v>
      </c>
      <c r="BF14" s="355">
        <v>16.781669999999998</v>
      </c>
      <c r="BG14" s="355">
        <v>16.822679999999998</v>
      </c>
      <c r="BH14" s="355">
        <v>12.97766</v>
      </c>
      <c r="BI14" s="355">
        <v>15.215170000000001</v>
      </c>
      <c r="BJ14" s="355">
        <v>14.61289</v>
      </c>
      <c r="BK14" s="355">
        <v>14.92295</v>
      </c>
      <c r="BL14" s="355">
        <v>14.96744</v>
      </c>
      <c r="BM14" s="355">
        <v>15.239940000000001</v>
      </c>
      <c r="BN14" s="355">
        <v>14.051119999999999</v>
      </c>
      <c r="BO14" s="355">
        <v>16.136690000000002</v>
      </c>
      <c r="BP14" s="355">
        <v>17.615410000000001</v>
      </c>
      <c r="BQ14" s="355">
        <v>17.419070000000001</v>
      </c>
      <c r="BR14" s="355">
        <v>17.671279999999999</v>
      </c>
      <c r="BS14" s="355">
        <v>17.815760000000001</v>
      </c>
      <c r="BT14" s="355">
        <v>13.013780000000001</v>
      </c>
      <c r="BU14" s="355">
        <v>16.090229999999998</v>
      </c>
      <c r="BV14" s="355">
        <v>15.427250000000001</v>
      </c>
    </row>
    <row r="15" spans="1:74" ht="11.1" customHeight="1" x14ac:dyDescent="0.2">
      <c r="A15" s="119" t="s">
        <v>777</v>
      </c>
      <c r="B15" s="207" t="s">
        <v>549</v>
      </c>
      <c r="C15" s="214">
        <v>11.65</v>
      </c>
      <c r="D15" s="214">
        <v>11.94</v>
      </c>
      <c r="E15" s="214">
        <v>12.25</v>
      </c>
      <c r="F15" s="214">
        <v>12.31</v>
      </c>
      <c r="G15" s="214">
        <v>12.85</v>
      </c>
      <c r="H15" s="214">
        <v>12.99</v>
      </c>
      <c r="I15" s="214">
        <v>13.09</v>
      </c>
      <c r="J15" s="214">
        <v>13.04</v>
      </c>
      <c r="K15" s="214">
        <v>12.95</v>
      </c>
      <c r="L15" s="214">
        <v>12.6</v>
      </c>
      <c r="M15" s="214">
        <v>12.48</v>
      </c>
      <c r="N15" s="214">
        <v>12.17</v>
      </c>
      <c r="O15" s="214">
        <v>12.1</v>
      </c>
      <c r="P15" s="214">
        <v>12.29</v>
      </c>
      <c r="Q15" s="214">
        <v>12.33</v>
      </c>
      <c r="R15" s="214">
        <v>12.62</v>
      </c>
      <c r="S15" s="214">
        <v>12.93</v>
      </c>
      <c r="T15" s="214">
        <v>12.92</v>
      </c>
      <c r="U15" s="214">
        <v>12.94</v>
      </c>
      <c r="V15" s="214">
        <v>12.91</v>
      </c>
      <c r="W15" s="214">
        <v>13.03</v>
      </c>
      <c r="X15" s="214">
        <v>12.72</v>
      </c>
      <c r="Y15" s="214">
        <v>12.71</v>
      </c>
      <c r="Z15" s="214">
        <v>12.32</v>
      </c>
      <c r="AA15" s="214">
        <v>11.99</v>
      </c>
      <c r="AB15" s="214">
        <v>12.14</v>
      </c>
      <c r="AC15" s="214">
        <v>12.56</v>
      </c>
      <c r="AD15" s="214">
        <v>12.43</v>
      </c>
      <c r="AE15" s="214">
        <v>12.79</v>
      </c>
      <c r="AF15" s="214">
        <v>12.73</v>
      </c>
      <c r="AG15" s="214">
        <v>12.68</v>
      </c>
      <c r="AH15" s="214">
        <v>12.88</v>
      </c>
      <c r="AI15" s="214">
        <v>12.87</v>
      </c>
      <c r="AJ15" s="214">
        <v>12.46</v>
      </c>
      <c r="AK15" s="214">
        <v>12.75</v>
      </c>
      <c r="AL15" s="214">
        <v>12.23</v>
      </c>
      <c r="AM15" s="214">
        <v>12.21</v>
      </c>
      <c r="AN15" s="214">
        <v>12.78</v>
      </c>
      <c r="AO15" s="214">
        <v>12.89</v>
      </c>
      <c r="AP15" s="214">
        <v>12.69</v>
      </c>
      <c r="AQ15" s="214">
        <v>13.01</v>
      </c>
      <c r="AR15" s="214">
        <v>13.21</v>
      </c>
      <c r="AS15" s="214">
        <v>13.11</v>
      </c>
      <c r="AT15" s="214">
        <v>13.19</v>
      </c>
      <c r="AU15" s="214">
        <v>13.3</v>
      </c>
      <c r="AV15" s="214">
        <v>12.84</v>
      </c>
      <c r="AW15" s="214">
        <v>12.97</v>
      </c>
      <c r="AX15" s="214">
        <v>12.5</v>
      </c>
      <c r="AY15" s="214">
        <v>12.23</v>
      </c>
      <c r="AZ15" s="214">
        <v>12.62</v>
      </c>
      <c r="BA15" s="214">
        <v>12.99</v>
      </c>
      <c r="BB15" s="214">
        <v>12.86473</v>
      </c>
      <c r="BC15" s="214">
        <v>13.036210000000001</v>
      </c>
      <c r="BD15" s="355">
        <v>13.27481</v>
      </c>
      <c r="BE15" s="355">
        <v>13.322179999999999</v>
      </c>
      <c r="BF15" s="355">
        <v>13.363239999999999</v>
      </c>
      <c r="BG15" s="355">
        <v>13.54434</v>
      </c>
      <c r="BH15" s="355">
        <v>13.09806</v>
      </c>
      <c r="BI15" s="355">
        <v>13.3583</v>
      </c>
      <c r="BJ15" s="355">
        <v>12.924149999999999</v>
      </c>
      <c r="BK15" s="355">
        <v>12.77519</v>
      </c>
      <c r="BL15" s="355">
        <v>13.11365</v>
      </c>
      <c r="BM15" s="355">
        <v>13.48124</v>
      </c>
      <c r="BN15" s="355">
        <v>13.56105</v>
      </c>
      <c r="BO15" s="355">
        <v>13.71002</v>
      </c>
      <c r="BP15" s="355">
        <v>13.84117</v>
      </c>
      <c r="BQ15" s="355">
        <v>13.79917</v>
      </c>
      <c r="BR15" s="355">
        <v>13.810079999999999</v>
      </c>
      <c r="BS15" s="355">
        <v>13.974410000000001</v>
      </c>
      <c r="BT15" s="355">
        <v>13.398580000000001</v>
      </c>
      <c r="BU15" s="355">
        <v>13.72954</v>
      </c>
      <c r="BV15" s="355">
        <v>13.258749999999999</v>
      </c>
    </row>
    <row r="16" spans="1:74" ht="11.1" customHeight="1" x14ac:dyDescent="0.2">
      <c r="A16" s="119"/>
      <c r="B16" s="122" t="s">
        <v>11</v>
      </c>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c r="AT16" s="490"/>
      <c r="AU16" s="490"/>
      <c r="AV16" s="490"/>
      <c r="AW16" s="490"/>
      <c r="AX16" s="490"/>
      <c r="AY16" s="490"/>
      <c r="AZ16" s="490"/>
      <c r="BA16" s="490"/>
      <c r="BB16" s="490"/>
      <c r="BC16" s="490"/>
      <c r="BD16" s="491"/>
      <c r="BE16" s="491"/>
      <c r="BF16" s="491"/>
      <c r="BG16" s="491"/>
      <c r="BH16" s="491"/>
      <c r="BI16" s="491"/>
      <c r="BJ16" s="491"/>
      <c r="BK16" s="491"/>
      <c r="BL16" s="491"/>
      <c r="BM16" s="491"/>
      <c r="BN16" s="491"/>
      <c r="BO16" s="491"/>
      <c r="BP16" s="491"/>
      <c r="BQ16" s="491"/>
      <c r="BR16" s="491"/>
      <c r="BS16" s="491"/>
      <c r="BT16" s="491"/>
      <c r="BU16" s="491"/>
      <c r="BV16" s="491"/>
    </row>
    <row r="17" spans="1:74" ht="11.1" customHeight="1" x14ac:dyDescent="0.2">
      <c r="A17" s="119" t="s">
        <v>778</v>
      </c>
      <c r="B17" s="205" t="s">
        <v>568</v>
      </c>
      <c r="C17" s="214">
        <v>15.573821423</v>
      </c>
      <c r="D17" s="214">
        <v>15.974066147</v>
      </c>
      <c r="E17" s="214">
        <v>15.550869575</v>
      </c>
      <c r="F17" s="214">
        <v>14.476761706</v>
      </c>
      <c r="G17" s="214">
        <v>13.982937221</v>
      </c>
      <c r="H17" s="214">
        <v>14.373264212</v>
      </c>
      <c r="I17" s="214">
        <v>14.315950037</v>
      </c>
      <c r="J17" s="214">
        <v>14.65935176</v>
      </c>
      <c r="K17" s="214">
        <v>14.363121622</v>
      </c>
      <c r="L17" s="214">
        <v>14.060485913000001</v>
      </c>
      <c r="M17" s="214">
        <v>13.999395651</v>
      </c>
      <c r="N17" s="214">
        <v>15.003162998000001</v>
      </c>
      <c r="O17" s="214">
        <v>16.314456958000001</v>
      </c>
      <c r="P17" s="214">
        <v>17.253040842000001</v>
      </c>
      <c r="Q17" s="214">
        <v>16.902234652000001</v>
      </c>
      <c r="R17" s="214">
        <v>15.695309827999999</v>
      </c>
      <c r="S17" s="214">
        <v>15.145547477999999</v>
      </c>
      <c r="T17" s="214">
        <v>14.970571458</v>
      </c>
      <c r="U17" s="214">
        <v>14.819655142</v>
      </c>
      <c r="V17" s="214">
        <v>14.906760697999999</v>
      </c>
      <c r="W17" s="214">
        <v>15.029492757</v>
      </c>
      <c r="X17" s="214">
        <v>15.065967892</v>
      </c>
      <c r="Y17" s="214">
        <v>14.636707569</v>
      </c>
      <c r="Z17" s="214">
        <v>14.885184487</v>
      </c>
      <c r="AA17" s="214">
        <v>15.104742558</v>
      </c>
      <c r="AB17" s="214">
        <v>15.602033486</v>
      </c>
      <c r="AC17" s="214">
        <v>15.331411805</v>
      </c>
      <c r="AD17" s="214">
        <v>15.181022395999999</v>
      </c>
      <c r="AE17" s="214">
        <v>14.942792387000001</v>
      </c>
      <c r="AF17" s="214">
        <v>15.159099721</v>
      </c>
      <c r="AG17" s="214">
        <v>15.152492327999999</v>
      </c>
      <c r="AH17" s="214">
        <v>15.177783594999999</v>
      </c>
      <c r="AI17" s="214">
        <v>15.471025470000001</v>
      </c>
      <c r="AJ17" s="214">
        <v>15.39705715</v>
      </c>
      <c r="AK17" s="214">
        <v>14.910925379</v>
      </c>
      <c r="AL17" s="214">
        <v>14.693993809</v>
      </c>
      <c r="AM17" s="214">
        <v>14.537149745000001</v>
      </c>
      <c r="AN17" s="214">
        <v>14.877088104</v>
      </c>
      <c r="AO17" s="214">
        <v>14.519128759999999</v>
      </c>
      <c r="AP17" s="214">
        <v>14.483955158000001</v>
      </c>
      <c r="AQ17" s="214">
        <v>14.42124102</v>
      </c>
      <c r="AR17" s="214">
        <v>14.993756044</v>
      </c>
      <c r="AS17" s="214">
        <v>15.252016838999999</v>
      </c>
      <c r="AT17" s="214">
        <v>15.301887487</v>
      </c>
      <c r="AU17" s="214">
        <v>15.337838055000001</v>
      </c>
      <c r="AV17" s="214">
        <v>15.407689549000001</v>
      </c>
      <c r="AW17" s="214">
        <v>15.036151929000001</v>
      </c>
      <c r="AX17" s="214">
        <v>15.147178519000001</v>
      </c>
      <c r="AY17" s="214">
        <v>16.376091028000001</v>
      </c>
      <c r="AZ17" s="214">
        <v>17.04</v>
      </c>
      <c r="BA17" s="214">
        <v>16.28</v>
      </c>
      <c r="BB17" s="214">
        <v>15.701930000000001</v>
      </c>
      <c r="BC17" s="214">
        <v>15.1105</v>
      </c>
      <c r="BD17" s="355">
        <v>15.425789999999999</v>
      </c>
      <c r="BE17" s="355">
        <v>15.429069999999999</v>
      </c>
      <c r="BF17" s="355">
        <v>15.435689999999999</v>
      </c>
      <c r="BG17" s="355">
        <v>15.78889</v>
      </c>
      <c r="BH17" s="355">
        <v>15.678839999999999</v>
      </c>
      <c r="BI17" s="355">
        <v>15.33113</v>
      </c>
      <c r="BJ17" s="355">
        <v>15.58994</v>
      </c>
      <c r="BK17" s="355">
        <v>16.47963</v>
      </c>
      <c r="BL17" s="355">
        <v>16.987909999999999</v>
      </c>
      <c r="BM17" s="355">
        <v>15.75348</v>
      </c>
      <c r="BN17" s="355">
        <v>15.25586</v>
      </c>
      <c r="BO17" s="355">
        <v>14.67956</v>
      </c>
      <c r="BP17" s="355">
        <v>14.853870000000001</v>
      </c>
      <c r="BQ17" s="355">
        <v>14.89875</v>
      </c>
      <c r="BR17" s="355">
        <v>14.96292</v>
      </c>
      <c r="BS17" s="355">
        <v>15.372780000000001</v>
      </c>
      <c r="BT17" s="355">
        <v>15.35041</v>
      </c>
      <c r="BU17" s="355">
        <v>15.12093</v>
      </c>
      <c r="BV17" s="355">
        <v>15.46787</v>
      </c>
    </row>
    <row r="18" spans="1:74" ht="11.1" customHeight="1" x14ac:dyDescent="0.2">
      <c r="A18" s="119" t="s">
        <v>779</v>
      </c>
      <c r="B18" s="187" t="s">
        <v>601</v>
      </c>
      <c r="C18" s="214">
        <v>14.040020986</v>
      </c>
      <c r="D18" s="214">
        <v>14.646709602</v>
      </c>
      <c r="E18" s="214">
        <v>14.190466059</v>
      </c>
      <c r="F18" s="214">
        <v>13.014075761000001</v>
      </c>
      <c r="G18" s="214">
        <v>13.031627006000001</v>
      </c>
      <c r="H18" s="214">
        <v>13.812274324000001</v>
      </c>
      <c r="I18" s="214">
        <v>14.044981504000001</v>
      </c>
      <c r="J18" s="214">
        <v>13.855209717999999</v>
      </c>
      <c r="K18" s="214">
        <v>14.019689922</v>
      </c>
      <c r="L18" s="214">
        <v>13.186621025999999</v>
      </c>
      <c r="M18" s="214">
        <v>12.958897571</v>
      </c>
      <c r="N18" s="214">
        <v>12.736572652</v>
      </c>
      <c r="O18" s="214">
        <v>12.570255346</v>
      </c>
      <c r="P18" s="214">
        <v>13.343893066</v>
      </c>
      <c r="Q18" s="214">
        <v>13.527020679</v>
      </c>
      <c r="R18" s="214">
        <v>12.732776807</v>
      </c>
      <c r="S18" s="214">
        <v>12.701308815000001</v>
      </c>
      <c r="T18" s="214">
        <v>13.905565158</v>
      </c>
      <c r="U18" s="214">
        <v>13.701838828</v>
      </c>
      <c r="V18" s="214">
        <v>13.569882968</v>
      </c>
      <c r="W18" s="214">
        <v>13.61720877</v>
      </c>
      <c r="X18" s="214">
        <v>12.991960978</v>
      </c>
      <c r="Y18" s="214">
        <v>12.307156946999999</v>
      </c>
      <c r="Z18" s="214">
        <v>12.221743417000001</v>
      </c>
      <c r="AA18" s="214">
        <v>11.882508424999999</v>
      </c>
      <c r="AB18" s="214">
        <v>11.964558072999999</v>
      </c>
      <c r="AC18" s="214">
        <v>12.018360296999999</v>
      </c>
      <c r="AD18" s="214">
        <v>12.1301044</v>
      </c>
      <c r="AE18" s="214">
        <v>12.057739166999999</v>
      </c>
      <c r="AF18" s="214">
        <v>13.011075419999999</v>
      </c>
      <c r="AG18" s="214">
        <v>13.259329985999999</v>
      </c>
      <c r="AH18" s="214">
        <v>13.194758229</v>
      </c>
      <c r="AI18" s="214">
        <v>13.250050395000001</v>
      </c>
      <c r="AJ18" s="214">
        <v>12.544548915</v>
      </c>
      <c r="AK18" s="214">
        <v>12.081446328</v>
      </c>
      <c r="AL18" s="214">
        <v>11.897382086</v>
      </c>
      <c r="AM18" s="214">
        <v>12.038831105</v>
      </c>
      <c r="AN18" s="214">
        <v>11.985273096</v>
      </c>
      <c r="AO18" s="214">
        <v>12.192520846000001</v>
      </c>
      <c r="AP18" s="214">
        <v>12.112454884</v>
      </c>
      <c r="AQ18" s="214">
        <v>12.638704619</v>
      </c>
      <c r="AR18" s="214">
        <v>13.419047622000001</v>
      </c>
      <c r="AS18" s="214">
        <v>13.372012446999999</v>
      </c>
      <c r="AT18" s="214">
        <v>13.368516039999999</v>
      </c>
      <c r="AU18" s="214">
        <v>13.285589003</v>
      </c>
      <c r="AV18" s="214">
        <v>12.523352065999999</v>
      </c>
      <c r="AW18" s="214">
        <v>12.000440672</v>
      </c>
      <c r="AX18" s="214">
        <v>11.705974292000001</v>
      </c>
      <c r="AY18" s="214">
        <v>12.356551844</v>
      </c>
      <c r="AZ18" s="214">
        <v>12.18</v>
      </c>
      <c r="BA18" s="214">
        <v>11.65</v>
      </c>
      <c r="BB18" s="214">
        <v>11.725669999999999</v>
      </c>
      <c r="BC18" s="214">
        <v>12.36124</v>
      </c>
      <c r="BD18" s="355">
        <v>13.209239999999999</v>
      </c>
      <c r="BE18" s="355">
        <v>13.245010000000001</v>
      </c>
      <c r="BF18" s="355">
        <v>13.31921</v>
      </c>
      <c r="BG18" s="355">
        <v>13.259359999999999</v>
      </c>
      <c r="BH18" s="355">
        <v>12.532769999999999</v>
      </c>
      <c r="BI18" s="355">
        <v>12.03988</v>
      </c>
      <c r="BJ18" s="355">
        <v>11.775690000000001</v>
      </c>
      <c r="BK18" s="355">
        <v>12.323969999999999</v>
      </c>
      <c r="BL18" s="355">
        <v>12.12049</v>
      </c>
      <c r="BM18" s="355">
        <v>11.62799</v>
      </c>
      <c r="BN18" s="355">
        <v>11.69234</v>
      </c>
      <c r="BO18" s="355">
        <v>12.30461</v>
      </c>
      <c r="BP18" s="355">
        <v>13.16024</v>
      </c>
      <c r="BQ18" s="355">
        <v>13.212160000000001</v>
      </c>
      <c r="BR18" s="355">
        <v>13.31729</v>
      </c>
      <c r="BS18" s="355">
        <v>13.31597</v>
      </c>
      <c r="BT18" s="355">
        <v>12.64669</v>
      </c>
      <c r="BU18" s="355">
        <v>12.20229</v>
      </c>
      <c r="BV18" s="355">
        <v>11.96176</v>
      </c>
    </row>
    <row r="19" spans="1:74" ht="11.1" customHeight="1" x14ac:dyDescent="0.2">
      <c r="A19" s="119" t="s">
        <v>780</v>
      </c>
      <c r="B19" s="205" t="s">
        <v>569</v>
      </c>
      <c r="C19" s="214">
        <v>9.5776526895000007</v>
      </c>
      <c r="D19" s="214">
        <v>9.9371086334999994</v>
      </c>
      <c r="E19" s="214">
        <v>9.9511411110000001</v>
      </c>
      <c r="F19" s="214">
        <v>10.047589083</v>
      </c>
      <c r="G19" s="214">
        <v>10.039934932</v>
      </c>
      <c r="H19" s="214">
        <v>10.246258201</v>
      </c>
      <c r="I19" s="214">
        <v>10.21515943</v>
      </c>
      <c r="J19" s="214">
        <v>10.25278292</v>
      </c>
      <c r="K19" s="214">
        <v>9.7690002220000007</v>
      </c>
      <c r="L19" s="214">
        <v>10.183501510999999</v>
      </c>
      <c r="M19" s="214">
        <v>10.077363099999999</v>
      </c>
      <c r="N19" s="214">
        <v>9.9762280729999997</v>
      </c>
      <c r="O19" s="214">
        <v>9.6229572989999994</v>
      </c>
      <c r="P19" s="214">
        <v>9.8416027902999996</v>
      </c>
      <c r="Q19" s="214">
        <v>10.009736991</v>
      </c>
      <c r="R19" s="214">
        <v>9.9195900860999995</v>
      </c>
      <c r="S19" s="214">
        <v>9.9677579797</v>
      </c>
      <c r="T19" s="214">
        <v>10.100003216999999</v>
      </c>
      <c r="U19" s="214">
        <v>10.193378252</v>
      </c>
      <c r="V19" s="214">
        <v>10.092400929</v>
      </c>
      <c r="W19" s="214">
        <v>10.026771181000001</v>
      </c>
      <c r="X19" s="214">
        <v>9.9756902163000003</v>
      </c>
      <c r="Y19" s="214">
        <v>9.9330590678000004</v>
      </c>
      <c r="Z19" s="214">
        <v>9.6595238749999996</v>
      </c>
      <c r="AA19" s="214">
        <v>9.6059627195000008</v>
      </c>
      <c r="AB19" s="214">
        <v>9.8082229446000007</v>
      </c>
      <c r="AC19" s="214">
        <v>9.8374674377000009</v>
      </c>
      <c r="AD19" s="214">
        <v>9.8830967594000008</v>
      </c>
      <c r="AE19" s="214">
        <v>10.039406247000001</v>
      </c>
      <c r="AF19" s="214">
        <v>9.9865964138999992</v>
      </c>
      <c r="AG19" s="214">
        <v>9.9875006478999993</v>
      </c>
      <c r="AH19" s="214">
        <v>10.010501974</v>
      </c>
      <c r="AI19" s="214">
        <v>10.079436661000001</v>
      </c>
      <c r="AJ19" s="214">
        <v>10.142913457000001</v>
      </c>
      <c r="AK19" s="214">
        <v>10.144413363</v>
      </c>
      <c r="AL19" s="214">
        <v>9.9560592799999998</v>
      </c>
      <c r="AM19" s="214">
        <v>9.7353000396000002</v>
      </c>
      <c r="AN19" s="214">
        <v>10.02459666</v>
      </c>
      <c r="AO19" s="214">
        <v>10.309326123</v>
      </c>
      <c r="AP19" s="214">
        <v>10.159582893</v>
      </c>
      <c r="AQ19" s="214">
        <v>10.353659930999999</v>
      </c>
      <c r="AR19" s="214">
        <v>10.201973972999999</v>
      </c>
      <c r="AS19" s="214">
        <v>9.9680015735000005</v>
      </c>
      <c r="AT19" s="214">
        <v>10.118201482</v>
      </c>
      <c r="AU19" s="214">
        <v>10.077253131000001</v>
      </c>
      <c r="AV19" s="214">
        <v>10.063108232999999</v>
      </c>
      <c r="AW19" s="214">
        <v>10.082799528000001</v>
      </c>
      <c r="AX19" s="214">
        <v>9.8438032353999994</v>
      </c>
      <c r="AY19" s="214">
        <v>10.038324210000001</v>
      </c>
      <c r="AZ19" s="214">
        <v>10.15</v>
      </c>
      <c r="BA19" s="214">
        <v>10.1</v>
      </c>
      <c r="BB19" s="214">
        <v>10.067780000000001</v>
      </c>
      <c r="BC19" s="214">
        <v>10.357189999999999</v>
      </c>
      <c r="BD19" s="355">
        <v>10.28913</v>
      </c>
      <c r="BE19" s="355">
        <v>10.141550000000001</v>
      </c>
      <c r="BF19" s="355">
        <v>10.36585</v>
      </c>
      <c r="BG19" s="355">
        <v>10.401070000000001</v>
      </c>
      <c r="BH19" s="355">
        <v>10.419890000000001</v>
      </c>
      <c r="BI19" s="355">
        <v>10.48428</v>
      </c>
      <c r="BJ19" s="355">
        <v>10.259309999999999</v>
      </c>
      <c r="BK19" s="355">
        <v>10.42685</v>
      </c>
      <c r="BL19" s="355">
        <v>10.557980000000001</v>
      </c>
      <c r="BM19" s="355">
        <v>10.4925</v>
      </c>
      <c r="BN19" s="355">
        <v>10.393420000000001</v>
      </c>
      <c r="BO19" s="355">
        <v>10.66269</v>
      </c>
      <c r="BP19" s="355">
        <v>10.54068</v>
      </c>
      <c r="BQ19" s="355">
        <v>10.33037</v>
      </c>
      <c r="BR19" s="355">
        <v>10.49127</v>
      </c>
      <c r="BS19" s="355">
        <v>10.46688</v>
      </c>
      <c r="BT19" s="355">
        <v>10.477880000000001</v>
      </c>
      <c r="BU19" s="355">
        <v>10.51408</v>
      </c>
      <c r="BV19" s="355">
        <v>10.291650000000001</v>
      </c>
    </row>
    <row r="20" spans="1:74" ht="11.1" customHeight="1" x14ac:dyDescent="0.2">
      <c r="A20" s="119" t="s">
        <v>781</v>
      </c>
      <c r="B20" s="205" t="s">
        <v>570</v>
      </c>
      <c r="C20" s="214">
        <v>8.4532543651999994</v>
      </c>
      <c r="D20" s="214">
        <v>8.6677804620999996</v>
      </c>
      <c r="E20" s="214">
        <v>8.9596146096999991</v>
      </c>
      <c r="F20" s="214">
        <v>8.9897185271000009</v>
      </c>
      <c r="G20" s="214">
        <v>9.3899483876000005</v>
      </c>
      <c r="H20" s="214">
        <v>10.039750980999999</v>
      </c>
      <c r="I20" s="214">
        <v>10.145032848</v>
      </c>
      <c r="J20" s="214">
        <v>10.189072490999999</v>
      </c>
      <c r="K20" s="214">
        <v>9.5706246999999998</v>
      </c>
      <c r="L20" s="214">
        <v>9.0568097321999996</v>
      </c>
      <c r="M20" s="214">
        <v>8.7789776176000007</v>
      </c>
      <c r="N20" s="214">
        <v>8.5673307970000003</v>
      </c>
      <c r="O20" s="214">
        <v>8.5151461275999996</v>
      </c>
      <c r="P20" s="214">
        <v>8.6066145547000001</v>
      </c>
      <c r="Q20" s="214">
        <v>8.6250471405999996</v>
      </c>
      <c r="R20" s="214">
        <v>8.9571513036999999</v>
      </c>
      <c r="S20" s="214">
        <v>9.3983631035999995</v>
      </c>
      <c r="T20" s="214">
        <v>10.198256784</v>
      </c>
      <c r="U20" s="214">
        <v>10.202046221</v>
      </c>
      <c r="V20" s="214">
        <v>10.178145394</v>
      </c>
      <c r="W20" s="214">
        <v>9.5147276351999999</v>
      </c>
      <c r="X20" s="214">
        <v>9.1173378295000003</v>
      </c>
      <c r="Y20" s="214">
        <v>8.8565785197999993</v>
      </c>
      <c r="Z20" s="214">
        <v>8.7418906396999994</v>
      </c>
      <c r="AA20" s="214">
        <v>8.7949072140000002</v>
      </c>
      <c r="AB20" s="214">
        <v>8.9784210425000008</v>
      </c>
      <c r="AC20" s="214">
        <v>9.0223215413000002</v>
      </c>
      <c r="AD20" s="214">
        <v>9.1636530003000001</v>
      </c>
      <c r="AE20" s="214">
        <v>9.6858538451000005</v>
      </c>
      <c r="AF20" s="214">
        <v>10.325402219000001</v>
      </c>
      <c r="AG20" s="214">
        <v>10.303674568</v>
      </c>
      <c r="AH20" s="214">
        <v>10.390038774000001</v>
      </c>
      <c r="AI20" s="214">
        <v>9.9161274533999997</v>
      </c>
      <c r="AJ20" s="214">
        <v>9.2869511938000002</v>
      </c>
      <c r="AK20" s="214">
        <v>9.2697753763000001</v>
      </c>
      <c r="AL20" s="214">
        <v>8.9218862330000004</v>
      </c>
      <c r="AM20" s="214">
        <v>8.8592075199</v>
      </c>
      <c r="AN20" s="214">
        <v>9.3879832895999993</v>
      </c>
      <c r="AO20" s="214">
        <v>9.1307967616999992</v>
      </c>
      <c r="AP20" s="214">
        <v>9.4623717238000005</v>
      </c>
      <c r="AQ20" s="214">
        <v>10.03191528</v>
      </c>
      <c r="AR20" s="214">
        <v>10.734052525999999</v>
      </c>
      <c r="AS20" s="214">
        <v>10.779282275</v>
      </c>
      <c r="AT20" s="214">
        <v>10.806197081000001</v>
      </c>
      <c r="AU20" s="214">
        <v>10.083743274</v>
      </c>
      <c r="AV20" s="214">
        <v>9.5352647381000004</v>
      </c>
      <c r="AW20" s="214">
        <v>9.2415566448999993</v>
      </c>
      <c r="AX20" s="214">
        <v>9.0191346553000002</v>
      </c>
      <c r="AY20" s="214">
        <v>8.9820998011000004</v>
      </c>
      <c r="AZ20" s="214">
        <v>9.24</v>
      </c>
      <c r="BA20" s="214">
        <v>9.31</v>
      </c>
      <c r="BB20" s="214">
        <v>9.6128160000000005</v>
      </c>
      <c r="BC20" s="214">
        <v>10.164099999999999</v>
      </c>
      <c r="BD20" s="355">
        <v>10.997019999999999</v>
      </c>
      <c r="BE20" s="355">
        <v>11.090020000000001</v>
      </c>
      <c r="BF20" s="355">
        <v>11.03462</v>
      </c>
      <c r="BG20" s="355">
        <v>10.43018</v>
      </c>
      <c r="BH20" s="355">
        <v>9.8562379999999994</v>
      </c>
      <c r="BI20" s="355">
        <v>9.5780399999999997</v>
      </c>
      <c r="BJ20" s="355">
        <v>9.3690379999999998</v>
      </c>
      <c r="BK20" s="355">
        <v>9.2005309999999998</v>
      </c>
      <c r="BL20" s="355">
        <v>9.5459420000000001</v>
      </c>
      <c r="BM20" s="355">
        <v>9.6139379999999992</v>
      </c>
      <c r="BN20" s="355">
        <v>9.9389280000000007</v>
      </c>
      <c r="BO20" s="355">
        <v>10.52216</v>
      </c>
      <c r="BP20" s="355">
        <v>11.29608</v>
      </c>
      <c r="BQ20" s="355">
        <v>11.3682</v>
      </c>
      <c r="BR20" s="355">
        <v>11.30429</v>
      </c>
      <c r="BS20" s="355">
        <v>10.68881</v>
      </c>
      <c r="BT20" s="355">
        <v>10.124930000000001</v>
      </c>
      <c r="BU20" s="355">
        <v>9.8427439999999997</v>
      </c>
      <c r="BV20" s="355">
        <v>9.6250020000000003</v>
      </c>
    </row>
    <row r="21" spans="1:74" ht="11.1" customHeight="1" x14ac:dyDescent="0.2">
      <c r="A21" s="119" t="s">
        <v>782</v>
      </c>
      <c r="B21" s="205" t="s">
        <v>571</v>
      </c>
      <c r="C21" s="214">
        <v>9.5955725304000001</v>
      </c>
      <c r="D21" s="214">
        <v>9.8918487508999995</v>
      </c>
      <c r="E21" s="214">
        <v>9.7198953899999996</v>
      </c>
      <c r="F21" s="214">
        <v>9.5974165201999995</v>
      </c>
      <c r="G21" s="214">
        <v>9.5006574628999996</v>
      </c>
      <c r="H21" s="214">
        <v>9.6894003589000004</v>
      </c>
      <c r="I21" s="214">
        <v>9.6657365877999997</v>
      </c>
      <c r="J21" s="214">
        <v>9.5778272642999998</v>
      </c>
      <c r="K21" s="214">
        <v>10.266988648</v>
      </c>
      <c r="L21" s="214">
        <v>9.5126713426999991</v>
      </c>
      <c r="M21" s="214">
        <v>9.6811675496999996</v>
      </c>
      <c r="N21" s="214">
        <v>9.4847299726000003</v>
      </c>
      <c r="O21" s="214">
        <v>9.4961947671000004</v>
      </c>
      <c r="P21" s="214">
        <v>9.7674941190000002</v>
      </c>
      <c r="Q21" s="214">
        <v>9.6356623366999994</v>
      </c>
      <c r="R21" s="214">
        <v>9.4065313331000002</v>
      </c>
      <c r="S21" s="214">
        <v>9.3988216814999994</v>
      </c>
      <c r="T21" s="214">
        <v>9.4589730298999992</v>
      </c>
      <c r="U21" s="214">
        <v>9.7436303438999996</v>
      </c>
      <c r="V21" s="214">
        <v>9.4779786210000001</v>
      </c>
      <c r="W21" s="214">
        <v>9.4745665117000009</v>
      </c>
      <c r="X21" s="214">
        <v>9.4075099056999996</v>
      </c>
      <c r="Y21" s="214">
        <v>9.3022847358000007</v>
      </c>
      <c r="Z21" s="214">
        <v>9.2457469613000001</v>
      </c>
      <c r="AA21" s="214">
        <v>9.3205561284999998</v>
      </c>
      <c r="AB21" s="214">
        <v>9.4463814847999998</v>
      </c>
      <c r="AC21" s="214">
        <v>9.2287710311000009</v>
      </c>
      <c r="AD21" s="214">
        <v>9.1692888617000001</v>
      </c>
      <c r="AE21" s="214">
        <v>9.1984099296000004</v>
      </c>
      <c r="AF21" s="214">
        <v>9.3105224857</v>
      </c>
      <c r="AG21" s="214">
        <v>9.2265688929999996</v>
      </c>
      <c r="AH21" s="214">
        <v>9.2161903181000007</v>
      </c>
      <c r="AI21" s="214">
        <v>9.2031148117000008</v>
      </c>
      <c r="AJ21" s="214">
        <v>9.2352254334000001</v>
      </c>
      <c r="AK21" s="214">
        <v>9.2332733702999992</v>
      </c>
      <c r="AL21" s="214">
        <v>9.1434315697000006</v>
      </c>
      <c r="AM21" s="214">
        <v>9.3811132104000006</v>
      </c>
      <c r="AN21" s="214">
        <v>9.5067388257999994</v>
      </c>
      <c r="AO21" s="214">
        <v>9.4379237519999997</v>
      </c>
      <c r="AP21" s="214">
        <v>9.4188151787999992</v>
      </c>
      <c r="AQ21" s="214">
        <v>9.3284724216000008</v>
      </c>
      <c r="AR21" s="214">
        <v>9.3930182688000006</v>
      </c>
      <c r="AS21" s="214">
        <v>9.4883144306999991</v>
      </c>
      <c r="AT21" s="214">
        <v>9.5228253429999992</v>
      </c>
      <c r="AU21" s="214">
        <v>9.6471741308999999</v>
      </c>
      <c r="AV21" s="214">
        <v>9.6257434913999997</v>
      </c>
      <c r="AW21" s="214">
        <v>9.4644661759000002</v>
      </c>
      <c r="AX21" s="214">
        <v>9.5039197706999996</v>
      </c>
      <c r="AY21" s="214">
        <v>9.7010457945000006</v>
      </c>
      <c r="AZ21" s="214">
        <v>9.58</v>
      </c>
      <c r="BA21" s="214">
        <v>9.3800000000000008</v>
      </c>
      <c r="BB21" s="214">
        <v>9.4301469999999998</v>
      </c>
      <c r="BC21" s="214">
        <v>9.375985</v>
      </c>
      <c r="BD21" s="355">
        <v>9.4782779999999995</v>
      </c>
      <c r="BE21" s="355">
        <v>9.632085</v>
      </c>
      <c r="BF21" s="355">
        <v>9.7175360000000008</v>
      </c>
      <c r="BG21" s="355">
        <v>9.9071510000000007</v>
      </c>
      <c r="BH21" s="355">
        <v>9.9326509999999999</v>
      </c>
      <c r="BI21" s="355">
        <v>9.8197729999999996</v>
      </c>
      <c r="BJ21" s="355">
        <v>9.8955660000000005</v>
      </c>
      <c r="BK21" s="355">
        <v>10.3497</v>
      </c>
      <c r="BL21" s="355">
        <v>10.153589999999999</v>
      </c>
      <c r="BM21" s="355">
        <v>9.8986499999999999</v>
      </c>
      <c r="BN21" s="355">
        <v>9.8735429999999997</v>
      </c>
      <c r="BO21" s="355">
        <v>9.7685279999999999</v>
      </c>
      <c r="BP21" s="355">
        <v>9.8043469999999999</v>
      </c>
      <c r="BQ21" s="355">
        <v>9.8915679999999995</v>
      </c>
      <c r="BR21" s="355">
        <v>9.9106179999999995</v>
      </c>
      <c r="BS21" s="355">
        <v>10.036860000000001</v>
      </c>
      <c r="BT21" s="355">
        <v>10.028230000000001</v>
      </c>
      <c r="BU21" s="355">
        <v>9.8926099999999995</v>
      </c>
      <c r="BV21" s="355">
        <v>9.9663369999999993</v>
      </c>
    </row>
    <row r="22" spans="1:74" ht="11.1" customHeight="1" x14ac:dyDescent="0.2">
      <c r="A22" s="119" t="s">
        <v>783</v>
      </c>
      <c r="B22" s="205" t="s">
        <v>572</v>
      </c>
      <c r="C22" s="214">
        <v>10.005669799</v>
      </c>
      <c r="D22" s="214">
        <v>10.213771696</v>
      </c>
      <c r="E22" s="214">
        <v>10.591270744999999</v>
      </c>
      <c r="F22" s="214">
        <v>10.464075617000001</v>
      </c>
      <c r="G22" s="214">
        <v>10.469384877</v>
      </c>
      <c r="H22" s="214">
        <v>10.573723655</v>
      </c>
      <c r="I22" s="214">
        <v>10.573064073999999</v>
      </c>
      <c r="J22" s="214">
        <v>10.418290101</v>
      </c>
      <c r="K22" s="214">
        <v>10.175105428</v>
      </c>
      <c r="L22" s="214">
        <v>10.114480685</v>
      </c>
      <c r="M22" s="214">
        <v>10.265060657999999</v>
      </c>
      <c r="N22" s="214">
        <v>10.256305669</v>
      </c>
      <c r="O22" s="214">
        <v>10.0544121</v>
      </c>
      <c r="P22" s="214">
        <v>10.332084921</v>
      </c>
      <c r="Q22" s="214">
        <v>10.175801995</v>
      </c>
      <c r="R22" s="214">
        <v>10.276728962</v>
      </c>
      <c r="S22" s="214">
        <v>10.217670986</v>
      </c>
      <c r="T22" s="214">
        <v>10.379832552</v>
      </c>
      <c r="U22" s="214">
        <v>10.299759205999999</v>
      </c>
      <c r="V22" s="214">
        <v>10.30372537</v>
      </c>
      <c r="W22" s="214">
        <v>10.335453997</v>
      </c>
      <c r="X22" s="214">
        <v>10.176815055</v>
      </c>
      <c r="Y22" s="214">
        <v>10.142356369</v>
      </c>
      <c r="Z22" s="214">
        <v>10.051081553</v>
      </c>
      <c r="AA22" s="214">
        <v>9.9693226834999997</v>
      </c>
      <c r="AB22" s="214">
        <v>10.000310733999999</v>
      </c>
      <c r="AC22" s="214">
        <v>10.010074657000001</v>
      </c>
      <c r="AD22" s="214">
        <v>9.9939415844999999</v>
      </c>
      <c r="AE22" s="214">
        <v>9.9280274829999993</v>
      </c>
      <c r="AF22" s="214">
        <v>10.26148686</v>
      </c>
      <c r="AG22" s="214">
        <v>10.232529728999999</v>
      </c>
      <c r="AH22" s="214">
        <v>10.210977285</v>
      </c>
      <c r="AI22" s="214">
        <v>10.299693940999999</v>
      </c>
      <c r="AJ22" s="214">
        <v>10.393426496</v>
      </c>
      <c r="AK22" s="214">
        <v>10.453388109</v>
      </c>
      <c r="AL22" s="214">
        <v>10.542033696000001</v>
      </c>
      <c r="AM22" s="214">
        <v>10.486692162000001</v>
      </c>
      <c r="AN22" s="214">
        <v>10.667712215</v>
      </c>
      <c r="AO22" s="214">
        <v>10.581147223</v>
      </c>
      <c r="AP22" s="214">
        <v>10.498297892</v>
      </c>
      <c r="AQ22" s="214">
        <v>10.467718011000001</v>
      </c>
      <c r="AR22" s="214">
        <v>10.69097195</v>
      </c>
      <c r="AS22" s="214">
        <v>10.590033740999999</v>
      </c>
      <c r="AT22" s="214">
        <v>10.564085650000001</v>
      </c>
      <c r="AU22" s="214">
        <v>10.707299412999999</v>
      </c>
      <c r="AV22" s="214">
        <v>10.483251045999999</v>
      </c>
      <c r="AW22" s="214">
        <v>10.685060411</v>
      </c>
      <c r="AX22" s="214">
        <v>10.557592204000001</v>
      </c>
      <c r="AY22" s="214">
        <v>10.263690723</v>
      </c>
      <c r="AZ22" s="214">
        <v>10.56</v>
      </c>
      <c r="BA22" s="214">
        <v>10.73</v>
      </c>
      <c r="BB22" s="214">
        <v>10.651949999999999</v>
      </c>
      <c r="BC22" s="214">
        <v>10.600759999999999</v>
      </c>
      <c r="BD22" s="355">
        <v>10.9099</v>
      </c>
      <c r="BE22" s="355">
        <v>11.005750000000001</v>
      </c>
      <c r="BF22" s="355">
        <v>11.07748</v>
      </c>
      <c r="BG22" s="355">
        <v>11.369899999999999</v>
      </c>
      <c r="BH22" s="355">
        <v>11.20994</v>
      </c>
      <c r="BI22" s="355">
        <v>11.508319999999999</v>
      </c>
      <c r="BJ22" s="355">
        <v>11.413349999999999</v>
      </c>
      <c r="BK22" s="355">
        <v>10.665139999999999</v>
      </c>
      <c r="BL22" s="355">
        <v>11.04383</v>
      </c>
      <c r="BM22" s="355">
        <v>11.19896</v>
      </c>
      <c r="BN22" s="355">
        <v>10.963190000000001</v>
      </c>
      <c r="BO22" s="355">
        <v>10.89385</v>
      </c>
      <c r="BP22" s="355">
        <v>11.07424</v>
      </c>
      <c r="BQ22" s="355">
        <v>11.03401</v>
      </c>
      <c r="BR22" s="355">
        <v>10.975009999999999</v>
      </c>
      <c r="BS22" s="355">
        <v>11.157579999999999</v>
      </c>
      <c r="BT22" s="355">
        <v>11.02145</v>
      </c>
      <c r="BU22" s="355">
        <v>11.27458</v>
      </c>
      <c r="BV22" s="355">
        <v>11.224299999999999</v>
      </c>
    </row>
    <row r="23" spans="1:74" ht="11.1" customHeight="1" x14ac:dyDescent="0.2">
      <c r="A23" s="119" t="s">
        <v>784</v>
      </c>
      <c r="B23" s="205" t="s">
        <v>573</v>
      </c>
      <c r="C23" s="214">
        <v>8.0099564843</v>
      </c>
      <c r="D23" s="214">
        <v>8.1241035693000008</v>
      </c>
      <c r="E23" s="214">
        <v>8.3422623326000007</v>
      </c>
      <c r="F23" s="214">
        <v>8.3371017516000006</v>
      </c>
      <c r="G23" s="214">
        <v>8.3056419862999995</v>
      </c>
      <c r="H23" s="214">
        <v>8.4382848079000006</v>
      </c>
      <c r="I23" s="214">
        <v>8.4688095700999995</v>
      </c>
      <c r="J23" s="214">
        <v>8.2988578044000008</v>
      </c>
      <c r="K23" s="214">
        <v>8.2473783462999997</v>
      </c>
      <c r="L23" s="214">
        <v>8.2414636474999998</v>
      </c>
      <c r="M23" s="214">
        <v>8.1966905096999998</v>
      </c>
      <c r="N23" s="214">
        <v>8.1014656127000002</v>
      </c>
      <c r="O23" s="214">
        <v>8.2923188279000009</v>
      </c>
      <c r="P23" s="214">
        <v>8.3810549014000006</v>
      </c>
      <c r="Q23" s="214">
        <v>8.3940601840000006</v>
      </c>
      <c r="R23" s="214">
        <v>7.9903938595000001</v>
      </c>
      <c r="S23" s="214">
        <v>8.2128055480000004</v>
      </c>
      <c r="T23" s="214">
        <v>8.2891514418999996</v>
      </c>
      <c r="U23" s="214">
        <v>8.1772034325000007</v>
      </c>
      <c r="V23" s="214">
        <v>8.2481270809999998</v>
      </c>
      <c r="W23" s="214">
        <v>8.2186301891000006</v>
      </c>
      <c r="X23" s="214">
        <v>8.0403781013</v>
      </c>
      <c r="Y23" s="214">
        <v>7.9703493817000002</v>
      </c>
      <c r="Z23" s="214">
        <v>7.8829164396999998</v>
      </c>
      <c r="AA23" s="214">
        <v>8.1755482692000001</v>
      </c>
      <c r="AB23" s="214">
        <v>8.2672297176999994</v>
      </c>
      <c r="AC23" s="214">
        <v>8.2812295918000007</v>
      </c>
      <c r="AD23" s="214">
        <v>8.1543240160000003</v>
      </c>
      <c r="AE23" s="214">
        <v>8.1957976135999999</v>
      </c>
      <c r="AF23" s="214">
        <v>8.2710036457000005</v>
      </c>
      <c r="AG23" s="214">
        <v>8.1658976023999994</v>
      </c>
      <c r="AH23" s="214">
        <v>8.2227453885999999</v>
      </c>
      <c r="AI23" s="214">
        <v>8.3298132034000005</v>
      </c>
      <c r="AJ23" s="214">
        <v>8.3416221890000006</v>
      </c>
      <c r="AK23" s="214">
        <v>8.1617750828000002</v>
      </c>
      <c r="AL23" s="214">
        <v>8.2222224835999995</v>
      </c>
      <c r="AM23" s="214">
        <v>8.2174467618999998</v>
      </c>
      <c r="AN23" s="214">
        <v>8.5574494052999999</v>
      </c>
      <c r="AO23" s="214">
        <v>8.3544857864999997</v>
      </c>
      <c r="AP23" s="214">
        <v>8.4117990185</v>
      </c>
      <c r="AQ23" s="214">
        <v>8.3287222728000003</v>
      </c>
      <c r="AR23" s="214">
        <v>8.4647561272999994</v>
      </c>
      <c r="AS23" s="214">
        <v>8.4313576138999995</v>
      </c>
      <c r="AT23" s="214">
        <v>8.3430357555000008</v>
      </c>
      <c r="AU23" s="214">
        <v>8.3661068201000006</v>
      </c>
      <c r="AV23" s="214">
        <v>8.2906609360000001</v>
      </c>
      <c r="AW23" s="214">
        <v>8.3765977212999996</v>
      </c>
      <c r="AX23" s="214">
        <v>8.1607944494000009</v>
      </c>
      <c r="AY23" s="214">
        <v>8.2587008529000006</v>
      </c>
      <c r="AZ23" s="214">
        <v>8.5</v>
      </c>
      <c r="BA23" s="214">
        <v>8.4</v>
      </c>
      <c r="BB23" s="214">
        <v>8.4549339999999997</v>
      </c>
      <c r="BC23" s="214">
        <v>8.2857179999999993</v>
      </c>
      <c r="BD23" s="355">
        <v>8.4197399999999991</v>
      </c>
      <c r="BE23" s="355">
        <v>8.4441810000000004</v>
      </c>
      <c r="BF23" s="355">
        <v>8.3037449999999993</v>
      </c>
      <c r="BG23" s="355">
        <v>8.3518519999999992</v>
      </c>
      <c r="BH23" s="355">
        <v>8.3020600000000009</v>
      </c>
      <c r="BI23" s="355">
        <v>8.3881859999999993</v>
      </c>
      <c r="BJ23" s="355">
        <v>8.2173719999999992</v>
      </c>
      <c r="BK23" s="355">
        <v>8.035444</v>
      </c>
      <c r="BL23" s="355">
        <v>8.2094430000000003</v>
      </c>
      <c r="BM23" s="355">
        <v>8.0298580000000008</v>
      </c>
      <c r="BN23" s="355">
        <v>8.0790570000000006</v>
      </c>
      <c r="BO23" s="355">
        <v>7.9222279999999996</v>
      </c>
      <c r="BP23" s="355">
        <v>8.0287009999999999</v>
      </c>
      <c r="BQ23" s="355">
        <v>8.0550850000000001</v>
      </c>
      <c r="BR23" s="355">
        <v>7.968756</v>
      </c>
      <c r="BS23" s="355">
        <v>8.1165299999999991</v>
      </c>
      <c r="BT23" s="355">
        <v>8.1694750000000003</v>
      </c>
      <c r="BU23" s="355">
        <v>8.3544669999999996</v>
      </c>
      <c r="BV23" s="355">
        <v>8.2393789999999996</v>
      </c>
    </row>
    <row r="24" spans="1:74" ht="11.1" customHeight="1" x14ac:dyDescent="0.2">
      <c r="A24" s="119" t="s">
        <v>785</v>
      </c>
      <c r="B24" s="205" t="s">
        <v>574</v>
      </c>
      <c r="C24" s="214">
        <v>8.9517560336000006</v>
      </c>
      <c r="D24" s="214">
        <v>9.1760643260000005</v>
      </c>
      <c r="E24" s="214">
        <v>9.2072396178999991</v>
      </c>
      <c r="F24" s="214">
        <v>9.4503151202000009</v>
      </c>
      <c r="G24" s="214">
        <v>9.8440510424000003</v>
      </c>
      <c r="H24" s="214">
        <v>10.264335679</v>
      </c>
      <c r="I24" s="214">
        <v>10.276070167</v>
      </c>
      <c r="J24" s="214">
        <v>10.112946956</v>
      </c>
      <c r="K24" s="214">
        <v>10.081891962</v>
      </c>
      <c r="L24" s="214">
        <v>9.6661244355000004</v>
      </c>
      <c r="M24" s="214">
        <v>9.2964844671000009</v>
      </c>
      <c r="N24" s="214">
        <v>9.0212534367000003</v>
      </c>
      <c r="O24" s="214">
        <v>9.2002639352000006</v>
      </c>
      <c r="P24" s="214">
        <v>9.3995448694999997</v>
      </c>
      <c r="Q24" s="214">
        <v>9.4223776558000001</v>
      </c>
      <c r="R24" s="214">
        <v>9.5777087746999996</v>
      </c>
      <c r="S24" s="214">
        <v>9.9187597306999997</v>
      </c>
      <c r="T24" s="214">
        <v>10.181960432</v>
      </c>
      <c r="U24" s="214">
        <v>10.227659426000001</v>
      </c>
      <c r="V24" s="214">
        <v>10.125158336</v>
      </c>
      <c r="W24" s="214">
        <v>10.085117315</v>
      </c>
      <c r="X24" s="214">
        <v>9.7533903712000001</v>
      </c>
      <c r="Y24" s="214">
        <v>9.2585557201000004</v>
      </c>
      <c r="Z24" s="214">
        <v>8.9902162531999998</v>
      </c>
      <c r="AA24" s="214">
        <v>8.7985608436000007</v>
      </c>
      <c r="AB24" s="214">
        <v>9.0390374805999993</v>
      </c>
      <c r="AC24" s="214">
        <v>9.0286367993999992</v>
      </c>
      <c r="AD24" s="214">
        <v>9.2138058906999998</v>
      </c>
      <c r="AE24" s="214">
        <v>9.6978887407999999</v>
      </c>
      <c r="AF24" s="214">
        <v>10.058980314999999</v>
      </c>
      <c r="AG24" s="214">
        <v>9.9069955044999993</v>
      </c>
      <c r="AH24" s="214">
        <v>9.9297190688000008</v>
      </c>
      <c r="AI24" s="214">
        <v>10.01473665</v>
      </c>
      <c r="AJ24" s="214">
        <v>9.6159147603000008</v>
      </c>
      <c r="AK24" s="214">
        <v>9.2062749112999995</v>
      </c>
      <c r="AL24" s="214">
        <v>8.9676399135999993</v>
      </c>
      <c r="AM24" s="214">
        <v>8.9632087256999995</v>
      </c>
      <c r="AN24" s="214">
        <v>9.2124638171999997</v>
      </c>
      <c r="AO24" s="214">
        <v>9.2444774136000003</v>
      </c>
      <c r="AP24" s="214">
        <v>9.4772883429999997</v>
      </c>
      <c r="AQ24" s="214">
        <v>9.9606307417999993</v>
      </c>
      <c r="AR24" s="214">
        <v>10.260943821</v>
      </c>
      <c r="AS24" s="214">
        <v>10.206055914</v>
      </c>
      <c r="AT24" s="214">
        <v>9.9861133583000008</v>
      </c>
      <c r="AU24" s="214">
        <v>9.9025040756999996</v>
      </c>
      <c r="AV24" s="214">
        <v>9.9578384176999997</v>
      </c>
      <c r="AW24" s="214">
        <v>9.3391350882000008</v>
      </c>
      <c r="AX24" s="214">
        <v>9.1640064887000001</v>
      </c>
      <c r="AY24" s="214">
        <v>9.0801793078999999</v>
      </c>
      <c r="AZ24" s="214">
        <v>9.36</v>
      </c>
      <c r="BA24" s="214">
        <v>9.33</v>
      </c>
      <c r="BB24" s="214">
        <v>9.61374</v>
      </c>
      <c r="BC24" s="214">
        <v>10.13571</v>
      </c>
      <c r="BD24" s="355">
        <v>10.506930000000001</v>
      </c>
      <c r="BE24" s="355">
        <v>10.46597</v>
      </c>
      <c r="BF24" s="355">
        <v>10.22068</v>
      </c>
      <c r="BG24" s="355">
        <v>10.13236</v>
      </c>
      <c r="BH24" s="355">
        <v>10.23414</v>
      </c>
      <c r="BI24" s="355">
        <v>9.5881450000000008</v>
      </c>
      <c r="BJ24" s="355">
        <v>9.4111740000000008</v>
      </c>
      <c r="BK24" s="355">
        <v>9.1248339999999999</v>
      </c>
      <c r="BL24" s="355">
        <v>9.3812160000000002</v>
      </c>
      <c r="BM24" s="355">
        <v>9.3596719999999998</v>
      </c>
      <c r="BN24" s="355">
        <v>9.6655069999999998</v>
      </c>
      <c r="BO24" s="355">
        <v>10.156560000000001</v>
      </c>
      <c r="BP24" s="355">
        <v>10.5474</v>
      </c>
      <c r="BQ24" s="355">
        <v>10.50351</v>
      </c>
      <c r="BR24" s="355">
        <v>10.26154</v>
      </c>
      <c r="BS24" s="355">
        <v>10.18628</v>
      </c>
      <c r="BT24" s="355">
        <v>10.305120000000001</v>
      </c>
      <c r="BU24" s="355">
        <v>9.6690079999999998</v>
      </c>
      <c r="BV24" s="355">
        <v>9.4992330000000003</v>
      </c>
    </row>
    <row r="25" spans="1:74" ht="11.1" customHeight="1" x14ac:dyDescent="0.2">
      <c r="A25" s="119" t="s">
        <v>786</v>
      </c>
      <c r="B25" s="207" t="s">
        <v>575</v>
      </c>
      <c r="C25" s="214">
        <v>11.601961086999999</v>
      </c>
      <c r="D25" s="214">
        <v>11.729797163000001</v>
      </c>
      <c r="E25" s="214">
        <v>11.845880864</v>
      </c>
      <c r="F25" s="214">
        <v>11.994655748</v>
      </c>
      <c r="G25" s="214">
        <v>12.977206267</v>
      </c>
      <c r="H25" s="214">
        <v>14.354805789</v>
      </c>
      <c r="I25" s="214">
        <v>15.529775195999999</v>
      </c>
      <c r="J25" s="214">
        <v>15.568035653999999</v>
      </c>
      <c r="K25" s="214">
        <v>15.761477362999999</v>
      </c>
      <c r="L25" s="214">
        <v>15.13678863</v>
      </c>
      <c r="M25" s="214">
        <v>13.252276332999999</v>
      </c>
      <c r="N25" s="214">
        <v>12.369294757</v>
      </c>
      <c r="O25" s="214">
        <v>12.156529669999999</v>
      </c>
      <c r="P25" s="214">
        <v>12.278810132</v>
      </c>
      <c r="Q25" s="214">
        <v>12.342855237</v>
      </c>
      <c r="R25" s="214">
        <v>12.325581250000001</v>
      </c>
      <c r="S25" s="214">
        <v>13.007403651000001</v>
      </c>
      <c r="T25" s="214">
        <v>14.460553351</v>
      </c>
      <c r="U25" s="214">
        <v>15.658873226000001</v>
      </c>
      <c r="V25" s="214">
        <v>15.382399469999999</v>
      </c>
      <c r="W25" s="214">
        <v>15.714052283999999</v>
      </c>
      <c r="X25" s="214">
        <v>14.940578136999999</v>
      </c>
      <c r="Y25" s="214">
        <v>13.025062409</v>
      </c>
      <c r="Z25" s="214">
        <v>12.233922644</v>
      </c>
      <c r="AA25" s="214">
        <v>12.063060734</v>
      </c>
      <c r="AB25" s="214">
        <v>12.229446346</v>
      </c>
      <c r="AC25" s="214">
        <v>12.35304792</v>
      </c>
      <c r="AD25" s="214">
        <v>12.256009513</v>
      </c>
      <c r="AE25" s="214">
        <v>12.869049537</v>
      </c>
      <c r="AF25" s="214">
        <v>13.971058669</v>
      </c>
      <c r="AG25" s="214">
        <v>14.570504486999999</v>
      </c>
      <c r="AH25" s="214">
        <v>14.749562432999999</v>
      </c>
      <c r="AI25" s="214">
        <v>14.683351270999999</v>
      </c>
      <c r="AJ25" s="214">
        <v>13.873913225000001</v>
      </c>
      <c r="AK25" s="214">
        <v>12.743183347</v>
      </c>
      <c r="AL25" s="214">
        <v>12.23942055</v>
      </c>
      <c r="AM25" s="214">
        <v>12.231915294</v>
      </c>
      <c r="AN25" s="214">
        <v>12.56450738</v>
      </c>
      <c r="AO25" s="214">
        <v>12.797884599</v>
      </c>
      <c r="AP25" s="214">
        <v>12.335482458</v>
      </c>
      <c r="AQ25" s="214">
        <v>13.175075813999999</v>
      </c>
      <c r="AR25" s="214">
        <v>14.988642179999999</v>
      </c>
      <c r="AS25" s="214">
        <v>15.179286974</v>
      </c>
      <c r="AT25" s="214">
        <v>15.276444933000001</v>
      </c>
      <c r="AU25" s="214">
        <v>15.61990565</v>
      </c>
      <c r="AV25" s="214">
        <v>14.792273093</v>
      </c>
      <c r="AW25" s="214">
        <v>13.325453955</v>
      </c>
      <c r="AX25" s="214">
        <v>12.635325521</v>
      </c>
      <c r="AY25" s="214">
        <v>12.646445848999999</v>
      </c>
      <c r="AZ25" s="214">
        <v>12.88</v>
      </c>
      <c r="BA25" s="214">
        <v>13.07</v>
      </c>
      <c r="BB25" s="214">
        <v>12.503030000000001</v>
      </c>
      <c r="BC25" s="214">
        <v>13.739269999999999</v>
      </c>
      <c r="BD25" s="355">
        <v>15.3932</v>
      </c>
      <c r="BE25" s="355">
        <v>15.98367</v>
      </c>
      <c r="BF25" s="355">
        <v>16.122920000000001</v>
      </c>
      <c r="BG25" s="355">
        <v>16.470960000000002</v>
      </c>
      <c r="BH25" s="355">
        <v>15.54392</v>
      </c>
      <c r="BI25" s="355">
        <v>14.012079999999999</v>
      </c>
      <c r="BJ25" s="355">
        <v>13.245660000000001</v>
      </c>
      <c r="BK25" s="355">
        <v>13.556229999999999</v>
      </c>
      <c r="BL25" s="355">
        <v>13.74578</v>
      </c>
      <c r="BM25" s="355">
        <v>13.75414</v>
      </c>
      <c r="BN25" s="355">
        <v>13.07226</v>
      </c>
      <c r="BO25" s="355">
        <v>14.318239999999999</v>
      </c>
      <c r="BP25" s="355">
        <v>15.96687</v>
      </c>
      <c r="BQ25" s="355">
        <v>16.55594</v>
      </c>
      <c r="BR25" s="355">
        <v>16.594449999999998</v>
      </c>
      <c r="BS25" s="355">
        <v>16.823350000000001</v>
      </c>
      <c r="BT25" s="355">
        <v>15.755089999999999</v>
      </c>
      <c r="BU25" s="355">
        <v>14.1662</v>
      </c>
      <c r="BV25" s="355">
        <v>13.40194</v>
      </c>
    </row>
    <row r="26" spans="1:74" ht="11.1" customHeight="1" x14ac:dyDescent="0.2">
      <c r="A26" s="119" t="s">
        <v>787</v>
      </c>
      <c r="B26" s="207" t="s">
        <v>549</v>
      </c>
      <c r="C26" s="214">
        <v>10.35</v>
      </c>
      <c r="D26" s="214">
        <v>10.68</v>
      </c>
      <c r="E26" s="214">
        <v>10.65</v>
      </c>
      <c r="F26" s="214">
        <v>10.46</v>
      </c>
      <c r="G26" s="214">
        <v>10.54</v>
      </c>
      <c r="H26" s="214">
        <v>10.96</v>
      </c>
      <c r="I26" s="214">
        <v>11.17</v>
      </c>
      <c r="J26" s="214">
        <v>11.05</v>
      </c>
      <c r="K26" s="214">
        <v>11.16</v>
      </c>
      <c r="L26" s="214">
        <v>10.83</v>
      </c>
      <c r="M26" s="214">
        <v>10.52</v>
      </c>
      <c r="N26" s="214">
        <v>10.36</v>
      </c>
      <c r="O26" s="214">
        <v>10.31</v>
      </c>
      <c r="P26" s="214">
        <v>10.62</v>
      </c>
      <c r="Q26" s="214">
        <v>10.63</v>
      </c>
      <c r="R26" s="214">
        <v>10.37</v>
      </c>
      <c r="S26" s="214">
        <v>10.47</v>
      </c>
      <c r="T26" s="214">
        <v>10.89</v>
      </c>
      <c r="U26" s="214">
        <v>11.07</v>
      </c>
      <c r="V26" s="214">
        <v>10.94</v>
      </c>
      <c r="W26" s="214">
        <v>10.98</v>
      </c>
      <c r="X26" s="214">
        <v>10.73</v>
      </c>
      <c r="Y26" s="214">
        <v>10.3</v>
      </c>
      <c r="Z26" s="214">
        <v>10.130000000000001</v>
      </c>
      <c r="AA26" s="214">
        <v>10.08</v>
      </c>
      <c r="AB26" s="214">
        <v>10.25</v>
      </c>
      <c r="AC26" s="214">
        <v>10.23</v>
      </c>
      <c r="AD26" s="214">
        <v>10.19</v>
      </c>
      <c r="AE26" s="214">
        <v>10.31</v>
      </c>
      <c r="AF26" s="214">
        <v>10.66</v>
      </c>
      <c r="AG26" s="214">
        <v>10.68</v>
      </c>
      <c r="AH26" s="214">
        <v>10.76</v>
      </c>
      <c r="AI26" s="214">
        <v>10.77</v>
      </c>
      <c r="AJ26" s="214">
        <v>10.55</v>
      </c>
      <c r="AK26" s="214">
        <v>10.32</v>
      </c>
      <c r="AL26" s="214">
        <v>10.17</v>
      </c>
      <c r="AM26" s="214">
        <v>10.23</v>
      </c>
      <c r="AN26" s="214">
        <v>10.48</v>
      </c>
      <c r="AO26" s="214">
        <v>10.47</v>
      </c>
      <c r="AP26" s="214">
        <v>10.4</v>
      </c>
      <c r="AQ26" s="214">
        <v>10.58</v>
      </c>
      <c r="AR26" s="214">
        <v>11</v>
      </c>
      <c r="AS26" s="214">
        <v>10.99</v>
      </c>
      <c r="AT26" s="214">
        <v>11.04</v>
      </c>
      <c r="AU26" s="214">
        <v>11.07</v>
      </c>
      <c r="AV26" s="214">
        <v>10.82</v>
      </c>
      <c r="AW26" s="214">
        <v>10.53</v>
      </c>
      <c r="AX26" s="214">
        <v>10.32</v>
      </c>
      <c r="AY26" s="214">
        <v>10.47</v>
      </c>
      <c r="AZ26" s="214">
        <v>10.6</v>
      </c>
      <c r="BA26" s="214">
        <v>10.47</v>
      </c>
      <c r="BB26" s="214">
        <v>10.446949999999999</v>
      </c>
      <c r="BC26" s="214">
        <v>10.65442</v>
      </c>
      <c r="BD26" s="355">
        <v>11.09909</v>
      </c>
      <c r="BE26" s="355">
        <v>11.18707</v>
      </c>
      <c r="BF26" s="355">
        <v>11.25037</v>
      </c>
      <c r="BG26" s="355">
        <v>11.34374</v>
      </c>
      <c r="BH26" s="355">
        <v>11.12415</v>
      </c>
      <c r="BI26" s="355">
        <v>10.862310000000001</v>
      </c>
      <c r="BJ26" s="355">
        <v>10.66672</v>
      </c>
      <c r="BK26" s="355">
        <v>10.795159999999999</v>
      </c>
      <c r="BL26" s="355">
        <v>10.892620000000001</v>
      </c>
      <c r="BM26" s="355">
        <v>10.70284</v>
      </c>
      <c r="BN26" s="355">
        <v>10.625640000000001</v>
      </c>
      <c r="BO26" s="355">
        <v>10.80659</v>
      </c>
      <c r="BP26" s="355">
        <v>11.209619999999999</v>
      </c>
      <c r="BQ26" s="355">
        <v>11.25032</v>
      </c>
      <c r="BR26" s="355">
        <v>11.28204</v>
      </c>
      <c r="BS26" s="355">
        <v>11.360390000000001</v>
      </c>
      <c r="BT26" s="355">
        <v>11.14847</v>
      </c>
      <c r="BU26" s="355">
        <v>10.896890000000001</v>
      </c>
      <c r="BV26" s="355">
        <v>10.720359999999999</v>
      </c>
    </row>
    <row r="27" spans="1:74" ht="11.1" customHeight="1" x14ac:dyDescent="0.2">
      <c r="A27" s="119"/>
      <c r="B27" s="122" t="s">
        <v>32</v>
      </c>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c r="AQ27" s="490"/>
      <c r="AR27" s="490"/>
      <c r="AS27" s="490"/>
      <c r="AT27" s="490"/>
      <c r="AU27" s="490"/>
      <c r="AV27" s="490"/>
      <c r="AW27" s="490"/>
      <c r="AX27" s="490"/>
      <c r="AY27" s="490"/>
      <c r="AZ27" s="490"/>
      <c r="BA27" s="490"/>
      <c r="BB27" s="490"/>
      <c r="BC27" s="490"/>
      <c r="BD27" s="491"/>
      <c r="BE27" s="491"/>
      <c r="BF27" s="491"/>
      <c r="BG27" s="491"/>
      <c r="BH27" s="491"/>
      <c r="BI27" s="491"/>
      <c r="BJ27" s="491"/>
      <c r="BK27" s="491"/>
      <c r="BL27" s="491"/>
      <c r="BM27" s="491"/>
      <c r="BN27" s="491"/>
      <c r="BO27" s="491"/>
      <c r="BP27" s="491"/>
      <c r="BQ27" s="491"/>
      <c r="BR27" s="491"/>
      <c r="BS27" s="491"/>
      <c r="BT27" s="491"/>
      <c r="BU27" s="491"/>
      <c r="BV27" s="491"/>
    </row>
    <row r="28" spans="1:74" ht="11.1" customHeight="1" x14ac:dyDescent="0.2">
      <c r="A28" s="119" t="s">
        <v>788</v>
      </c>
      <c r="B28" s="205" t="s">
        <v>568</v>
      </c>
      <c r="C28" s="214">
        <v>12.795406605</v>
      </c>
      <c r="D28" s="214">
        <v>13.345309205</v>
      </c>
      <c r="E28" s="214">
        <v>13.007839386000001</v>
      </c>
      <c r="F28" s="214">
        <v>11.639020626000001</v>
      </c>
      <c r="G28" s="214">
        <v>11.369433217999999</v>
      </c>
      <c r="H28" s="214">
        <v>11.729935714</v>
      </c>
      <c r="I28" s="214">
        <v>11.821028543000001</v>
      </c>
      <c r="J28" s="214">
        <v>11.539090524000001</v>
      </c>
      <c r="K28" s="214">
        <v>11.365723162</v>
      </c>
      <c r="L28" s="214">
        <v>10.901875128</v>
      </c>
      <c r="M28" s="214">
        <v>11.020610399000001</v>
      </c>
      <c r="N28" s="214">
        <v>11.756265436</v>
      </c>
      <c r="O28" s="214">
        <v>12.529511900999999</v>
      </c>
      <c r="P28" s="214">
        <v>13.968123983</v>
      </c>
      <c r="Q28" s="214">
        <v>13.551723524</v>
      </c>
      <c r="R28" s="214">
        <v>12.088108965</v>
      </c>
      <c r="S28" s="214">
        <v>11.89555412</v>
      </c>
      <c r="T28" s="214">
        <v>12.025914339</v>
      </c>
      <c r="U28" s="214">
        <v>11.861919582000001</v>
      </c>
      <c r="V28" s="214">
        <v>12.274356539999999</v>
      </c>
      <c r="W28" s="214">
        <v>12.208239787</v>
      </c>
      <c r="X28" s="214">
        <v>11.839364998000001</v>
      </c>
      <c r="Y28" s="214">
        <v>12.15138529</v>
      </c>
      <c r="Z28" s="214">
        <v>11.978410027000001</v>
      </c>
      <c r="AA28" s="214">
        <v>12.221913176999999</v>
      </c>
      <c r="AB28" s="214">
        <v>12.351034458000001</v>
      </c>
      <c r="AC28" s="214">
        <v>12.268488891000001</v>
      </c>
      <c r="AD28" s="214">
        <v>11.992099654</v>
      </c>
      <c r="AE28" s="214">
        <v>11.882656556000001</v>
      </c>
      <c r="AF28" s="214">
        <v>11.969740572999999</v>
      </c>
      <c r="AG28" s="214">
        <v>12.409880997</v>
      </c>
      <c r="AH28" s="214">
        <v>12.449153411999999</v>
      </c>
      <c r="AI28" s="214">
        <v>12.33454957</v>
      </c>
      <c r="AJ28" s="214">
        <v>12.074569305000001</v>
      </c>
      <c r="AK28" s="214">
        <v>12.065797656000001</v>
      </c>
      <c r="AL28" s="214">
        <v>12.309073605</v>
      </c>
      <c r="AM28" s="214">
        <v>12.493769307000001</v>
      </c>
      <c r="AN28" s="214">
        <v>12.296375848</v>
      </c>
      <c r="AO28" s="214">
        <v>12.340731311000001</v>
      </c>
      <c r="AP28" s="214">
        <v>12.150511261</v>
      </c>
      <c r="AQ28" s="214">
        <v>12.038431671</v>
      </c>
      <c r="AR28" s="214">
        <v>12.364390823999999</v>
      </c>
      <c r="AS28" s="214">
        <v>12.688013952</v>
      </c>
      <c r="AT28" s="214">
        <v>12.565612326</v>
      </c>
      <c r="AU28" s="214">
        <v>12.390234432</v>
      </c>
      <c r="AV28" s="214">
        <v>12.217977688</v>
      </c>
      <c r="AW28" s="214">
        <v>12.261457435000001</v>
      </c>
      <c r="AX28" s="214">
        <v>12.64402115</v>
      </c>
      <c r="AY28" s="214">
        <v>13.761727330999999</v>
      </c>
      <c r="AZ28" s="214">
        <v>13.74</v>
      </c>
      <c r="BA28" s="214">
        <v>12.98</v>
      </c>
      <c r="BB28" s="214">
        <v>12.769780000000001</v>
      </c>
      <c r="BC28" s="214">
        <v>12.60371</v>
      </c>
      <c r="BD28" s="355">
        <v>12.92558</v>
      </c>
      <c r="BE28" s="355">
        <v>13.251849999999999</v>
      </c>
      <c r="BF28" s="355">
        <v>13.10474</v>
      </c>
      <c r="BG28" s="355">
        <v>12.910450000000001</v>
      </c>
      <c r="BH28" s="355">
        <v>12.713979999999999</v>
      </c>
      <c r="BI28" s="355">
        <v>12.731389999999999</v>
      </c>
      <c r="BJ28" s="355">
        <v>13.102690000000001</v>
      </c>
      <c r="BK28" s="355">
        <v>14.48897</v>
      </c>
      <c r="BL28" s="355">
        <v>14.420769999999999</v>
      </c>
      <c r="BM28" s="355">
        <v>13.54702</v>
      </c>
      <c r="BN28" s="355">
        <v>13.21747</v>
      </c>
      <c r="BO28" s="355">
        <v>12.996409999999999</v>
      </c>
      <c r="BP28" s="355">
        <v>13.27605</v>
      </c>
      <c r="BQ28" s="355">
        <v>13.569100000000001</v>
      </c>
      <c r="BR28" s="355">
        <v>13.377739999999999</v>
      </c>
      <c r="BS28" s="355">
        <v>13.13425</v>
      </c>
      <c r="BT28" s="355">
        <v>12.9076</v>
      </c>
      <c r="BU28" s="355">
        <v>12.90578</v>
      </c>
      <c r="BV28" s="355">
        <v>13.25028</v>
      </c>
    </row>
    <row r="29" spans="1:74" ht="11.1" customHeight="1" x14ac:dyDescent="0.2">
      <c r="A29" s="119" t="s">
        <v>789</v>
      </c>
      <c r="B29" s="187" t="s">
        <v>601</v>
      </c>
      <c r="C29" s="214">
        <v>8.8698770996</v>
      </c>
      <c r="D29" s="214">
        <v>8.9473858278999998</v>
      </c>
      <c r="E29" s="214">
        <v>8.3610357462000007</v>
      </c>
      <c r="F29" s="214">
        <v>7.4926100538</v>
      </c>
      <c r="G29" s="214">
        <v>7.1435531812999997</v>
      </c>
      <c r="H29" s="214">
        <v>7.4071280093</v>
      </c>
      <c r="I29" s="214">
        <v>7.4140347705999998</v>
      </c>
      <c r="J29" s="214">
        <v>7.2459637177999996</v>
      </c>
      <c r="K29" s="214">
        <v>7.2422067827000003</v>
      </c>
      <c r="L29" s="214">
        <v>7.0250056495999997</v>
      </c>
      <c r="M29" s="214">
        <v>7.0741574621999996</v>
      </c>
      <c r="N29" s="214">
        <v>7.1326386503999997</v>
      </c>
      <c r="O29" s="214">
        <v>7.1811056358999998</v>
      </c>
      <c r="P29" s="214">
        <v>7.8802580177000001</v>
      </c>
      <c r="Q29" s="214">
        <v>8.1097580424999993</v>
      </c>
      <c r="R29" s="214">
        <v>7.2438021299999997</v>
      </c>
      <c r="S29" s="214">
        <v>7.1518417539000003</v>
      </c>
      <c r="T29" s="214">
        <v>7.1966800351</v>
      </c>
      <c r="U29" s="214">
        <v>7.3343901331000003</v>
      </c>
      <c r="V29" s="214">
        <v>7.3558863076999996</v>
      </c>
      <c r="W29" s="214">
        <v>7.3479797938000004</v>
      </c>
      <c r="X29" s="214">
        <v>7.1981871805999997</v>
      </c>
      <c r="Y29" s="214">
        <v>6.9862255291000004</v>
      </c>
      <c r="Z29" s="214">
        <v>6.8455414113000002</v>
      </c>
      <c r="AA29" s="214">
        <v>6.9299799727</v>
      </c>
      <c r="AB29" s="214">
        <v>7.1016222220999996</v>
      </c>
      <c r="AC29" s="214">
        <v>7.0573750647000004</v>
      </c>
      <c r="AD29" s="214">
        <v>6.9335188709000004</v>
      </c>
      <c r="AE29" s="214">
        <v>6.9132971323000003</v>
      </c>
      <c r="AF29" s="214">
        <v>7.1956887252000001</v>
      </c>
      <c r="AG29" s="214">
        <v>6.9793618853000003</v>
      </c>
      <c r="AH29" s="214">
        <v>7.2841146095999996</v>
      </c>
      <c r="AI29" s="214">
        <v>7.1408326621000002</v>
      </c>
      <c r="AJ29" s="214">
        <v>6.8895679289</v>
      </c>
      <c r="AK29" s="214">
        <v>7.0329963282000003</v>
      </c>
      <c r="AL29" s="214">
        <v>6.8793157254999997</v>
      </c>
      <c r="AM29" s="214">
        <v>7.0509265603999998</v>
      </c>
      <c r="AN29" s="214">
        <v>6.7508770905000004</v>
      </c>
      <c r="AO29" s="214">
        <v>7.0167203793999997</v>
      </c>
      <c r="AP29" s="214">
        <v>6.9109519709000002</v>
      </c>
      <c r="AQ29" s="214">
        <v>6.9661563515999996</v>
      </c>
      <c r="AR29" s="214">
        <v>6.9297399628000003</v>
      </c>
      <c r="AS29" s="214">
        <v>6.8566922076000001</v>
      </c>
      <c r="AT29" s="214">
        <v>6.9047276513</v>
      </c>
      <c r="AU29" s="214">
        <v>6.8801327908000003</v>
      </c>
      <c r="AV29" s="214">
        <v>6.8594253643999998</v>
      </c>
      <c r="AW29" s="214">
        <v>6.7058100070000002</v>
      </c>
      <c r="AX29" s="214">
        <v>6.8599937986999997</v>
      </c>
      <c r="AY29" s="214">
        <v>7.6357979281999997</v>
      </c>
      <c r="AZ29" s="214">
        <v>7.4</v>
      </c>
      <c r="BA29" s="214">
        <v>6.55</v>
      </c>
      <c r="BB29" s="214">
        <v>6.6892209999999999</v>
      </c>
      <c r="BC29" s="214">
        <v>6.7912850000000002</v>
      </c>
      <c r="BD29" s="355">
        <v>6.8738049999999999</v>
      </c>
      <c r="BE29" s="355">
        <v>6.897367</v>
      </c>
      <c r="BF29" s="355">
        <v>6.9848330000000001</v>
      </c>
      <c r="BG29" s="355">
        <v>6.9892050000000001</v>
      </c>
      <c r="BH29" s="355">
        <v>7.0073879999999997</v>
      </c>
      <c r="BI29" s="355">
        <v>6.837618</v>
      </c>
      <c r="BJ29" s="355">
        <v>6.9701599999999999</v>
      </c>
      <c r="BK29" s="355">
        <v>7.3709119999999997</v>
      </c>
      <c r="BL29" s="355">
        <v>7.3993200000000003</v>
      </c>
      <c r="BM29" s="355">
        <v>6.5527810000000004</v>
      </c>
      <c r="BN29" s="355">
        <v>6.6085630000000002</v>
      </c>
      <c r="BO29" s="355">
        <v>6.7158949999999997</v>
      </c>
      <c r="BP29" s="355">
        <v>6.8074349999999999</v>
      </c>
      <c r="BQ29" s="355">
        <v>6.8496940000000004</v>
      </c>
      <c r="BR29" s="355">
        <v>6.9524600000000003</v>
      </c>
      <c r="BS29" s="355">
        <v>6.9329840000000003</v>
      </c>
      <c r="BT29" s="355">
        <v>6.964601</v>
      </c>
      <c r="BU29" s="355">
        <v>6.8180050000000003</v>
      </c>
      <c r="BV29" s="355">
        <v>6.9455010000000001</v>
      </c>
    </row>
    <row r="30" spans="1:74" ht="11.1" customHeight="1" x14ac:dyDescent="0.2">
      <c r="A30" s="119" t="s">
        <v>790</v>
      </c>
      <c r="B30" s="205" t="s">
        <v>569</v>
      </c>
      <c r="C30" s="214">
        <v>7.0988379008000004</v>
      </c>
      <c r="D30" s="214">
        <v>7.2202911436999999</v>
      </c>
      <c r="E30" s="214">
        <v>7.0836616064999998</v>
      </c>
      <c r="F30" s="214">
        <v>6.8132629869999999</v>
      </c>
      <c r="G30" s="214">
        <v>6.8634274950999998</v>
      </c>
      <c r="H30" s="214">
        <v>7.1917046858000004</v>
      </c>
      <c r="I30" s="214">
        <v>7.2043257423</v>
      </c>
      <c r="J30" s="214">
        <v>7.2153734285000004</v>
      </c>
      <c r="K30" s="214">
        <v>7.2270129520999999</v>
      </c>
      <c r="L30" s="214">
        <v>7.0579894506</v>
      </c>
      <c r="M30" s="214">
        <v>6.9304675922000003</v>
      </c>
      <c r="N30" s="214">
        <v>6.9135544878999999</v>
      </c>
      <c r="O30" s="214">
        <v>6.8315525313999999</v>
      </c>
      <c r="P30" s="214">
        <v>7.0130521769999996</v>
      </c>
      <c r="Q30" s="214">
        <v>7.1129209808000002</v>
      </c>
      <c r="R30" s="214">
        <v>6.7310269765999999</v>
      </c>
      <c r="S30" s="214">
        <v>6.7588012954999996</v>
      </c>
      <c r="T30" s="214">
        <v>7.0583076142000003</v>
      </c>
      <c r="U30" s="214">
        <v>7.2793056064000004</v>
      </c>
      <c r="V30" s="214">
        <v>7.2149741972000001</v>
      </c>
      <c r="W30" s="214">
        <v>7.0754691898999997</v>
      </c>
      <c r="X30" s="214">
        <v>6.8985156627000004</v>
      </c>
      <c r="Y30" s="214">
        <v>6.8781105081999998</v>
      </c>
      <c r="Z30" s="214">
        <v>6.7799453221999997</v>
      </c>
      <c r="AA30" s="214">
        <v>6.7740946143</v>
      </c>
      <c r="AB30" s="214">
        <v>6.7778260385999998</v>
      </c>
      <c r="AC30" s="214">
        <v>6.7744088622999996</v>
      </c>
      <c r="AD30" s="214">
        <v>6.8127669921000003</v>
      </c>
      <c r="AE30" s="214">
        <v>6.8884283041999996</v>
      </c>
      <c r="AF30" s="214">
        <v>6.9342707492000004</v>
      </c>
      <c r="AG30" s="214">
        <v>7.0494780884999999</v>
      </c>
      <c r="AH30" s="214">
        <v>7.0821145040999998</v>
      </c>
      <c r="AI30" s="214">
        <v>7.0184065671000004</v>
      </c>
      <c r="AJ30" s="214">
        <v>7.0420186406000003</v>
      </c>
      <c r="AK30" s="214">
        <v>6.9740846014000004</v>
      </c>
      <c r="AL30" s="214">
        <v>6.9314147523000003</v>
      </c>
      <c r="AM30" s="214">
        <v>6.9572569334000001</v>
      </c>
      <c r="AN30" s="214">
        <v>7.0076618402999999</v>
      </c>
      <c r="AO30" s="214">
        <v>7.1216122154999999</v>
      </c>
      <c r="AP30" s="214">
        <v>6.9556599449999998</v>
      </c>
      <c r="AQ30" s="214">
        <v>7.0730466361</v>
      </c>
      <c r="AR30" s="214">
        <v>7.1026507401999996</v>
      </c>
      <c r="AS30" s="214">
        <v>7.0928147978</v>
      </c>
      <c r="AT30" s="214">
        <v>7.0082470286999996</v>
      </c>
      <c r="AU30" s="214">
        <v>7.0116977110000001</v>
      </c>
      <c r="AV30" s="214">
        <v>6.9685134701000004</v>
      </c>
      <c r="AW30" s="214">
        <v>6.9980084803000002</v>
      </c>
      <c r="AX30" s="214">
        <v>6.9035114554000003</v>
      </c>
      <c r="AY30" s="214">
        <v>7.328260502</v>
      </c>
      <c r="AZ30" s="214">
        <v>7.05</v>
      </c>
      <c r="BA30" s="214">
        <v>6.86</v>
      </c>
      <c r="BB30" s="214">
        <v>6.9160110000000001</v>
      </c>
      <c r="BC30" s="214">
        <v>7.079434</v>
      </c>
      <c r="BD30" s="355">
        <v>7.1870260000000004</v>
      </c>
      <c r="BE30" s="355">
        <v>7.2455170000000004</v>
      </c>
      <c r="BF30" s="355">
        <v>7.1987949999999996</v>
      </c>
      <c r="BG30" s="355">
        <v>7.2768699999999997</v>
      </c>
      <c r="BH30" s="355">
        <v>7.2467629999999996</v>
      </c>
      <c r="BI30" s="355">
        <v>7.2590260000000004</v>
      </c>
      <c r="BJ30" s="355">
        <v>7.1344519999999996</v>
      </c>
      <c r="BK30" s="355">
        <v>7.4436739999999997</v>
      </c>
      <c r="BL30" s="355">
        <v>7.2388690000000002</v>
      </c>
      <c r="BM30" s="355">
        <v>7.0935160000000002</v>
      </c>
      <c r="BN30" s="355">
        <v>6.9717019999999996</v>
      </c>
      <c r="BO30" s="355">
        <v>7.1376600000000003</v>
      </c>
      <c r="BP30" s="355">
        <v>7.2439220000000004</v>
      </c>
      <c r="BQ30" s="355">
        <v>7.3060020000000003</v>
      </c>
      <c r="BR30" s="355">
        <v>7.2666279999999999</v>
      </c>
      <c r="BS30" s="355">
        <v>7.3153329999999999</v>
      </c>
      <c r="BT30" s="355">
        <v>7.3120839999999996</v>
      </c>
      <c r="BU30" s="355">
        <v>7.3298730000000001</v>
      </c>
      <c r="BV30" s="355">
        <v>7.1944730000000003</v>
      </c>
    </row>
    <row r="31" spans="1:74" ht="11.1" customHeight="1" x14ac:dyDescent="0.2">
      <c r="A31" s="119" t="s">
        <v>791</v>
      </c>
      <c r="B31" s="205" t="s">
        <v>570</v>
      </c>
      <c r="C31" s="214">
        <v>6.3333633878000004</v>
      </c>
      <c r="D31" s="214">
        <v>6.5242748702000002</v>
      </c>
      <c r="E31" s="214">
        <v>6.7069234189999998</v>
      </c>
      <c r="F31" s="214">
        <v>6.5058863897999997</v>
      </c>
      <c r="G31" s="214">
        <v>6.5006920314999999</v>
      </c>
      <c r="H31" s="214">
        <v>7.0267149943999998</v>
      </c>
      <c r="I31" s="214">
        <v>7.4200828182</v>
      </c>
      <c r="J31" s="214">
        <v>7.5407078458000001</v>
      </c>
      <c r="K31" s="214">
        <v>7.1022454112000002</v>
      </c>
      <c r="L31" s="214">
        <v>6.4300927001000003</v>
      </c>
      <c r="M31" s="214">
        <v>6.2378579615999996</v>
      </c>
      <c r="N31" s="214">
        <v>6.2640803808000003</v>
      </c>
      <c r="O31" s="214">
        <v>6.4082482671000003</v>
      </c>
      <c r="P31" s="214">
        <v>6.5681987651</v>
      </c>
      <c r="Q31" s="214">
        <v>6.5950255680999996</v>
      </c>
      <c r="R31" s="214">
        <v>6.5687874953999996</v>
      </c>
      <c r="S31" s="214">
        <v>6.6324075041999997</v>
      </c>
      <c r="T31" s="214">
        <v>7.4882771568999997</v>
      </c>
      <c r="U31" s="214">
        <v>7.8136425715</v>
      </c>
      <c r="V31" s="214">
        <v>7.5513780812000002</v>
      </c>
      <c r="W31" s="214">
        <v>7.2049149169</v>
      </c>
      <c r="X31" s="214">
        <v>6.6677982202999999</v>
      </c>
      <c r="Y31" s="214">
        <v>6.4909570605000004</v>
      </c>
      <c r="Z31" s="214">
        <v>6.3537286127000003</v>
      </c>
      <c r="AA31" s="214">
        <v>6.6044842514999997</v>
      </c>
      <c r="AB31" s="214">
        <v>6.6583585854000003</v>
      </c>
      <c r="AC31" s="214">
        <v>6.8606939714999999</v>
      </c>
      <c r="AD31" s="214">
        <v>6.5705424102999999</v>
      </c>
      <c r="AE31" s="214">
        <v>6.9594603451000001</v>
      </c>
      <c r="AF31" s="214">
        <v>7.8202853599999997</v>
      </c>
      <c r="AG31" s="214">
        <v>8.0453237482999995</v>
      </c>
      <c r="AH31" s="214">
        <v>7.9605418764999998</v>
      </c>
      <c r="AI31" s="214">
        <v>7.3779774449</v>
      </c>
      <c r="AJ31" s="214">
        <v>6.8760797340000002</v>
      </c>
      <c r="AK31" s="214">
        <v>6.6968937689999999</v>
      </c>
      <c r="AL31" s="214">
        <v>6.7277644740999998</v>
      </c>
      <c r="AM31" s="214">
        <v>6.8198224908</v>
      </c>
      <c r="AN31" s="214">
        <v>6.8522932426000001</v>
      </c>
      <c r="AO31" s="214">
        <v>6.9810937932000003</v>
      </c>
      <c r="AP31" s="214">
        <v>6.9991046148000002</v>
      </c>
      <c r="AQ31" s="214">
        <v>7.0850668671000001</v>
      </c>
      <c r="AR31" s="214">
        <v>7.9204775272000001</v>
      </c>
      <c r="AS31" s="214">
        <v>8.3137267749999992</v>
      </c>
      <c r="AT31" s="214">
        <v>8.1027699003000002</v>
      </c>
      <c r="AU31" s="214">
        <v>7.7844024667999996</v>
      </c>
      <c r="AV31" s="214">
        <v>6.9394983229999996</v>
      </c>
      <c r="AW31" s="214">
        <v>6.9244300798999996</v>
      </c>
      <c r="AX31" s="214">
        <v>6.7369431452999997</v>
      </c>
      <c r="AY31" s="214">
        <v>6.9435286832000003</v>
      </c>
      <c r="AZ31" s="214">
        <v>7.14</v>
      </c>
      <c r="BA31" s="214">
        <v>7.07</v>
      </c>
      <c r="BB31" s="214">
        <v>7.188275</v>
      </c>
      <c r="BC31" s="214">
        <v>7.2838820000000002</v>
      </c>
      <c r="BD31" s="355">
        <v>8.1578169999999997</v>
      </c>
      <c r="BE31" s="355">
        <v>8.5770309999999998</v>
      </c>
      <c r="BF31" s="355">
        <v>8.3654089999999997</v>
      </c>
      <c r="BG31" s="355">
        <v>8.0740800000000004</v>
      </c>
      <c r="BH31" s="355">
        <v>7.1967549999999996</v>
      </c>
      <c r="BI31" s="355">
        <v>7.1680020000000004</v>
      </c>
      <c r="BJ31" s="355">
        <v>6.9571420000000002</v>
      </c>
      <c r="BK31" s="355">
        <v>7.131068</v>
      </c>
      <c r="BL31" s="355">
        <v>7.3330019999999996</v>
      </c>
      <c r="BM31" s="355">
        <v>7.2769570000000003</v>
      </c>
      <c r="BN31" s="355">
        <v>7.2954809999999997</v>
      </c>
      <c r="BO31" s="355">
        <v>7.3928580000000004</v>
      </c>
      <c r="BP31" s="355">
        <v>8.2761019999999998</v>
      </c>
      <c r="BQ31" s="355">
        <v>8.7054589999999994</v>
      </c>
      <c r="BR31" s="355">
        <v>8.4915190000000003</v>
      </c>
      <c r="BS31" s="355">
        <v>8.1781640000000007</v>
      </c>
      <c r="BT31" s="355">
        <v>7.2987359999999999</v>
      </c>
      <c r="BU31" s="355">
        <v>7.2692589999999999</v>
      </c>
      <c r="BV31" s="355">
        <v>7.0491140000000003</v>
      </c>
    </row>
    <row r="32" spans="1:74" ht="11.1" customHeight="1" x14ac:dyDescent="0.2">
      <c r="A32" s="119" t="s">
        <v>792</v>
      </c>
      <c r="B32" s="205" t="s">
        <v>571</v>
      </c>
      <c r="C32" s="214">
        <v>6.9953594823999996</v>
      </c>
      <c r="D32" s="214">
        <v>6.8066041140999998</v>
      </c>
      <c r="E32" s="214">
        <v>6.6663431984999999</v>
      </c>
      <c r="F32" s="214">
        <v>6.5386280105000001</v>
      </c>
      <c r="G32" s="214">
        <v>6.5392883346000001</v>
      </c>
      <c r="H32" s="214">
        <v>6.9949577003999996</v>
      </c>
      <c r="I32" s="214">
        <v>7.1473036041000002</v>
      </c>
      <c r="J32" s="214">
        <v>7.0727811798999998</v>
      </c>
      <c r="K32" s="214">
        <v>6.6725398476000004</v>
      </c>
      <c r="L32" s="214">
        <v>6.6339561716000004</v>
      </c>
      <c r="M32" s="214">
        <v>6.5083080317000004</v>
      </c>
      <c r="N32" s="214">
        <v>6.3937738957999999</v>
      </c>
      <c r="O32" s="214">
        <v>6.6016030552</v>
      </c>
      <c r="P32" s="214">
        <v>6.7321302335000004</v>
      </c>
      <c r="Q32" s="214">
        <v>6.4246608301999997</v>
      </c>
      <c r="R32" s="214">
        <v>6.3508394110999999</v>
      </c>
      <c r="S32" s="214">
        <v>6.4964653970999997</v>
      </c>
      <c r="T32" s="214">
        <v>6.4359163139</v>
      </c>
      <c r="U32" s="214">
        <v>7.2829009309000003</v>
      </c>
      <c r="V32" s="214">
        <v>6.9055903118000002</v>
      </c>
      <c r="W32" s="214">
        <v>6.6708957541</v>
      </c>
      <c r="X32" s="214">
        <v>6.4546433051000003</v>
      </c>
      <c r="Y32" s="214">
        <v>6.1950186617999998</v>
      </c>
      <c r="Z32" s="214">
        <v>6.3248177181000003</v>
      </c>
      <c r="AA32" s="214">
        <v>6.3852516911999997</v>
      </c>
      <c r="AB32" s="214">
        <v>6.2149133831999999</v>
      </c>
      <c r="AC32" s="214">
        <v>5.9887051896000001</v>
      </c>
      <c r="AD32" s="214">
        <v>6.2276023999000003</v>
      </c>
      <c r="AE32" s="214">
        <v>6.2326217847000001</v>
      </c>
      <c r="AF32" s="214">
        <v>6.6911160598999997</v>
      </c>
      <c r="AG32" s="214">
        <v>7.0106394923000002</v>
      </c>
      <c r="AH32" s="214">
        <v>6.7252428932999999</v>
      </c>
      <c r="AI32" s="214">
        <v>6.7496581439999996</v>
      </c>
      <c r="AJ32" s="214">
        <v>6.4286508056000002</v>
      </c>
      <c r="AK32" s="214">
        <v>6.2605158209000003</v>
      </c>
      <c r="AL32" s="214">
        <v>6.4377111517000003</v>
      </c>
      <c r="AM32" s="214">
        <v>6.2895346199000004</v>
      </c>
      <c r="AN32" s="214">
        <v>6.3189692739999996</v>
      </c>
      <c r="AO32" s="214">
        <v>6.3343985370000002</v>
      </c>
      <c r="AP32" s="214">
        <v>6.3222559261000004</v>
      </c>
      <c r="AQ32" s="214">
        <v>6.2760269094999996</v>
      </c>
      <c r="AR32" s="214">
        <v>6.5668107575999999</v>
      </c>
      <c r="AS32" s="214">
        <v>6.9121317643999998</v>
      </c>
      <c r="AT32" s="214">
        <v>6.6993194280999999</v>
      </c>
      <c r="AU32" s="214">
        <v>6.7463823119999997</v>
      </c>
      <c r="AV32" s="214">
        <v>6.4057593093999996</v>
      </c>
      <c r="AW32" s="214">
        <v>6.2733313619000004</v>
      </c>
      <c r="AX32" s="214">
        <v>6.3362182713999999</v>
      </c>
      <c r="AY32" s="214">
        <v>7.0030864588000004</v>
      </c>
      <c r="AZ32" s="214">
        <v>6.11</v>
      </c>
      <c r="BA32" s="214">
        <v>6.22</v>
      </c>
      <c r="BB32" s="214">
        <v>6.5298559999999997</v>
      </c>
      <c r="BC32" s="214">
        <v>6.4558710000000001</v>
      </c>
      <c r="BD32" s="355">
        <v>6.794727</v>
      </c>
      <c r="BE32" s="355">
        <v>7.2167320000000004</v>
      </c>
      <c r="BF32" s="355">
        <v>7.0130119999999998</v>
      </c>
      <c r="BG32" s="355">
        <v>7.1391739999999997</v>
      </c>
      <c r="BH32" s="355">
        <v>6.7960370000000001</v>
      </c>
      <c r="BI32" s="355">
        <v>6.6105119999999999</v>
      </c>
      <c r="BJ32" s="355">
        <v>6.6209340000000001</v>
      </c>
      <c r="BK32" s="355">
        <v>7.0251919999999997</v>
      </c>
      <c r="BL32" s="355">
        <v>6.3556939999999997</v>
      </c>
      <c r="BM32" s="355">
        <v>6.5431400000000002</v>
      </c>
      <c r="BN32" s="355">
        <v>6.5785070000000001</v>
      </c>
      <c r="BO32" s="355">
        <v>6.5059069999999997</v>
      </c>
      <c r="BP32" s="355">
        <v>6.84544</v>
      </c>
      <c r="BQ32" s="355">
        <v>7.2772620000000003</v>
      </c>
      <c r="BR32" s="355">
        <v>7.0851090000000001</v>
      </c>
      <c r="BS32" s="355">
        <v>7.1612939999999998</v>
      </c>
      <c r="BT32" s="355">
        <v>6.8478529999999997</v>
      </c>
      <c r="BU32" s="355">
        <v>6.6747940000000003</v>
      </c>
      <c r="BV32" s="355">
        <v>6.6697980000000001</v>
      </c>
    </row>
    <row r="33" spans="1:74" ht="11.1" customHeight="1" x14ac:dyDescent="0.2">
      <c r="A33" s="119" t="s">
        <v>793</v>
      </c>
      <c r="B33" s="205" t="s">
        <v>572</v>
      </c>
      <c r="C33" s="214">
        <v>6.1659359808999996</v>
      </c>
      <c r="D33" s="214">
        <v>6.0658706526000001</v>
      </c>
      <c r="E33" s="214">
        <v>6.0098558647000004</v>
      </c>
      <c r="F33" s="214">
        <v>5.7477476398</v>
      </c>
      <c r="G33" s="214">
        <v>5.9042534259000004</v>
      </c>
      <c r="H33" s="214">
        <v>6.7497835665999997</v>
      </c>
      <c r="I33" s="214">
        <v>6.8374763732000003</v>
      </c>
      <c r="J33" s="214">
        <v>6.7220490495999998</v>
      </c>
      <c r="K33" s="214">
        <v>6.4877006679999996</v>
      </c>
      <c r="L33" s="214">
        <v>5.6646143336000003</v>
      </c>
      <c r="M33" s="214">
        <v>5.6089711087999996</v>
      </c>
      <c r="N33" s="214">
        <v>5.5209326665000003</v>
      </c>
      <c r="O33" s="214">
        <v>5.6556197627999998</v>
      </c>
      <c r="P33" s="214">
        <v>5.9869274321999999</v>
      </c>
      <c r="Q33" s="214">
        <v>5.5967576822999998</v>
      </c>
      <c r="R33" s="214">
        <v>5.5769124386</v>
      </c>
      <c r="S33" s="214">
        <v>5.7913854893999996</v>
      </c>
      <c r="T33" s="214">
        <v>6.3694493823</v>
      </c>
      <c r="U33" s="214">
        <v>6.5552883197999998</v>
      </c>
      <c r="V33" s="214">
        <v>6.4784855037</v>
      </c>
      <c r="W33" s="214">
        <v>6.5433050014000003</v>
      </c>
      <c r="X33" s="214">
        <v>5.8291583948000003</v>
      </c>
      <c r="Y33" s="214">
        <v>5.6988225577999998</v>
      </c>
      <c r="Z33" s="214">
        <v>5.6103704029000001</v>
      </c>
      <c r="AA33" s="214">
        <v>5.5217609884999996</v>
      </c>
      <c r="AB33" s="214">
        <v>5.3442734031999999</v>
      </c>
      <c r="AC33" s="214">
        <v>5.4304246950000001</v>
      </c>
      <c r="AD33" s="214">
        <v>5.5330276490000001</v>
      </c>
      <c r="AE33" s="214">
        <v>5.5022050013000001</v>
      </c>
      <c r="AF33" s="214">
        <v>6.0362518168000001</v>
      </c>
      <c r="AG33" s="214">
        <v>6.1853353148999997</v>
      </c>
      <c r="AH33" s="214">
        <v>6.1007624229999999</v>
      </c>
      <c r="AI33" s="214">
        <v>6.0941219157999997</v>
      </c>
      <c r="AJ33" s="214">
        <v>5.9742779896</v>
      </c>
      <c r="AK33" s="214">
        <v>5.8261900474999999</v>
      </c>
      <c r="AL33" s="214">
        <v>6.1199847395000004</v>
      </c>
      <c r="AM33" s="214">
        <v>5.8556234960999998</v>
      </c>
      <c r="AN33" s="214">
        <v>5.9349059433000004</v>
      </c>
      <c r="AO33" s="214">
        <v>5.9179031657000003</v>
      </c>
      <c r="AP33" s="214">
        <v>5.8545670423000002</v>
      </c>
      <c r="AQ33" s="214">
        <v>5.8749237761000002</v>
      </c>
      <c r="AR33" s="214">
        <v>6.1380366706</v>
      </c>
      <c r="AS33" s="214">
        <v>6.2572203999999996</v>
      </c>
      <c r="AT33" s="214">
        <v>6.1313140690000001</v>
      </c>
      <c r="AU33" s="214">
        <v>6.1470235392000001</v>
      </c>
      <c r="AV33" s="214">
        <v>5.8722552879999999</v>
      </c>
      <c r="AW33" s="214">
        <v>5.9262609093999998</v>
      </c>
      <c r="AX33" s="214">
        <v>5.8578622256999999</v>
      </c>
      <c r="AY33" s="214">
        <v>5.8549137332000001</v>
      </c>
      <c r="AZ33" s="214">
        <v>5.71</v>
      </c>
      <c r="BA33" s="214">
        <v>5.64</v>
      </c>
      <c r="BB33" s="214">
        <v>5.8771129999999996</v>
      </c>
      <c r="BC33" s="214">
        <v>5.9173179999999999</v>
      </c>
      <c r="BD33" s="355">
        <v>6.2687809999999997</v>
      </c>
      <c r="BE33" s="355">
        <v>6.4793060000000002</v>
      </c>
      <c r="BF33" s="355">
        <v>6.3909950000000002</v>
      </c>
      <c r="BG33" s="355">
        <v>6.5093719999999999</v>
      </c>
      <c r="BH33" s="355">
        <v>6.2395750000000003</v>
      </c>
      <c r="BI33" s="355">
        <v>6.2573499999999997</v>
      </c>
      <c r="BJ33" s="355">
        <v>6.1330580000000001</v>
      </c>
      <c r="BK33" s="355">
        <v>6.0527290000000002</v>
      </c>
      <c r="BL33" s="355">
        <v>6.0600550000000002</v>
      </c>
      <c r="BM33" s="355">
        <v>6.0644460000000002</v>
      </c>
      <c r="BN33" s="355">
        <v>6.0066980000000001</v>
      </c>
      <c r="BO33" s="355">
        <v>6.0447490000000004</v>
      </c>
      <c r="BP33" s="355">
        <v>6.3938889999999997</v>
      </c>
      <c r="BQ33" s="355">
        <v>6.6053280000000001</v>
      </c>
      <c r="BR33" s="355">
        <v>6.525544</v>
      </c>
      <c r="BS33" s="355">
        <v>6.5943120000000004</v>
      </c>
      <c r="BT33" s="355">
        <v>6.3560499999999998</v>
      </c>
      <c r="BU33" s="355">
        <v>6.3824940000000003</v>
      </c>
      <c r="BV33" s="355">
        <v>6.2389900000000003</v>
      </c>
    </row>
    <row r="34" spans="1:74" ht="11.1" customHeight="1" x14ac:dyDescent="0.2">
      <c r="A34" s="119" t="s">
        <v>794</v>
      </c>
      <c r="B34" s="205" t="s">
        <v>573</v>
      </c>
      <c r="C34" s="214">
        <v>5.6944395930000002</v>
      </c>
      <c r="D34" s="214">
        <v>6.0641686354999997</v>
      </c>
      <c r="E34" s="214">
        <v>5.9638639672</v>
      </c>
      <c r="F34" s="214">
        <v>5.9523563401999997</v>
      </c>
      <c r="G34" s="214">
        <v>5.9159064683000002</v>
      </c>
      <c r="H34" s="214">
        <v>6.3769394527000003</v>
      </c>
      <c r="I34" s="214">
        <v>6.5776159755999997</v>
      </c>
      <c r="J34" s="214">
        <v>6.3970765616999996</v>
      </c>
      <c r="K34" s="214">
        <v>6.2291351545999998</v>
      </c>
      <c r="L34" s="214">
        <v>6.0623536638999997</v>
      </c>
      <c r="M34" s="214">
        <v>5.7857922574999998</v>
      </c>
      <c r="N34" s="214">
        <v>6.0287045236000001</v>
      </c>
      <c r="O34" s="214">
        <v>5.7510209204000002</v>
      </c>
      <c r="P34" s="214">
        <v>5.7109084619999999</v>
      </c>
      <c r="Q34" s="214">
        <v>5.6659387614999996</v>
      </c>
      <c r="R34" s="214">
        <v>5.4756268079000003</v>
      </c>
      <c r="S34" s="214">
        <v>5.5881751057000004</v>
      </c>
      <c r="T34" s="214">
        <v>5.6428616613000004</v>
      </c>
      <c r="U34" s="214">
        <v>5.7498572283999998</v>
      </c>
      <c r="V34" s="214">
        <v>5.8712929399</v>
      </c>
      <c r="W34" s="214">
        <v>5.6968881978999999</v>
      </c>
      <c r="X34" s="214">
        <v>5.4138279970000003</v>
      </c>
      <c r="Y34" s="214">
        <v>5.2685972927</v>
      </c>
      <c r="Z34" s="214">
        <v>5.2134898688</v>
      </c>
      <c r="AA34" s="214">
        <v>5.1820360868000002</v>
      </c>
      <c r="AB34" s="214">
        <v>5.1050500896999997</v>
      </c>
      <c r="AC34" s="214">
        <v>5.2029957991</v>
      </c>
      <c r="AD34" s="214">
        <v>5.0427350534000004</v>
      </c>
      <c r="AE34" s="214">
        <v>5.1467947360000004</v>
      </c>
      <c r="AF34" s="214">
        <v>5.3191057466</v>
      </c>
      <c r="AG34" s="214">
        <v>5.4603491361999996</v>
      </c>
      <c r="AH34" s="214">
        <v>5.5167238074</v>
      </c>
      <c r="AI34" s="214">
        <v>5.6050211455000003</v>
      </c>
      <c r="AJ34" s="214">
        <v>5.3882807590999997</v>
      </c>
      <c r="AK34" s="214">
        <v>5.3225988960999997</v>
      </c>
      <c r="AL34" s="214">
        <v>5.4203498838000002</v>
      </c>
      <c r="AM34" s="214">
        <v>5.1813243815999996</v>
      </c>
      <c r="AN34" s="214">
        <v>5.2743810165999996</v>
      </c>
      <c r="AO34" s="214">
        <v>5.3966259044999996</v>
      </c>
      <c r="AP34" s="214">
        <v>5.4184303494000003</v>
      </c>
      <c r="AQ34" s="214">
        <v>5.5881661494000001</v>
      </c>
      <c r="AR34" s="214">
        <v>5.6443706477999998</v>
      </c>
      <c r="AS34" s="214">
        <v>5.8587529372000002</v>
      </c>
      <c r="AT34" s="214">
        <v>5.6194008084</v>
      </c>
      <c r="AU34" s="214">
        <v>5.6748852381999999</v>
      </c>
      <c r="AV34" s="214">
        <v>5.5006907504000004</v>
      </c>
      <c r="AW34" s="214">
        <v>5.3785823834000004</v>
      </c>
      <c r="AX34" s="214">
        <v>5.3522909051000003</v>
      </c>
      <c r="AY34" s="214">
        <v>5.5616450196000002</v>
      </c>
      <c r="AZ34" s="214">
        <v>5.37</v>
      </c>
      <c r="BA34" s="214">
        <v>5.36</v>
      </c>
      <c r="BB34" s="214">
        <v>5.6026429999999996</v>
      </c>
      <c r="BC34" s="214">
        <v>5.7054169999999997</v>
      </c>
      <c r="BD34" s="355">
        <v>5.8132339999999996</v>
      </c>
      <c r="BE34" s="355">
        <v>6.1155549999999996</v>
      </c>
      <c r="BF34" s="355">
        <v>5.8936919999999997</v>
      </c>
      <c r="BG34" s="355">
        <v>6.0430630000000001</v>
      </c>
      <c r="BH34" s="355">
        <v>5.8556509999999999</v>
      </c>
      <c r="BI34" s="355">
        <v>5.6595240000000002</v>
      </c>
      <c r="BJ34" s="355">
        <v>5.5677969999999997</v>
      </c>
      <c r="BK34" s="355">
        <v>5.5415150000000004</v>
      </c>
      <c r="BL34" s="355">
        <v>5.567545</v>
      </c>
      <c r="BM34" s="355">
        <v>5.6836770000000003</v>
      </c>
      <c r="BN34" s="355">
        <v>5.6343909999999999</v>
      </c>
      <c r="BO34" s="355">
        <v>5.7479680000000002</v>
      </c>
      <c r="BP34" s="355">
        <v>5.8662409999999996</v>
      </c>
      <c r="BQ34" s="355">
        <v>6.1860650000000001</v>
      </c>
      <c r="BR34" s="355">
        <v>5.9885970000000004</v>
      </c>
      <c r="BS34" s="355">
        <v>6.0854080000000002</v>
      </c>
      <c r="BT34" s="355">
        <v>5.96014</v>
      </c>
      <c r="BU34" s="355">
        <v>5.7876890000000003</v>
      </c>
      <c r="BV34" s="355">
        <v>5.6824779999999997</v>
      </c>
    </row>
    <row r="35" spans="1:74" s="120" customFormat="1" ht="11.1" customHeight="1" x14ac:dyDescent="0.2">
      <c r="A35" s="119" t="s">
        <v>795</v>
      </c>
      <c r="B35" s="205" t="s">
        <v>574</v>
      </c>
      <c r="C35" s="214">
        <v>6.0613179305999996</v>
      </c>
      <c r="D35" s="214">
        <v>6.256016593</v>
      </c>
      <c r="E35" s="214">
        <v>6.3312378412000001</v>
      </c>
      <c r="F35" s="214">
        <v>6.3139319316</v>
      </c>
      <c r="G35" s="214">
        <v>6.5519837129000003</v>
      </c>
      <c r="H35" s="214">
        <v>7.1555243320999997</v>
      </c>
      <c r="I35" s="214">
        <v>7.5452007675999999</v>
      </c>
      <c r="J35" s="214">
        <v>7.3099171137000001</v>
      </c>
      <c r="K35" s="214">
        <v>7.2439542384999998</v>
      </c>
      <c r="L35" s="214">
        <v>6.8098044440000001</v>
      </c>
      <c r="M35" s="214">
        <v>5.9723374692000002</v>
      </c>
      <c r="N35" s="214">
        <v>6.1065660847999998</v>
      </c>
      <c r="O35" s="214">
        <v>6.1055820460000003</v>
      </c>
      <c r="P35" s="214">
        <v>6.2526322966999999</v>
      </c>
      <c r="Q35" s="214">
        <v>6.3613808435000001</v>
      </c>
      <c r="R35" s="214">
        <v>6.3842104965999997</v>
      </c>
      <c r="S35" s="214">
        <v>6.6260694297000002</v>
      </c>
      <c r="T35" s="214">
        <v>7.0681810096</v>
      </c>
      <c r="U35" s="214">
        <v>7.4082426298000001</v>
      </c>
      <c r="V35" s="214">
        <v>7.2269500265</v>
      </c>
      <c r="W35" s="214">
        <v>7.0791671391</v>
      </c>
      <c r="X35" s="214">
        <v>6.4048750846000004</v>
      </c>
      <c r="Y35" s="214">
        <v>5.9569378324000004</v>
      </c>
      <c r="Z35" s="214">
        <v>5.8184458996000004</v>
      </c>
      <c r="AA35" s="214">
        <v>5.8334736812000001</v>
      </c>
      <c r="AB35" s="214">
        <v>5.8972449047</v>
      </c>
      <c r="AC35" s="214">
        <v>5.9098078233000004</v>
      </c>
      <c r="AD35" s="214">
        <v>5.9691439794000001</v>
      </c>
      <c r="AE35" s="214">
        <v>6.1227806584</v>
      </c>
      <c r="AF35" s="214">
        <v>6.8115690543999996</v>
      </c>
      <c r="AG35" s="214">
        <v>7.1596605395999999</v>
      </c>
      <c r="AH35" s="214">
        <v>7.1099751383000003</v>
      </c>
      <c r="AI35" s="214">
        <v>6.9219673614000001</v>
      </c>
      <c r="AJ35" s="214">
        <v>6.5230546006000001</v>
      </c>
      <c r="AK35" s="214">
        <v>5.7787142420000004</v>
      </c>
      <c r="AL35" s="214">
        <v>6.0385924759999998</v>
      </c>
      <c r="AM35" s="214">
        <v>5.9598074041000002</v>
      </c>
      <c r="AN35" s="214">
        <v>6.0892781948000003</v>
      </c>
      <c r="AO35" s="214">
        <v>6.1884300396</v>
      </c>
      <c r="AP35" s="214">
        <v>6.0167388544999998</v>
      </c>
      <c r="AQ35" s="214">
        <v>6.4281922171000003</v>
      </c>
      <c r="AR35" s="214">
        <v>7.0940276986999997</v>
      </c>
      <c r="AS35" s="214">
        <v>7.1632385428000003</v>
      </c>
      <c r="AT35" s="214">
        <v>7.1969077719000003</v>
      </c>
      <c r="AU35" s="214">
        <v>6.9938839530000001</v>
      </c>
      <c r="AV35" s="214">
        <v>6.3830915492999996</v>
      </c>
      <c r="AW35" s="214">
        <v>6.0674879520999996</v>
      </c>
      <c r="AX35" s="214">
        <v>5.9370952529999999</v>
      </c>
      <c r="AY35" s="214">
        <v>6.0288113297999999</v>
      </c>
      <c r="AZ35" s="214">
        <v>6.18</v>
      </c>
      <c r="BA35" s="214">
        <v>6.1</v>
      </c>
      <c r="BB35" s="214">
        <v>5.9831490000000001</v>
      </c>
      <c r="BC35" s="214">
        <v>6.4164440000000003</v>
      </c>
      <c r="BD35" s="355">
        <v>7.1101789999999996</v>
      </c>
      <c r="BE35" s="355">
        <v>7.2103130000000002</v>
      </c>
      <c r="BF35" s="355">
        <v>7.2685320000000004</v>
      </c>
      <c r="BG35" s="355">
        <v>7.088908</v>
      </c>
      <c r="BH35" s="355">
        <v>6.480791</v>
      </c>
      <c r="BI35" s="355">
        <v>6.1683219999999999</v>
      </c>
      <c r="BJ35" s="355">
        <v>6.041283</v>
      </c>
      <c r="BK35" s="355">
        <v>6.1915680000000002</v>
      </c>
      <c r="BL35" s="355">
        <v>6.3626529999999999</v>
      </c>
      <c r="BM35" s="355">
        <v>6.2906519999999997</v>
      </c>
      <c r="BN35" s="355">
        <v>6.1489799999999999</v>
      </c>
      <c r="BO35" s="355">
        <v>6.5945650000000002</v>
      </c>
      <c r="BP35" s="355">
        <v>7.3068379999999999</v>
      </c>
      <c r="BQ35" s="355">
        <v>7.4095959999999996</v>
      </c>
      <c r="BR35" s="355">
        <v>7.4711740000000004</v>
      </c>
      <c r="BS35" s="355">
        <v>7.2833870000000003</v>
      </c>
      <c r="BT35" s="355">
        <v>6.6625519999999998</v>
      </c>
      <c r="BU35" s="355">
        <v>6.3424950000000004</v>
      </c>
      <c r="BV35" s="355">
        <v>6.2113589999999999</v>
      </c>
    </row>
    <row r="36" spans="1:74" s="120" customFormat="1" ht="11.1" customHeight="1" x14ac:dyDescent="0.2">
      <c r="A36" s="119" t="s">
        <v>796</v>
      </c>
      <c r="B36" s="207" t="s">
        <v>575</v>
      </c>
      <c r="C36" s="214">
        <v>7.7369845351000004</v>
      </c>
      <c r="D36" s="214">
        <v>8.0445712992999994</v>
      </c>
      <c r="E36" s="214">
        <v>7.8668393795</v>
      </c>
      <c r="F36" s="214">
        <v>7.9245334640999996</v>
      </c>
      <c r="G36" s="214">
        <v>8.4245171115000002</v>
      </c>
      <c r="H36" s="214">
        <v>9.6751134264999994</v>
      </c>
      <c r="I36" s="214">
        <v>10.326406935</v>
      </c>
      <c r="J36" s="214">
        <v>10.174005003</v>
      </c>
      <c r="K36" s="214">
        <v>10.372971471</v>
      </c>
      <c r="L36" s="214">
        <v>10.227374694</v>
      </c>
      <c r="M36" s="214">
        <v>9.0796407169000002</v>
      </c>
      <c r="N36" s="214">
        <v>8.0376436100999999</v>
      </c>
      <c r="O36" s="214">
        <v>7.7288201042000004</v>
      </c>
      <c r="P36" s="214">
        <v>7.9269008998999997</v>
      </c>
      <c r="Q36" s="214">
        <v>7.8971649236000001</v>
      </c>
      <c r="R36" s="214">
        <v>7.9352571658000004</v>
      </c>
      <c r="S36" s="214">
        <v>8.5599645578000008</v>
      </c>
      <c r="T36" s="214">
        <v>9.7654559225999993</v>
      </c>
      <c r="U36" s="214">
        <v>10.429158824</v>
      </c>
      <c r="V36" s="214">
        <v>10.111332064000001</v>
      </c>
      <c r="W36" s="214">
        <v>10.223876978</v>
      </c>
      <c r="X36" s="214">
        <v>10.057718999</v>
      </c>
      <c r="Y36" s="214">
        <v>8.9872185699999996</v>
      </c>
      <c r="Z36" s="214">
        <v>7.9239208297000001</v>
      </c>
      <c r="AA36" s="214">
        <v>7.6987706936000002</v>
      </c>
      <c r="AB36" s="214">
        <v>7.7489934837999996</v>
      </c>
      <c r="AC36" s="214">
        <v>7.9256788951999999</v>
      </c>
      <c r="AD36" s="214">
        <v>8.0555463793000008</v>
      </c>
      <c r="AE36" s="214">
        <v>8.5691209557000008</v>
      </c>
      <c r="AF36" s="214">
        <v>9.9075253108000005</v>
      </c>
      <c r="AG36" s="214">
        <v>10.306360959999999</v>
      </c>
      <c r="AH36" s="214">
        <v>10.392962916</v>
      </c>
      <c r="AI36" s="214">
        <v>10.279197339</v>
      </c>
      <c r="AJ36" s="214">
        <v>8.2889192301999994</v>
      </c>
      <c r="AK36" s="214">
        <v>8.9337565880999996</v>
      </c>
      <c r="AL36" s="214">
        <v>8.1369997788999999</v>
      </c>
      <c r="AM36" s="214">
        <v>8.0968654516999994</v>
      </c>
      <c r="AN36" s="214">
        <v>8.1909249167000002</v>
      </c>
      <c r="AO36" s="214">
        <v>8.3896644870999992</v>
      </c>
      <c r="AP36" s="214">
        <v>7.7887493189999999</v>
      </c>
      <c r="AQ36" s="214">
        <v>9.1032128935000003</v>
      </c>
      <c r="AR36" s="214">
        <v>10.942531485</v>
      </c>
      <c r="AS36" s="214">
        <v>10.589299221999999</v>
      </c>
      <c r="AT36" s="214">
        <v>10.832355310000001</v>
      </c>
      <c r="AU36" s="214">
        <v>10.777814263</v>
      </c>
      <c r="AV36" s="214">
        <v>10.735945986000001</v>
      </c>
      <c r="AW36" s="214">
        <v>9.8281074881000006</v>
      </c>
      <c r="AX36" s="214">
        <v>8.5118744814999996</v>
      </c>
      <c r="AY36" s="214">
        <v>8.5982708245000001</v>
      </c>
      <c r="AZ36" s="214">
        <v>8.58</v>
      </c>
      <c r="BA36" s="214">
        <v>8.7200000000000006</v>
      </c>
      <c r="BB36" s="214">
        <v>8.0178510000000003</v>
      </c>
      <c r="BC36" s="214">
        <v>9.3831570000000006</v>
      </c>
      <c r="BD36" s="355">
        <v>11.24352</v>
      </c>
      <c r="BE36" s="355">
        <v>10.83752</v>
      </c>
      <c r="BF36" s="355">
        <v>11.03533</v>
      </c>
      <c r="BG36" s="355">
        <v>10.922510000000001</v>
      </c>
      <c r="BH36" s="355">
        <v>10.87743</v>
      </c>
      <c r="BI36" s="355">
        <v>9.9703789999999994</v>
      </c>
      <c r="BJ36" s="355">
        <v>8.6418579999999992</v>
      </c>
      <c r="BK36" s="355">
        <v>8.7661020000000001</v>
      </c>
      <c r="BL36" s="355">
        <v>8.6762350000000001</v>
      </c>
      <c r="BM36" s="355">
        <v>8.7102260000000005</v>
      </c>
      <c r="BN36" s="355">
        <v>8.0974810000000002</v>
      </c>
      <c r="BO36" s="355">
        <v>9.4720099999999992</v>
      </c>
      <c r="BP36" s="355">
        <v>11.35557</v>
      </c>
      <c r="BQ36" s="355">
        <v>10.91423</v>
      </c>
      <c r="BR36" s="355">
        <v>11.10416</v>
      </c>
      <c r="BS36" s="355">
        <v>11.002929999999999</v>
      </c>
      <c r="BT36" s="355">
        <v>10.934430000000001</v>
      </c>
      <c r="BU36" s="355">
        <v>10.01662</v>
      </c>
      <c r="BV36" s="355">
        <v>8.6828350000000007</v>
      </c>
    </row>
    <row r="37" spans="1:74" s="120" customFormat="1" ht="11.1" customHeight="1" x14ac:dyDescent="0.2">
      <c r="A37" s="119" t="s">
        <v>797</v>
      </c>
      <c r="B37" s="207" t="s">
        <v>549</v>
      </c>
      <c r="C37" s="214">
        <v>6.98</v>
      </c>
      <c r="D37" s="214">
        <v>7.12</v>
      </c>
      <c r="E37" s="214">
        <v>6.99</v>
      </c>
      <c r="F37" s="214">
        <v>6.77</v>
      </c>
      <c r="G37" s="214">
        <v>6.83</v>
      </c>
      <c r="H37" s="214">
        <v>7.39</v>
      </c>
      <c r="I37" s="214">
        <v>7.62</v>
      </c>
      <c r="J37" s="214">
        <v>7.51</v>
      </c>
      <c r="K37" s="214">
        <v>7.37</v>
      </c>
      <c r="L37" s="214">
        <v>7.07</v>
      </c>
      <c r="M37" s="214">
        <v>6.75</v>
      </c>
      <c r="N37" s="214">
        <v>6.7</v>
      </c>
      <c r="O37" s="214">
        <v>6.67</v>
      </c>
      <c r="P37" s="214">
        <v>6.88</v>
      </c>
      <c r="Q37" s="214">
        <v>6.83</v>
      </c>
      <c r="R37" s="214">
        <v>6.61</v>
      </c>
      <c r="S37" s="214">
        <v>6.74</v>
      </c>
      <c r="T37" s="214">
        <v>7.11</v>
      </c>
      <c r="U37" s="214">
        <v>7.45</v>
      </c>
      <c r="V37" s="214">
        <v>7.35</v>
      </c>
      <c r="W37" s="214">
        <v>7.21</v>
      </c>
      <c r="X37" s="214">
        <v>6.88</v>
      </c>
      <c r="Y37" s="214">
        <v>6.61</v>
      </c>
      <c r="Z37" s="214">
        <v>6.45</v>
      </c>
      <c r="AA37" s="214">
        <v>6.44</v>
      </c>
      <c r="AB37" s="214">
        <v>6.42</v>
      </c>
      <c r="AC37" s="214">
        <v>6.46</v>
      </c>
      <c r="AD37" s="214">
        <v>6.44</v>
      </c>
      <c r="AE37" s="214">
        <v>6.57</v>
      </c>
      <c r="AF37" s="214">
        <v>7.03</v>
      </c>
      <c r="AG37" s="214">
        <v>7.23</v>
      </c>
      <c r="AH37" s="214">
        <v>7.23</v>
      </c>
      <c r="AI37" s="214">
        <v>7.14</v>
      </c>
      <c r="AJ37" s="214">
        <v>6.73</v>
      </c>
      <c r="AK37" s="214">
        <v>6.66</v>
      </c>
      <c r="AL37" s="214">
        <v>6.67</v>
      </c>
      <c r="AM37" s="214">
        <v>6.58</v>
      </c>
      <c r="AN37" s="214">
        <v>6.62</v>
      </c>
      <c r="AO37" s="214">
        <v>6.73</v>
      </c>
      <c r="AP37" s="214">
        <v>6.61</v>
      </c>
      <c r="AQ37" s="214">
        <v>6.81</v>
      </c>
      <c r="AR37" s="214">
        <v>7.22</v>
      </c>
      <c r="AS37" s="214">
        <v>7.35</v>
      </c>
      <c r="AT37" s="214">
        <v>7.25</v>
      </c>
      <c r="AU37" s="214">
        <v>7.22</v>
      </c>
      <c r="AV37" s="214">
        <v>6.95</v>
      </c>
      <c r="AW37" s="214">
        <v>6.79</v>
      </c>
      <c r="AX37" s="214">
        <v>6.63</v>
      </c>
      <c r="AY37" s="214">
        <v>6.97</v>
      </c>
      <c r="AZ37" s="214">
        <v>6.75</v>
      </c>
      <c r="BA37" s="214">
        <v>6.64</v>
      </c>
      <c r="BB37" s="214">
        <v>6.709416</v>
      </c>
      <c r="BC37" s="214">
        <v>6.9134140000000004</v>
      </c>
      <c r="BD37" s="355">
        <v>7.3874380000000004</v>
      </c>
      <c r="BE37" s="355">
        <v>7.569655</v>
      </c>
      <c r="BF37" s="355">
        <v>7.4837100000000003</v>
      </c>
      <c r="BG37" s="355">
        <v>7.5048159999999999</v>
      </c>
      <c r="BH37" s="355">
        <v>7.2389799999999997</v>
      </c>
      <c r="BI37" s="355">
        <v>7.0464549999999999</v>
      </c>
      <c r="BJ37" s="355">
        <v>6.846228</v>
      </c>
      <c r="BK37" s="355">
        <v>7.0487539999999997</v>
      </c>
      <c r="BL37" s="355">
        <v>6.9613680000000002</v>
      </c>
      <c r="BM37" s="355">
        <v>6.8878849999999998</v>
      </c>
      <c r="BN37" s="355">
        <v>6.7822940000000003</v>
      </c>
      <c r="BO37" s="355">
        <v>7.0029519999999996</v>
      </c>
      <c r="BP37" s="355">
        <v>7.4739839999999997</v>
      </c>
      <c r="BQ37" s="355">
        <v>7.6610810000000003</v>
      </c>
      <c r="BR37" s="355">
        <v>7.581842</v>
      </c>
      <c r="BS37" s="355">
        <v>7.570011</v>
      </c>
      <c r="BT37" s="355">
        <v>7.3238149999999997</v>
      </c>
      <c r="BU37" s="355">
        <v>7.1392009999999999</v>
      </c>
      <c r="BV37" s="355">
        <v>6.92685</v>
      </c>
    </row>
    <row r="38" spans="1:74" ht="11.1" customHeight="1" x14ac:dyDescent="0.2">
      <c r="A38" s="119"/>
      <c r="B38" s="122" t="s">
        <v>259</v>
      </c>
      <c r="C38" s="490"/>
      <c r="D38" s="490"/>
      <c r="E38" s="490"/>
      <c r="F38" s="490"/>
      <c r="G38" s="490"/>
      <c r="H38" s="490"/>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0"/>
      <c r="AF38" s="490"/>
      <c r="AG38" s="490"/>
      <c r="AH38" s="490"/>
      <c r="AI38" s="490"/>
      <c r="AJ38" s="490"/>
      <c r="AK38" s="490"/>
      <c r="AL38" s="490"/>
      <c r="AM38" s="490"/>
      <c r="AN38" s="490"/>
      <c r="AO38" s="490"/>
      <c r="AP38" s="490"/>
      <c r="AQ38" s="490"/>
      <c r="AR38" s="490"/>
      <c r="AS38" s="490"/>
      <c r="AT38" s="490"/>
      <c r="AU38" s="490"/>
      <c r="AV38" s="490"/>
      <c r="AW38" s="490"/>
      <c r="AX38" s="490"/>
      <c r="AY38" s="490"/>
      <c r="AZ38" s="490"/>
      <c r="BA38" s="490"/>
      <c r="BB38" s="490"/>
      <c r="BC38" s="490"/>
      <c r="BD38" s="491"/>
      <c r="BE38" s="491"/>
      <c r="BF38" s="491"/>
      <c r="BG38" s="491"/>
      <c r="BH38" s="491"/>
      <c r="BI38" s="491"/>
      <c r="BJ38" s="491"/>
      <c r="BK38" s="491"/>
      <c r="BL38" s="491"/>
      <c r="BM38" s="491"/>
      <c r="BN38" s="491"/>
      <c r="BO38" s="491"/>
      <c r="BP38" s="491"/>
      <c r="BQ38" s="491"/>
      <c r="BR38" s="491"/>
      <c r="BS38" s="491"/>
      <c r="BT38" s="491"/>
      <c r="BU38" s="491"/>
      <c r="BV38" s="491"/>
    </row>
    <row r="39" spans="1:74" ht="11.1" customHeight="1" x14ac:dyDescent="0.2">
      <c r="A39" s="265" t="s">
        <v>202</v>
      </c>
      <c r="B39" s="205" t="s">
        <v>568</v>
      </c>
      <c r="C39" s="261">
        <v>15.794403635</v>
      </c>
      <c r="D39" s="261">
        <v>16.341673528000001</v>
      </c>
      <c r="E39" s="261">
        <v>16.022700179000001</v>
      </c>
      <c r="F39" s="261">
        <v>15.426461421999999</v>
      </c>
      <c r="G39" s="261">
        <v>14.994940759</v>
      </c>
      <c r="H39" s="261">
        <v>15.069678379999999</v>
      </c>
      <c r="I39" s="261">
        <v>15.092686592</v>
      </c>
      <c r="J39" s="261">
        <v>15.459114288</v>
      </c>
      <c r="K39" s="261">
        <v>15.11726498</v>
      </c>
      <c r="L39" s="261">
        <v>14.782793755</v>
      </c>
      <c r="M39" s="261">
        <v>14.965949367</v>
      </c>
      <c r="N39" s="261">
        <v>16.142932056999999</v>
      </c>
      <c r="O39" s="261">
        <v>17.340830916000002</v>
      </c>
      <c r="P39" s="261">
        <v>18.312635122</v>
      </c>
      <c r="Q39" s="261">
        <v>17.997268972000001</v>
      </c>
      <c r="R39" s="261">
        <v>17.002186130999998</v>
      </c>
      <c r="S39" s="261">
        <v>16.423230061000002</v>
      </c>
      <c r="T39" s="261">
        <v>16.166327625000001</v>
      </c>
      <c r="U39" s="261">
        <v>15.771609995</v>
      </c>
      <c r="V39" s="261">
        <v>15.794660416999999</v>
      </c>
      <c r="W39" s="261">
        <v>15.994561035</v>
      </c>
      <c r="X39" s="261">
        <v>15.702529402</v>
      </c>
      <c r="Y39" s="261">
        <v>15.605887904999999</v>
      </c>
      <c r="Z39" s="261">
        <v>15.958031088</v>
      </c>
      <c r="AA39" s="261">
        <v>16.225829396999998</v>
      </c>
      <c r="AB39" s="261">
        <v>16.606979820999999</v>
      </c>
      <c r="AC39" s="261">
        <v>16.357681349</v>
      </c>
      <c r="AD39" s="261">
        <v>16.256933607000001</v>
      </c>
      <c r="AE39" s="261">
        <v>15.883431049</v>
      </c>
      <c r="AF39" s="261">
        <v>15.978756298</v>
      </c>
      <c r="AG39" s="261">
        <v>15.990349514</v>
      </c>
      <c r="AH39" s="261">
        <v>16.028572158999999</v>
      </c>
      <c r="AI39" s="261">
        <v>16.422082495000002</v>
      </c>
      <c r="AJ39" s="261">
        <v>16.033653480000002</v>
      </c>
      <c r="AK39" s="261">
        <v>15.871025081000001</v>
      </c>
      <c r="AL39" s="261">
        <v>15.845880518</v>
      </c>
      <c r="AM39" s="261">
        <v>15.876245690999999</v>
      </c>
      <c r="AN39" s="261">
        <v>16.111019255999999</v>
      </c>
      <c r="AO39" s="261">
        <v>15.818494389</v>
      </c>
      <c r="AP39" s="261">
        <v>15.933155373</v>
      </c>
      <c r="AQ39" s="261">
        <v>15.651899234</v>
      </c>
      <c r="AR39" s="261">
        <v>16.014076262</v>
      </c>
      <c r="AS39" s="261">
        <v>16.342829788</v>
      </c>
      <c r="AT39" s="261">
        <v>16.344394254000001</v>
      </c>
      <c r="AU39" s="261">
        <v>16.348722994999999</v>
      </c>
      <c r="AV39" s="261">
        <v>16.344750417</v>
      </c>
      <c r="AW39" s="261">
        <v>16.238654881999999</v>
      </c>
      <c r="AX39" s="261">
        <v>16.446536112</v>
      </c>
      <c r="AY39" s="261">
        <v>17.649772980000002</v>
      </c>
      <c r="AZ39" s="261">
        <v>18.18</v>
      </c>
      <c r="BA39" s="261">
        <v>17.59</v>
      </c>
      <c r="BB39" s="261">
        <v>17.293009999999999</v>
      </c>
      <c r="BC39" s="261">
        <v>16.509049999999998</v>
      </c>
      <c r="BD39" s="384">
        <v>16.595269999999999</v>
      </c>
      <c r="BE39" s="384">
        <v>16.75094</v>
      </c>
      <c r="BF39" s="384">
        <v>16.741610000000001</v>
      </c>
      <c r="BG39" s="384">
        <v>16.97672</v>
      </c>
      <c r="BH39" s="384">
        <v>16.881720000000001</v>
      </c>
      <c r="BI39" s="384">
        <v>16.80922</v>
      </c>
      <c r="BJ39" s="384">
        <v>17.140319999999999</v>
      </c>
      <c r="BK39" s="384">
        <v>18.278369999999999</v>
      </c>
      <c r="BL39" s="384">
        <v>18.703589999999998</v>
      </c>
      <c r="BM39" s="384">
        <v>17.918389999999999</v>
      </c>
      <c r="BN39" s="384">
        <v>17.56204</v>
      </c>
      <c r="BO39" s="384">
        <v>16.735690000000002</v>
      </c>
      <c r="BP39" s="384">
        <v>16.867930000000001</v>
      </c>
      <c r="BQ39" s="384">
        <v>17.07892</v>
      </c>
      <c r="BR39" s="384">
        <v>17.070519999999998</v>
      </c>
      <c r="BS39" s="384">
        <v>17.262229999999999</v>
      </c>
      <c r="BT39" s="384">
        <v>17.1784</v>
      </c>
      <c r="BU39" s="384">
        <v>17.157720000000001</v>
      </c>
      <c r="BV39" s="384">
        <v>17.543099999999999</v>
      </c>
    </row>
    <row r="40" spans="1:74" ht="11.1" customHeight="1" x14ac:dyDescent="0.2">
      <c r="A40" s="265" t="s">
        <v>203</v>
      </c>
      <c r="B40" s="187" t="s">
        <v>601</v>
      </c>
      <c r="C40" s="261">
        <v>13.704220367</v>
      </c>
      <c r="D40" s="261">
        <v>14.391519811</v>
      </c>
      <c r="E40" s="261">
        <v>13.878468825000001</v>
      </c>
      <c r="F40" s="261">
        <v>12.87002676</v>
      </c>
      <c r="G40" s="261">
        <v>12.819292372</v>
      </c>
      <c r="H40" s="261">
        <v>13.586371129</v>
      </c>
      <c r="I40" s="261">
        <v>13.95868099</v>
      </c>
      <c r="J40" s="261">
        <v>13.531310862</v>
      </c>
      <c r="K40" s="261">
        <v>13.454922098000001</v>
      </c>
      <c r="L40" s="261">
        <v>12.755806186999999</v>
      </c>
      <c r="M40" s="261">
        <v>12.757024473</v>
      </c>
      <c r="N40" s="261">
        <v>12.788469929</v>
      </c>
      <c r="O40" s="261">
        <v>12.815494831000001</v>
      </c>
      <c r="P40" s="261">
        <v>13.281197195000001</v>
      </c>
      <c r="Q40" s="261">
        <v>13.251592942</v>
      </c>
      <c r="R40" s="261">
        <v>12.498220347</v>
      </c>
      <c r="S40" s="261">
        <v>12.614944896000001</v>
      </c>
      <c r="T40" s="261">
        <v>13.350193109999999</v>
      </c>
      <c r="U40" s="261">
        <v>13.509824814</v>
      </c>
      <c r="V40" s="261">
        <v>13.517725296</v>
      </c>
      <c r="W40" s="261">
        <v>13.359682111</v>
      </c>
      <c r="X40" s="261">
        <v>12.734578813000001</v>
      </c>
      <c r="Y40" s="261">
        <v>12.346288744000001</v>
      </c>
      <c r="Z40" s="261">
        <v>12.358873689999999</v>
      </c>
      <c r="AA40" s="261">
        <v>12.158868701999999</v>
      </c>
      <c r="AB40" s="261">
        <v>12.229037018</v>
      </c>
      <c r="AC40" s="261">
        <v>12.133290450000001</v>
      </c>
      <c r="AD40" s="261">
        <v>12.145797399999999</v>
      </c>
      <c r="AE40" s="261">
        <v>12.129694615</v>
      </c>
      <c r="AF40" s="261">
        <v>12.842353541</v>
      </c>
      <c r="AG40" s="261">
        <v>13.177121395</v>
      </c>
      <c r="AH40" s="261">
        <v>13.312404211</v>
      </c>
      <c r="AI40" s="261">
        <v>13.214819138999999</v>
      </c>
      <c r="AJ40" s="261">
        <v>12.475485256000001</v>
      </c>
      <c r="AK40" s="261">
        <v>12.226639183</v>
      </c>
      <c r="AL40" s="261">
        <v>12.156250775</v>
      </c>
      <c r="AM40" s="261">
        <v>12.428792517</v>
      </c>
      <c r="AN40" s="261">
        <v>12.272158045999999</v>
      </c>
      <c r="AO40" s="261">
        <v>12.343745451</v>
      </c>
      <c r="AP40" s="261">
        <v>12.164188359000001</v>
      </c>
      <c r="AQ40" s="261">
        <v>12.618863673</v>
      </c>
      <c r="AR40" s="261">
        <v>13.200536161</v>
      </c>
      <c r="AS40" s="261">
        <v>13.403330747</v>
      </c>
      <c r="AT40" s="261">
        <v>13.269982236000001</v>
      </c>
      <c r="AU40" s="261">
        <v>13.083677960999999</v>
      </c>
      <c r="AV40" s="261">
        <v>12.545022833999999</v>
      </c>
      <c r="AW40" s="261">
        <v>12.166193782000001</v>
      </c>
      <c r="AX40" s="261">
        <v>12.17551783</v>
      </c>
      <c r="AY40" s="261">
        <v>12.760844093999999</v>
      </c>
      <c r="AZ40" s="261">
        <v>12.58</v>
      </c>
      <c r="BA40" s="261">
        <v>12.05</v>
      </c>
      <c r="BB40" s="261">
        <v>12.050369999999999</v>
      </c>
      <c r="BC40" s="261">
        <v>12.56321</v>
      </c>
      <c r="BD40" s="384">
        <v>13.168659999999999</v>
      </c>
      <c r="BE40" s="384">
        <v>13.44089</v>
      </c>
      <c r="BF40" s="384">
        <v>13.397410000000001</v>
      </c>
      <c r="BG40" s="384">
        <v>13.18493</v>
      </c>
      <c r="BH40" s="384">
        <v>12.69435</v>
      </c>
      <c r="BI40" s="384">
        <v>12.33873</v>
      </c>
      <c r="BJ40" s="384">
        <v>12.34909</v>
      </c>
      <c r="BK40" s="384">
        <v>12.8543</v>
      </c>
      <c r="BL40" s="384">
        <v>12.747479999999999</v>
      </c>
      <c r="BM40" s="384">
        <v>12.222200000000001</v>
      </c>
      <c r="BN40" s="384">
        <v>12.152010000000001</v>
      </c>
      <c r="BO40" s="384">
        <v>12.60619</v>
      </c>
      <c r="BP40" s="384">
        <v>13.3117</v>
      </c>
      <c r="BQ40" s="384">
        <v>13.61383</v>
      </c>
      <c r="BR40" s="384">
        <v>13.564679999999999</v>
      </c>
      <c r="BS40" s="384">
        <v>13.345000000000001</v>
      </c>
      <c r="BT40" s="384">
        <v>12.868169999999999</v>
      </c>
      <c r="BU40" s="384">
        <v>12.5329</v>
      </c>
      <c r="BV40" s="384">
        <v>12.558199999999999</v>
      </c>
    </row>
    <row r="41" spans="1:74" ht="11.1" customHeight="1" x14ac:dyDescent="0.2">
      <c r="A41" s="265" t="s">
        <v>204</v>
      </c>
      <c r="B41" s="205" t="s">
        <v>569</v>
      </c>
      <c r="C41" s="261">
        <v>9.5249263895999992</v>
      </c>
      <c r="D41" s="261">
        <v>9.7195238531000001</v>
      </c>
      <c r="E41" s="261">
        <v>9.6944528101999996</v>
      </c>
      <c r="F41" s="261">
        <v>9.6692589672999993</v>
      </c>
      <c r="G41" s="261">
        <v>9.6980537436999992</v>
      </c>
      <c r="H41" s="261">
        <v>10.123940586</v>
      </c>
      <c r="I41" s="261">
        <v>10.172064481</v>
      </c>
      <c r="J41" s="261">
        <v>10.198743404</v>
      </c>
      <c r="K41" s="261">
        <v>9.7597344376000006</v>
      </c>
      <c r="L41" s="261">
        <v>9.8802685913000001</v>
      </c>
      <c r="M41" s="261">
        <v>9.8664582433000003</v>
      </c>
      <c r="N41" s="261">
        <v>9.8379555958000005</v>
      </c>
      <c r="O41" s="261">
        <v>9.6942644266000002</v>
      </c>
      <c r="P41" s="261">
        <v>9.8092073451000008</v>
      </c>
      <c r="Q41" s="261">
        <v>9.8050173425999994</v>
      </c>
      <c r="R41" s="261">
        <v>9.6350999446000003</v>
      </c>
      <c r="S41" s="261">
        <v>9.6898823091999997</v>
      </c>
      <c r="T41" s="261">
        <v>9.9849408708999992</v>
      </c>
      <c r="U41" s="261">
        <v>10.340826953000001</v>
      </c>
      <c r="V41" s="261">
        <v>10.235754428</v>
      </c>
      <c r="W41" s="261">
        <v>9.9785635881000001</v>
      </c>
      <c r="X41" s="261">
        <v>9.7834907780000009</v>
      </c>
      <c r="Y41" s="261">
        <v>9.8501701178999994</v>
      </c>
      <c r="Z41" s="261">
        <v>9.7097855798000001</v>
      </c>
      <c r="AA41" s="261">
        <v>9.7235569550999994</v>
      </c>
      <c r="AB41" s="261">
        <v>9.7205937432000002</v>
      </c>
      <c r="AC41" s="261">
        <v>9.6974702943000004</v>
      </c>
      <c r="AD41" s="261">
        <v>9.7376903995999999</v>
      </c>
      <c r="AE41" s="261">
        <v>9.8915104375999992</v>
      </c>
      <c r="AF41" s="261">
        <v>10.018803639</v>
      </c>
      <c r="AG41" s="261">
        <v>10.18477128</v>
      </c>
      <c r="AH41" s="261">
        <v>10.225991233</v>
      </c>
      <c r="AI41" s="261">
        <v>10.033247995</v>
      </c>
      <c r="AJ41" s="261">
        <v>9.9410443412999996</v>
      </c>
      <c r="AK41" s="261">
        <v>9.9594638610999997</v>
      </c>
      <c r="AL41" s="261">
        <v>9.9891884435999998</v>
      </c>
      <c r="AM41" s="261">
        <v>9.8498358258999996</v>
      </c>
      <c r="AN41" s="261">
        <v>9.9619728353999992</v>
      </c>
      <c r="AO41" s="261">
        <v>10.203939192</v>
      </c>
      <c r="AP41" s="261">
        <v>9.9528654022000005</v>
      </c>
      <c r="AQ41" s="261">
        <v>10.137625276</v>
      </c>
      <c r="AR41" s="261">
        <v>10.265827184999999</v>
      </c>
      <c r="AS41" s="261">
        <v>10.239430969000001</v>
      </c>
      <c r="AT41" s="261">
        <v>10.164999947</v>
      </c>
      <c r="AU41" s="261">
        <v>10.076563270999999</v>
      </c>
      <c r="AV41" s="261">
        <v>9.9155262706999991</v>
      </c>
      <c r="AW41" s="261">
        <v>10.099811062000001</v>
      </c>
      <c r="AX41" s="261">
        <v>10.012266556</v>
      </c>
      <c r="AY41" s="261">
        <v>10.259755271</v>
      </c>
      <c r="AZ41" s="261">
        <v>10.1</v>
      </c>
      <c r="BA41" s="261">
        <v>10.02</v>
      </c>
      <c r="BB41" s="261">
        <v>10.0387</v>
      </c>
      <c r="BC41" s="261">
        <v>10.246650000000001</v>
      </c>
      <c r="BD41" s="384">
        <v>10.39927</v>
      </c>
      <c r="BE41" s="384">
        <v>10.47363</v>
      </c>
      <c r="BF41" s="384">
        <v>10.521369999999999</v>
      </c>
      <c r="BG41" s="384">
        <v>10.435079999999999</v>
      </c>
      <c r="BH41" s="384">
        <v>10.32474</v>
      </c>
      <c r="BI41" s="384">
        <v>10.53762</v>
      </c>
      <c r="BJ41" s="384">
        <v>10.445869999999999</v>
      </c>
      <c r="BK41" s="384">
        <v>10.658620000000001</v>
      </c>
      <c r="BL41" s="384">
        <v>10.56024</v>
      </c>
      <c r="BM41" s="384">
        <v>10.468629999999999</v>
      </c>
      <c r="BN41" s="384">
        <v>10.257540000000001</v>
      </c>
      <c r="BO41" s="384">
        <v>10.49615</v>
      </c>
      <c r="BP41" s="384">
        <v>10.73705</v>
      </c>
      <c r="BQ41" s="384">
        <v>10.790620000000001</v>
      </c>
      <c r="BR41" s="384">
        <v>10.790190000000001</v>
      </c>
      <c r="BS41" s="384">
        <v>10.638339999999999</v>
      </c>
      <c r="BT41" s="384">
        <v>10.512549999999999</v>
      </c>
      <c r="BU41" s="384">
        <v>10.72152</v>
      </c>
      <c r="BV41" s="384">
        <v>10.626939999999999</v>
      </c>
    </row>
    <row r="42" spans="1:74" ht="11.1" customHeight="1" x14ac:dyDescent="0.2">
      <c r="A42" s="265" t="s">
        <v>205</v>
      </c>
      <c r="B42" s="205" t="s">
        <v>570</v>
      </c>
      <c r="C42" s="261">
        <v>8.4273229768999993</v>
      </c>
      <c r="D42" s="261">
        <v>8.5816015079000003</v>
      </c>
      <c r="E42" s="261">
        <v>8.8522183738999995</v>
      </c>
      <c r="F42" s="261">
        <v>8.8213436851000004</v>
      </c>
      <c r="G42" s="261">
        <v>9.1126392743999993</v>
      </c>
      <c r="H42" s="261">
        <v>9.8670263096999999</v>
      </c>
      <c r="I42" s="261">
        <v>10.127467049</v>
      </c>
      <c r="J42" s="261">
        <v>10.196704108</v>
      </c>
      <c r="K42" s="261">
        <v>9.4734225258000002</v>
      </c>
      <c r="L42" s="261">
        <v>8.8215033133999992</v>
      </c>
      <c r="M42" s="261">
        <v>8.5797026890999994</v>
      </c>
      <c r="N42" s="261">
        <v>8.4810894060000006</v>
      </c>
      <c r="O42" s="261">
        <v>8.5610997267000002</v>
      </c>
      <c r="P42" s="261">
        <v>8.6690802856999998</v>
      </c>
      <c r="Q42" s="261">
        <v>8.6288235795000006</v>
      </c>
      <c r="R42" s="261">
        <v>8.8753773192000001</v>
      </c>
      <c r="S42" s="261">
        <v>9.2269008292999999</v>
      </c>
      <c r="T42" s="261">
        <v>10.210100125</v>
      </c>
      <c r="U42" s="261">
        <v>10.425515795999999</v>
      </c>
      <c r="V42" s="261">
        <v>10.226950533</v>
      </c>
      <c r="W42" s="261">
        <v>9.6525172240000003</v>
      </c>
      <c r="X42" s="261">
        <v>9.0266356771999998</v>
      </c>
      <c r="Y42" s="261">
        <v>8.8301109299</v>
      </c>
      <c r="Z42" s="261">
        <v>8.7829844967999993</v>
      </c>
      <c r="AA42" s="261">
        <v>8.8275866761999993</v>
      </c>
      <c r="AB42" s="261">
        <v>8.8940170901000002</v>
      </c>
      <c r="AC42" s="261">
        <v>9.0695600211999992</v>
      </c>
      <c r="AD42" s="261">
        <v>9.0426343508000002</v>
      </c>
      <c r="AE42" s="261">
        <v>9.5982114545999995</v>
      </c>
      <c r="AF42" s="261">
        <v>10.484066761999999</v>
      </c>
      <c r="AG42" s="261">
        <v>10.640113510000001</v>
      </c>
      <c r="AH42" s="261">
        <v>10.61912893</v>
      </c>
      <c r="AI42" s="261">
        <v>9.9834773742999996</v>
      </c>
      <c r="AJ42" s="261">
        <v>9.2507127089000001</v>
      </c>
      <c r="AK42" s="261">
        <v>9.1853315966999993</v>
      </c>
      <c r="AL42" s="261">
        <v>8.9830778428000002</v>
      </c>
      <c r="AM42" s="261">
        <v>8.9870479980999995</v>
      </c>
      <c r="AN42" s="261">
        <v>9.2540231061</v>
      </c>
      <c r="AO42" s="261">
        <v>9.2472761957999996</v>
      </c>
      <c r="AP42" s="261">
        <v>9.4051737357</v>
      </c>
      <c r="AQ42" s="261">
        <v>9.8552092752</v>
      </c>
      <c r="AR42" s="261">
        <v>10.802614705</v>
      </c>
      <c r="AS42" s="261">
        <v>11.085972234</v>
      </c>
      <c r="AT42" s="261">
        <v>10.866274416</v>
      </c>
      <c r="AU42" s="261">
        <v>10.223885719</v>
      </c>
      <c r="AV42" s="261">
        <v>9.4477059102999998</v>
      </c>
      <c r="AW42" s="261">
        <v>9.2720168884999996</v>
      </c>
      <c r="AX42" s="261">
        <v>9.1676850069999993</v>
      </c>
      <c r="AY42" s="261">
        <v>9.0947028012000004</v>
      </c>
      <c r="AZ42" s="261">
        <v>9.31</v>
      </c>
      <c r="BA42" s="261">
        <v>9.4</v>
      </c>
      <c r="BB42" s="261">
        <v>9.6071709999999992</v>
      </c>
      <c r="BC42" s="261">
        <v>10.04888</v>
      </c>
      <c r="BD42" s="384">
        <v>11.02126</v>
      </c>
      <c r="BE42" s="384">
        <v>11.35909</v>
      </c>
      <c r="BF42" s="384">
        <v>11.14081</v>
      </c>
      <c r="BG42" s="384">
        <v>10.55627</v>
      </c>
      <c r="BH42" s="384">
        <v>9.7664740000000005</v>
      </c>
      <c r="BI42" s="384">
        <v>9.6012570000000004</v>
      </c>
      <c r="BJ42" s="384">
        <v>9.5021649999999998</v>
      </c>
      <c r="BK42" s="384">
        <v>9.3755120000000005</v>
      </c>
      <c r="BL42" s="384">
        <v>9.6327630000000006</v>
      </c>
      <c r="BM42" s="384">
        <v>9.7230369999999997</v>
      </c>
      <c r="BN42" s="384">
        <v>9.8481850000000009</v>
      </c>
      <c r="BO42" s="384">
        <v>10.234310000000001</v>
      </c>
      <c r="BP42" s="384">
        <v>11.30081</v>
      </c>
      <c r="BQ42" s="384">
        <v>11.63123</v>
      </c>
      <c r="BR42" s="384">
        <v>11.390040000000001</v>
      </c>
      <c r="BS42" s="384">
        <v>10.77036</v>
      </c>
      <c r="BT42" s="384">
        <v>9.9681619999999995</v>
      </c>
      <c r="BU42" s="384">
        <v>9.7961770000000001</v>
      </c>
      <c r="BV42" s="384">
        <v>9.689228</v>
      </c>
    </row>
    <row r="43" spans="1:74" ht="11.1" customHeight="1" x14ac:dyDescent="0.2">
      <c r="A43" s="265" t="s">
        <v>206</v>
      </c>
      <c r="B43" s="205" t="s">
        <v>571</v>
      </c>
      <c r="C43" s="261">
        <v>9.9427577247999999</v>
      </c>
      <c r="D43" s="261">
        <v>10.114635098999999</v>
      </c>
      <c r="E43" s="261">
        <v>9.9384570744000005</v>
      </c>
      <c r="F43" s="261">
        <v>9.8720276091999999</v>
      </c>
      <c r="G43" s="261">
        <v>9.8672038728999993</v>
      </c>
      <c r="H43" s="261">
        <v>10.259209254</v>
      </c>
      <c r="I43" s="261">
        <v>10.382392064999999</v>
      </c>
      <c r="J43" s="261">
        <v>10.285075951</v>
      </c>
      <c r="K43" s="261">
        <v>10.483502968</v>
      </c>
      <c r="L43" s="261">
        <v>9.9171053362000006</v>
      </c>
      <c r="M43" s="261">
        <v>9.8383783066999992</v>
      </c>
      <c r="N43" s="261">
        <v>9.7833243112999995</v>
      </c>
      <c r="O43" s="261">
        <v>9.8727152074000006</v>
      </c>
      <c r="P43" s="261">
        <v>10.040653338</v>
      </c>
      <c r="Q43" s="261">
        <v>9.9071204715000007</v>
      </c>
      <c r="R43" s="261">
        <v>9.7482798801000001</v>
      </c>
      <c r="S43" s="261">
        <v>9.7868559511999997</v>
      </c>
      <c r="T43" s="261">
        <v>10.049843483</v>
      </c>
      <c r="U43" s="261">
        <v>10.510176012000001</v>
      </c>
      <c r="V43" s="261">
        <v>10.219616652999999</v>
      </c>
      <c r="W43" s="261">
        <v>10.123553450999999</v>
      </c>
      <c r="X43" s="261">
        <v>9.8156136625000006</v>
      </c>
      <c r="Y43" s="261">
        <v>9.6464072324999997</v>
      </c>
      <c r="Z43" s="261">
        <v>9.6111386140999997</v>
      </c>
      <c r="AA43" s="261">
        <v>9.7164810962000008</v>
      </c>
      <c r="AB43" s="261">
        <v>9.7412390301999991</v>
      </c>
      <c r="AC43" s="261">
        <v>9.6268939448000008</v>
      </c>
      <c r="AD43" s="261">
        <v>9.5348894611000006</v>
      </c>
      <c r="AE43" s="261">
        <v>9.5702859277000005</v>
      </c>
      <c r="AF43" s="261">
        <v>10.013318178</v>
      </c>
      <c r="AG43" s="261">
        <v>10.097223001</v>
      </c>
      <c r="AH43" s="261">
        <v>10.080974786000001</v>
      </c>
      <c r="AI43" s="261">
        <v>9.9793311433999996</v>
      </c>
      <c r="AJ43" s="261">
        <v>9.6797463491000002</v>
      </c>
      <c r="AK43" s="261">
        <v>9.5959473710999994</v>
      </c>
      <c r="AL43" s="261">
        <v>9.5762073307000009</v>
      </c>
      <c r="AM43" s="261">
        <v>9.8011550992000007</v>
      </c>
      <c r="AN43" s="261">
        <v>9.9286784115</v>
      </c>
      <c r="AO43" s="261">
        <v>9.8700737013000008</v>
      </c>
      <c r="AP43" s="261">
        <v>9.8038387663000002</v>
      </c>
      <c r="AQ43" s="261">
        <v>9.7976593665999996</v>
      </c>
      <c r="AR43" s="261">
        <v>10.163901318000001</v>
      </c>
      <c r="AS43" s="261">
        <v>10.380969251</v>
      </c>
      <c r="AT43" s="261">
        <v>10.330806954</v>
      </c>
      <c r="AU43" s="261">
        <v>10.348773139</v>
      </c>
      <c r="AV43" s="261">
        <v>10.082684760999999</v>
      </c>
      <c r="AW43" s="261">
        <v>9.8334358858000002</v>
      </c>
      <c r="AX43" s="261">
        <v>9.8710677181000008</v>
      </c>
      <c r="AY43" s="261">
        <v>10.190249605</v>
      </c>
      <c r="AZ43" s="261">
        <v>9.9600000000000009</v>
      </c>
      <c r="BA43" s="261">
        <v>9.81</v>
      </c>
      <c r="BB43" s="261">
        <v>9.8853760000000008</v>
      </c>
      <c r="BC43" s="261">
        <v>9.8665339999999997</v>
      </c>
      <c r="BD43" s="384">
        <v>10.239570000000001</v>
      </c>
      <c r="BE43" s="384">
        <v>10.52115</v>
      </c>
      <c r="BF43" s="384">
        <v>10.5267</v>
      </c>
      <c r="BG43" s="384">
        <v>10.619809999999999</v>
      </c>
      <c r="BH43" s="384">
        <v>10.41042</v>
      </c>
      <c r="BI43" s="384">
        <v>10.196859999999999</v>
      </c>
      <c r="BJ43" s="384">
        <v>10.249829999999999</v>
      </c>
      <c r="BK43" s="384">
        <v>10.64662</v>
      </c>
      <c r="BL43" s="384">
        <v>10.43543</v>
      </c>
      <c r="BM43" s="384">
        <v>10.298299999999999</v>
      </c>
      <c r="BN43" s="384">
        <v>10.248620000000001</v>
      </c>
      <c r="BO43" s="384">
        <v>10.21034</v>
      </c>
      <c r="BP43" s="384">
        <v>10.605650000000001</v>
      </c>
      <c r="BQ43" s="384">
        <v>10.855180000000001</v>
      </c>
      <c r="BR43" s="384">
        <v>10.819509999999999</v>
      </c>
      <c r="BS43" s="384">
        <v>10.85425</v>
      </c>
      <c r="BT43" s="384">
        <v>10.609299999999999</v>
      </c>
      <c r="BU43" s="384">
        <v>10.367089999999999</v>
      </c>
      <c r="BV43" s="384">
        <v>10.4057</v>
      </c>
    </row>
    <row r="44" spans="1:74" ht="11.1" customHeight="1" x14ac:dyDescent="0.2">
      <c r="A44" s="265" t="s">
        <v>207</v>
      </c>
      <c r="B44" s="205" t="s">
        <v>572</v>
      </c>
      <c r="C44" s="261">
        <v>8.9128931174999995</v>
      </c>
      <c r="D44" s="261">
        <v>8.9880903784000008</v>
      </c>
      <c r="E44" s="261">
        <v>9.0877645058999992</v>
      </c>
      <c r="F44" s="261">
        <v>8.9367734914000003</v>
      </c>
      <c r="G44" s="261">
        <v>8.9881710192999993</v>
      </c>
      <c r="H44" s="261">
        <v>9.5071439224999992</v>
      </c>
      <c r="I44" s="261">
        <v>9.5999760823999996</v>
      </c>
      <c r="J44" s="261">
        <v>9.4389379474999995</v>
      </c>
      <c r="K44" s="261">
        <v>9.2156329419999992</v>
      </c>
      <c r="L44" s="261">
        <v>8.7160721290000005</v>
      </c>
      <c r="M44" s="261">
        <v>8.6999273670000008</v>
      </c>
      <c r="N44" s="261">
        <v>8.7218714599999991</v>
      </c>
      <c r="O44" s="261">
        <v>8.8193737823999996</v>
      </c>
      <c r="P44" s="261">
        <v>9.0685915887000004</v>
      </c>
      <c r="Q44" s="261">
        <v>8.8093156380999993</v>
      </c>
      <c r="R44" s="261">
        <v>8.8268562121999992</v>
      </c>
      <c r="S44" s="261">
        <v>8.9040994630999997</v>
      </c>
      <c r="T44" s="261">
        <v>9.3137344511000002</v>
      </c>
      <c r="U44" s="261">
        <v>9.4084861013999994</v>
      </c>
      <c r="V44" s="261">
        <v>9.4204208001000005</v>
      </c>
      <c r="W44" s="261">
        <v>9.3910675603999998</v>
      </c>
      <c r="X44" s="261">
        <v>8.9242349736000008</v>
      </c>
      <c r="Y44" s="261">
        <v>8.8355077716999997</v>
      </c>
      <c r="Z44" s="261">
        <v>8.7996161381999993</v>
      </c>
      <c r="AA44" s="261">
        <v>8.7700196997000006</v>
      </c>
      <c r="AB44" s="261">
        <v>8.6744082347999996</v>
      </c>
      <c r="AC44" s="261">
        <v>8.6802342304</v>
      </c>
      <c r="AD44" s="261">
        <v>8.6594477151000007</v>
      </c>
      <c r="AE44" s="261">
        <v>8.6585608501000006</v>
      </c>
      <c r="AF44" s="261">
        <v>9.1959633829000005</v>
      </c>
      <c r="AG44" s="261">
        <v>9.3629862560999992</v>
      </c>
      <c r="AH44" s="261">
        <v>9.3519368894999992</v>
      </c>
      <c r="AI44" s="261">
        <v>9.3588308522000005</v>
      </c>
      <c r="AJ44" s="261">
        <v>9.1751703220999996</v>
      </c>
      <c r="AK44" s="261">
        <v>9.0827522617999996</v>
      </c>
      <c r="AL44" s="261">
        <v>9.2765964123</v>
      </c>
      <c r="AM44" s="261">
        <v>9.1754857796000007</v>
      </c>
      <c r="AN44" s="261">
        <v>9.2737355808000004</v>
      </c>
      <c r="AO44" s="261">
        <v>9.1640671859000005</v>
      </c>
      <c r="AP44" s="261">
        <v>9.1163944741999998</v>
      </c>
      <c r="AQ44" s="261">
        <v>9.1521000373000003</v>
      </c>
      <c r="AR44" s="261">
        <v>9.5057461158999992</v>
      </c>
      <c r="AS44" s="261">
        <v>9.6176779186000001</v>
      </c>
      <c r="AT44" s="261">
        <v>9.5129949979999999</v>
      </c>
      <c r="AU44" s="261">
        <v>9.5175556923000002</v>
      </c>
      <c r="AV44" s="261">
        <v>9.2186912387</v>
      </c>
      <c r="AW44" s="261">
        <v>9.2625055687</v>
      </c>
      <c r="AX44" s="261">
        <v>9.2091269227999994</v>
      </c>
      <c r="AY44" s="261">
        <v>9.1910726790999995</v>
      </c>
      <c r="AZ44" s="261">
        <v>9.27</v>
      </c>
      <c r="BA44" s="261">
        <v>9.24</v>
      </c>
      <c r="BB44" s="261">
        <v>9.3012739999999994</v>
      </c>
      <c r="BC44" s="261">
        <v>9.2827409999999997</v>
      </c>
      <c r="BD44" s="384">
        <v>9.6682970000000008</v>
      </c>
      <c r="BE44" s="384">
        <v>9.9095329999999997</v>
      </c>
      <c r="BF44" s="384">
        <v>9.9117800000000003</v>
      </c>
      <c r="BG44" s="384">
        <v>10.04336</v>
      </c>
      <c r="BH44" s="384">
        <v>9.8019280000000002</v>
      </c>
      <c r="BI44" s="384">
        <v>9.8972519999999999</v>
      </c>
      <c r="BJ44" s="384">
        <v>9.8440399999999997</v>
      </c>
      <c r="BK44" s="384">
        <v>9.7030930000000009</v>
      </c>
      <c r="BL44" s="384">
        <v>9.8345070000000003</v>
      </c>
      <c r="BM44" s="384">
        <v>9.8245900000000006</v>
      </c>
      <c r="BN44" s="384">
        <v>9.5681740000000008</v>
      </c>
      <c r="BO44" s="384">
        <v>9.5429490000000001</v>
      </c>
      <c r="BP44" s="384">
        <v>9.9366640000000004</v>
      </c>
      <c r="BQ44" s="384">
        <v>10.09051</v>
      </c>
      <c r="BR44" s="384">
        <v>10.00672</v>
      </c>
      <c r="BS44" s="384">
        <v>10.04349</v>
      </c>
      <c r="BT44" s="384">
        <v>9.8063120000000001</v>
      </c>
      <c r="BU44" s="384">
        <v>9.8921559999999999</v>
      </c>
      <c r="BV44" s="384">
        <v>9.841507</v>
      </c>
    </row>
    <row r="45" spans="1:74" ht="11.1" customHeight="1" x14ac:dyDescent="0.2">
      <c r="A45" s="265" t="s">
        <v>208</v>
      </c>
      <c r="B45" s="205" t="s">
        <v>573</v>
      </c>
      <c r="C45" s="261">
        <v>8.2835607226000008</v>
      </c>
      <c r="D45" s="261">
        <v>8.4383791197000004</v>
      </c>
      <c r="E45" s="261">
        <v>8.4557058981999997</v>
      </c>
      <c r="F45" s="261">
        <v>8.4084345665000004</v>
      </c>
      <c r="G45" s="261">
        <v>8.4502626716000009</v>
      </c>
      <c r="H45" s="261">
        <v>8.9753227809999991</v>
      </c>
      <c r="I45" s="261">
        <v>9.1460664949999995</v>
      </c>
      <c r="J45" s="261">
        <v>9.0052001798999992</v>
      </c>
      <c r="K45" s="261">
        <v>8.9396275737999993</v>
      </c>
      <c r="L45" s="261">
        <v>8.6256203882999998</v>
      </c>
      <c r="M45" s="261">
        <v>8.2837778755000002</v>
      </c>
      <c r="N45" s="261">
        <v>8.4068151224999994</v>
      </c>
      <c r="O45" s="261">
        <v>8.4908958499999994</v>
      </c>
      <c r="P45" s="261">
        <v>8.4799347183999991</v>
      </c>
      <c r="Q45" s="261">
        <v>8.4325287734999996</v>
      </c>
      <c r="R45" s="261">
        <v>8.1786008452000001</v>
      </c>
      <c r="S45" s="261">
        <v>8.3784336458999995</v>
      </c>
      <c r="T45" s="261">
        <v>8.5726254148999992</v>
      </c>
      <c r="U45" s="261">
        <v>8.6691018705000005</v>
      </c>
      <c r="V45" s="261">
        <v>8.7807012025999995</v>
      </c>
      <c r="W45" s="261">
        <v>8.6319207598999999</v>
      </c>
      <c r="X45" s="261">
        <v>8.2139078602000009</v>
      </c>
      <c r="Y45" s="261">
        <v>7.8929936109999996</v>
      </c>
      <c r="Z45" s="261">
        <v>7.8776666732000002</v>
      </c>
      <c r="AA45" s="261">
        <v>7.9826758053000004</v>
      </c>
      <c r="AB45" s="261">
        <v>7.9978511977000002</v>
      </c>
      <c r="AC45" s="261">
        <v>7.9758277706999996</v>
      </c>
      <c r="AD45" s="261">
        <v>7.8616534920000003</v>
      </c>
      <c r="AE45" s="261">
        <v>8.0096294393999994</v>
      </c>
      <c r="AF45" s="261">
        <v>8.2736713551999994</v>
      </c>
      <c r="AG45" s="261">
        <v>8.4499587267000003</v>
      </c>
      <c r="AH45" s="261">
        <v>8.5353161053999997</v>
      </c>
      <c r="AI45" s="261">
        <v>8.5873875700000006</v>
      </c>
      <c r="AJ45" s="261">
        <v>8.2618322785</v>
      </c>
      <c r="AK45" s="261">
        <v>7.9597636293000003</v>
      </c>
      <c r="AL45" s="261">
        <v>8.0586585617999997</v>
      </c>
      <c r="AM45" s="261">
        <v>7.9901694443000002</v>
      </c>
      <c r="AN45" s="261">
        <v>8.2083437964999995</v>
      </c>
      <c r="AO45" s="261">
        <v>8.1197537364999999</v>
      </c>
      <c r="AP45" s="261">
        <v>8.1779807171000005</v>
      </c>
      <c r="AQ45" s="261">
        <v>8.2771360489999992</v>
      </c>
      <c r="AR45" s="261">
        <v>8.5501251633000006</v>
      </c>
      <c r="AS45" s="261">
        <v>8.7305492861000005</v>
      </c>
      <c r="AT45" s="261">
        <v>8.6370015532999993</v>
      </c>
      <c r="AU45" s="261">
        <v>8.6302480404999997</v>
      </c>
      <c r="AV45" s="261">
        <v>8.3735134927000008</v>
      </c>
      <c r="AW45" s="261">
        <v>8.1658562827000001</v>
      </c>
      <c r="AX45" s="261">
        <v>8.0586610583000002</v>
      </c>
      <c r="AY45" s="261">
        <v>8.3706428139</v>
      </c>
      <c r="AZ45" s="261">
        <v>8.34</v>
      </c>
      <c r="BA45" s="261">
        <v>8.3000000000000007</v>
      </c>
      <c r="BB45" s="261">
        <v>8.3859250000000003</v>
      </c>
      <c r="BC45" s="261">
        <v>8.3379720000000006</v>
      </c>
      <c r="BD45" s="384">
        <v>8.6221610000000002</v>
      </c>
      <c r="BE45" s="384">
        <v>8.8268249999999995</v>
      </c>
      <c r="BF45" s="384">
        <v>8.7362179999999992</v>
      </c>
      <c r="BG45" s="384">
        <v>8.7728750000000009</v>
      </c>
      <c r="BH45" s="384">
        <v>8.5364789999999999</v>
      </c>
      <c r="BI45" s="384">
        <v>8.3316739999999996</v>
      </c>
      <c r="BJ45" s="384">
        <v>8.2290159999999997</v>
      </c>
      <c r="BK45" s="384">
        <v>8.3698029999999992</v>
      </c>
      <c r="BL45" s="384">
        <v>8.4125639999999997</v>
      </c>
      <c r="BM45" s="384">
        <v>8.3955420000000007</v>
      </c>
      <c r="BN45" s="384">
        <v>8.2445609999999991</v>
      </c>
      <c r="BO45" s="384">
        <v>8.2989809999999995</v>
      </c>
      <c r="BP45" s="384">
        <v>8.6375810000000008</v>
      </c>
      <c r="BQ45" s="384">
        <v>8.8537970000000001</v>
      </c>
      <c r="BR45" s="384">
        <v>8.7760320000000007</v>
      </c>
      <c r="BS45" s="384">
        <v>8.8091449999999991</v>
      </c>
      <c r="BT45" s="384">
        <v>8.6017969999999995</v>
      </c>
      <c r="BU45" s="384">
        <v>8.4276110000000006</v>
      </c>
      <c r="BV45" s="384">
        <v>8.335744</v>
      </c>
    </row>
    <row r="46" spans="1:74" s="120" customFormat="1" ht="11.1" customHeight="1" x14ac:dyDescent="0.2">
      <c r="A46" s="265" t="s">
        <v>209</v>
      </c>
      <c r="B46" s="205" t="s">
        <v>574</v>
      </c>
      <c r="C46" s="261">
        <v>8.7685245125000009</v>
      </c>
      <c r="D46" s="261">
        <v>8.8738481077000007</v>
      </c>
      <c r="E46" s="261">
        <v>8.8948182786000007</v>
      </c>
      <c r="F46" s="261">
        <v>9.0214897187999998</v>
      </c>
      <c r="G46" s="261">
        <v>9.4096766653999993</v>
      </c>
      <c r="H46" s="261">
        <v>10.026586939</v>
      </c>
      <c r="I46" s="261">
        <v>10.306538083</v>
      </c>
      <c r="J46" s="261">
        <v>10.099089769000001</v>
      </c>
      <c r="K46" s="261">
        <v>9.9599578979000007</v>
      </c>
      <c r="L46" s="261">
        <v>9.3940283373</v>
      </c>
      <c r="M46" s="261">
        <v>8.8040122558</v>
      </c>
      <c r="N46" s="261">
        <v>8.7913852882000008</v>
      </c>
      <c r="O46" s="261">
        <v>8.9717513772000004</v>
      </c>
      <c r="P46" s="261">
        <v>9.0382848096000004</v>
      </c>
      <c r="Q46" s="261">
        <v>9.0914873802000002</v>
      </c>
      <c r="R46" s="261">
        <v>9.1752935696000009</v>
      </c>
      <c r="S46" s="261">
        <v>9.5410256320000002</v>
      </c>
      <c r="T46" s="261">
        <v>10.054053739</v>
      </c>
      <c r="U46" s="261">
        <v>10.259765376000001</v>
      </c>
      <c r="V46" s="261">
        <v>10.130172985</v>
      </c>
      <c r="W46" s="261">
        <v>9.9837168086000005</v>
      </c>
      <c r="X46" s="261">
        <v>9.3723096881999997</v>
      </c>
      <c r="Y46" s="261">
        <v>8.7556385308000007</v>
      </c>
      <c r="Z46" s="261">
        <v>8.7607532657</v>
      </c>
      <c r="AA46" s="261">
        <v>8.6819844744000001</v>
      </c>
      <c r="AB46" s="261">
        <v>8.7367812879999995</v>
      </c>
      <c r="AC46" s="261">
        <v>8.7370038575999995</v>
      </c>
      <c r="AD46" s="261">
        <v>8.8491311422999992</v>
      </c>
      <c r="AE46" s="261">
        <v>9.2458550771999999</v>
      </c>
      <c r="AF46" s="261">
        <v>9.8651229237999996</v>
      </c>
      <c r="AG46" s="261">
        <v>10.007925885000001</v>
      </c>
      <c r="AH46" s="261">
        <v>9.9862174737</v>
      </c>
      <c r="AI46" s="261">
        <v>9.8540021325999998</v>
      </c>
      <c r="AJ46" s="261">
        <v>9.3116308238999999</v>
      </c>
      <c r="AK46" s="261">
        <v>8.8294577402000005</v>
      </c>
      <c r="AL46" s="261">
        <v>8.8818303708999995</v>
      </c>
      <c r="AM46" s="261">
        <v>8.8914312855999995</v>
      </c>
      <c r="AN46" s="261">
        <v>8.9928295940999998</v>
      </c>
      <c r="AO46" s="261">
        <v>9.0271539627999999</v>
      </c>
      <c r="AP46" s="261">
        <v>9.1098915819999995</v>
      </c>
      <c r="AQ46" s="261">
        <v>9.5887526145000006</v>
      </c>
      <c r="AR46" s="261">
        <v>10.153575055999999</v>
      </c>
      <c r="AS46" s="261">
        <v>10.262306719</v>
      </c>
      <c r="AT46" s="261">
        <v>10.126221923999999</v>
      </c>
      <c r="AU46" s="261">
        <v>9.9453297831</v>
      </c>
      <c r="AV46" s="261">
        <v>9.5808887806000005</v>
      </c>
      <c r="AW46" s="261">
        <v>9.0947387407000004</v>
      </c>
      <c r="AX46" s="261">
        <v>9.0742446309000009</v>
      </c>
      <c r="AY46" s="261">
        <v>9.0494302222999998</v>
      </c>
      <c r="AZ46" s="261">
        <v>9.17</v>
      </c>
      <c r="BA46" s="261">
        <v>9.11</v>
      </c>
      <c r="BB46" s="261">
        <v>9.2560260000000003</v>
      </c>
      <c r="BC46" s="261">
        <v>9.6987050000000004</v>
      </c>
      <c r="BD46" s="384">
        <v>10.28096</v>
      </c>
      <c r="BE46" s="384">
        <v>10.420339999999999</v>
      </c>
      <c r="BF46" s="384">
        <v>10.3392</v>
      </c>
      <c r="BG46" s="384">
        <v>10.18899</v>
      </c>
      <c r="BH46" s="384">
        <v>9.7888520000000003</v>
      </c>
      <c r="BI46" s="384">
        <v>9.3183520000000009</v>
      </c>
      <c r="BJ46" s="384">
        <v>9.3337640000000004</v>
      </c>
      <c r="BK46" s="384">
        <v>9.2604629999999997</v>
      </c>
      <c r="BL46" s="384">
        <v>9.3569949999999995</v>
      </c>
      <c r="BM46" s="384">
        <v>9.3017230000000009</v>
      </c>
      <c r="BN46" s="384">
        <v>9.3415759999999999</v>
      </c>
      <c r="BO46" s="384">
        <v>9.8765009999999993</v>
      </c>
      <c r="BP46" s="384">
        <v>10.50202</v>
      </c>
      <c r="BQ46" s="384">
        <v>10.638210000000001</v>
      </c>
      <c r="BR46" s="384">
        <v>10.55467</v>
      </c>
      <c r="BS46" s="384">
        <v>10.39371</v>
      </c>
      <c r="BT46" s="384">
        <v>9.9747160000000008</v>
      </c>
      <c r="BU46" s="384">
        <v>9.4965499999999992</v>
      </c>
      <c r="BV46" s="384">
        <v>9.5135240000000003</v>
      </c>
    </row>
    <row r="47" spans="1:74" s="120" customFormat="1" ht="11.1" customHeight="1" x14ac:dyDescent="0.2">
      <c r="A47" s="265" t="s">
        <v>210</v>
      </c>
      <c r="B47" s="207" t="s">
        <v>575</v>
      </c>
      <c r="C47" s="261">
        <v>11.445494908000001</v>
      </c>
      <c r="D47" s="261">
        <v>11.308972021000001</v>
      </c>
      <c r="E47" s="261">
        <v>11.284895533</v>
      </c>
      <c r="F47" s="261">
        <v>10.244741164000001</v>
      </c>
      <c r="G47" s="261">
        <v>12.102016075</v>
      </c>
      <c r="H47" s="261">
        <v>13.248108083</v>
      </c>
      <c r="I47" s="261">
        <v>14.166243973</v>
      </c>
      <c r="J47" s="261">
        <v>14.267956644</v>
      </c>
      <c r="K47" s="261">
        <v>14.455966215</v>
      </c>
      <c r="L47" s="261">
        <v>12.987488221</v>
      </c>
      <c r="M47" s="261">
        <v>12.414726525000001</v>
      </c>
      <c r="N47" s="261">
        <v>11.84739246</v>
      </c>
      <c r="O47" s="261">
        <v>11.892761303</v>
      </c>
      <c r="P47" s="261">
        <v>11.805263974000001</v>
      </c>
      <c r="Q47" s="261">
        <v>11.798914330000001</v>
      </c>
      <c r="R47" s="261">
        <v>10.85856439</v>
      </c>
      <c r="S47" s="261">
        <v>12.306610761</v>
      </c>
      <c r="T47" s="261">
        <v>13.386375721</v>
      </c>
      <c r="U47" s="261">
        <v>14.377250878</v>
      </c>
      <c r="V47" s="261">
        <v>14.221404479</v>
      </c>
      <c r="W47" s="261">
        <v>14.581517472</v>
      </c>
      <c r="X47" s="261">
        <v>13.288538832</v>
      </c>
      <c r="Y47" s="261">
        <v>12.512448202</v>
      </c>
      <c r="Z47" s="261">
        <v>12.033384842</v>
      </c>
      <c r="AA47" s="261">
        <v>12.081372213</v>
      </c>
      <c r="AB47" s="261">
        <v>12.002573949</v>
      </c>
      <c r="AC47" s="261">
        <v>11.989813861</v>
      </c>
      <c r="AD47" s="261">
        <v>10.962573969999999</v>
      </c>
      <c r="AE47" s="261">
        <v>12.450028684999999</v>
      </c>
      <c r="AF47" s="261">
        <v>13.503010263</v>
      </c>
      <c r="AG47" s="261">
        <v>14.068066259</v>
      </c>
      <c r="AH47" s="261">
        <v>14.382511969999999</v>
      </c>
      <c r="AI47" s="261">
        <v>14.059625924000001</v>
      </c>
      <c r="AJ47" s="261">
        <v>12.115473398000001</v>
      </c>
      <c r="AK47" s="261">
        <v>12.520949219</v>
      </c>
      <c r="AL47" s="261">
        <v>12.191356553</v>
      </c>
      <c r="AM47" s="261">
        <v>12.339148980999999</v>
      </c>
      <c r="AN47" s="261">
        <v>12.462628521999999</v>
      </c>
      <c r="AO47" s="261">
        <v>12.658554448</v>
      </c>
      <c r="AP47" s="261">
        <v>11.249441092</v>
      </c>
      <c r="AQ47" s="261">
        <v>12.926379364000001</v>
      </c>
      <c r="AR47" s="261">
        <v>14.541812676999999</v>
      </c>
      <c r="AS47" s="261">
        <v>14.609060552000001</v>
      </c>
      <c r="AT47" s="261">
        <v>14.806861094</v>
      </c>
      <c r="AU47" s="261">
        <v>14.956684439</v>
      </c>
      <c r="AV47" s="261">
        <v>13.453306908</v>
      </c>
      <c r="AW47" s="261">
        <v>13.184136017</v>
      </c>
      <c r="AX47" s="261">
        <v>12.545754261000001</v>
      </c>
      <c r="AY47" s="261">
        <v>12.696946431000001</v>
      </c>
      <c r="AZ47" s="261">
        <v>12.7</v>
      </c>
      <c r="BA47" s="261">
        <v>12.94</v>
      </c>
      <c r="BB47" s="261">
        <v>11.71405</v>
      </c>
      <c r="BC47" s="261">
        <v>13.35037</v>
      </c>
      <c r="BD47" s="384">
        <v>14.907959999999999</v>
      </c>
      <c r="BE47" s="384">
        <v>15.03786</v>
      </c>
      <c r="BF47" s="384">
        <v>15.215059999999999</v>
      </c>
      <c r="BG47" s="384">
        <v>15.368930000000001</v>
      </c>
      <c r="BH47" s="384">
        <v>13.6027</v>
      </c>
      <c r="BI47" s="384">
        <v>13.55972</v>
      </c>
      <c r="BJ47" s="384">
        <v>12.900930000000001</v>
      </c>
      <c r="BK47" s="384">
        <v>13.20626</v>
      </c>
      <c r="BL47" s="384">
        <v>13.141</v>
      </c>
      <c r="BM47" s="384">
        <v>13.26849</v>
      </c>
      <c r="BN47" s="384">
        <v>12.20289</v>
      </c>
      <c r="BO47" s="384">
        <v>13.7136</v>
      </c>
      <c r="BP47" s="384">
        <v>15.414849999999999</v>
      </c>
      <c r="BQ47" s="384">
        <v>15.56188</v>
      </c>
      <c r="BR47" s="384">
        <v>15.74239</v>
      </c>
      <c r="BS47" s="384">
        <v>15.891730000000001</v>
      </c>
      <c r="BT47" s="384">
        <v>13.71608</v>
      </c>
      <c r="BU47" s="384">
        <v>13.94754</v>
      </c>
      <c r="BV47" s="384">
        <v>13.30036</v>
      </c>
    </row>
    <row r="48" spans="1:74" s="120" customFormat="1" ht="11.1" customHeight="1" x14ac:dyDescent="0.2">
      <c r="A48" s="265" t="s">
        <v>211</v>
      </c>
      <c r="B48" s="208" t="s">
        <v>549</v>
      </c>
      <c r="C48" s="215">
        <v>10.119999999999999</v>
      </c>
      <c r="D48" s="215">
        <v>10.33</v>
      </c>
      <c r="E48" s="215">
        <v>10.28</v>
      </c>
      <c r="F48" s="215">
        <v>10</v>
      </c>
      <c r="G48" s="215">
        <v>10.210000000000001</v>
      </c>
      <c r="H48" s="215">
        <v>10.75</v>
      </c>
      <c r="I48" s="215">
        <v>11.03</v>
      </c>
      <c r="J48" s="215">
        <v>10.91</v>
      </c>
      <c r="K48" s="215">
        <v>10.83</v>
      </c>
      <c r="L48" s="215">
        <v>10.34</v>
      </c>
      <c r="M48" s="215">
        <v>10.130000000000001</v>
      </c>
      <c r="N48" s="215">
        <v>10.119999999999999</v>
      </c>
      <c r="O48" s="215">
        <v>10.18</v>
      </c>
      <c r="P48" s="215">
        <v>10.36</v>
      </c>
      <c r="Q48" s="215">
        <v>10.29</v>
      </c>
      <c r="R48" s="215">
        <v>10.01</v>
      </c>
      <c r="S48" s="215">
        <v>10.210000000000001</v>
      </c>
      <c r="T48" s="215">
        <v>10.64</v>
      </c>
      <c r="U48" s="215">
        <v>10.95</v>
      </c>
      <c r="V48" s="215">
        <v>10.85</v>
      </c>
      <c r="W48" s="215">
        <v>10.79</v>
      </c>
      <c r="X48" s="215">
        <v>10.31</v>
      </c>
      <c r="Y48" s="215">
        <v>10.050000000000001</v>
      </c>
      <c r="Z48" s="215">
        <v>9.98</v>
      </c>
      <c r="AA48" s="215">
        <v>9.9700000000000006</v>
      </c>
      <c r="AB48" s="215">
        <v>10</v>
      </c>
      <c r="AC48" s="215">
        <v>10</v>
      </c>
      <c r="AD48" s="215">
        <v>9.83</v>
      </c>
      <c r="AE48" s="215">
        <v>10.06</v>
      </c>
      <c r="AF48" s="215">
        <v>10.52</v>
      </c>
      <c r="AG48" s="215">
        <v>10.7</v>
      </c>
      <c r="AH48" s="215">
        <v>10.81</v>
      </c>
      <c r="AI48" s="215">
        <v>10.68</v>
      </c>
      <c r="AJ48" s="215">
        <v>10.15</v>
      </c>
      <c r="AK48" s="215">
        <v>10.1</v>
      </c>
      <c r="AL48" s="215">
        <v>10.09</v>
      </c>
      <c r="AM48" s="215">
        <v>10.16</v>
      </c>
      <c r="AN48" s="215">
        <v>10.31</v>
      </c>
      <c r="AO48" s="215">
        <v>10.33</v>
      </c>
      <c r="AP48" s="215">
        <v>10.1</v>
      </c>
      <c r="AQ48" s="215">
        <v>10.37</v>
      </c>
      <c r="AR48" s="215">
        <v>10.87</v>
      </c>
      <c r="AS48" s="215">
        <v>11.02</v>
      </c>
      <c r="AT48" s="215">
        <v>10.98</v>
      </c>
      <c r="AU48" s="215">
        <v>10.93</v>
      </c>
      <c r="AV48" s="215">
        <v>10.48</v>
      </c>
      <c r="AW48" s="215">
        <v>10.36</v>
      </c>
      <c r="AX48" s="215">
        <v>10.26</v>
      </c>
      <c r="AY48" s="215">
        <v>10.46</v>
      </c>
      <c r="AZ48" s="215">
        <v>10.43</v>
      </c>
      <c r="BA48" s="215">
        <v>10.37</v>
      </c>
      <c r="BB48" s="215">
        <v>10.28796</v>
      </c>
      <c r="BC48" s="215">
        <v>10.48958</v>
      </c>
      <c r="BD48" s="386">
        <v>10.98568</v>
      </c>
      <c r="BE48" s="386">
        <v>11.21096</v>
      </c>
      <c r="BF48" s="386">
        <v>11.207710000000001</v>
      </c>
      <c r="BG48" s="386">
        <v>11.197789999999999</v>
      </c>
      <c r="BH48" s="386">
        <v>10.769740000000001</v>
      </c>
      <c r="BI48" s="386">
        <v>10.70011</v>
      </c>
      <c r="BJ48" s="386">
        <v>10.601330000000001</v>
      </c>
      <c r="BK48" s="386">
        <v>10.790509999999999</v>
      </c>
      <c r="BL48" s="386">
        <v>10.789020000000001</v>
      </c>
      <c r="BM48" s="386">
        <v>10.70974</v>
      </c>
      <c r="BN48" s="386">
        <v>10.48119</v>
      </c>
      <c r="BO48" s="386">
        <v>10.689579999999999</v>
      </c>
      <c r="BP48" s="386">
        <v>11.25215</v>
      </c>
      <c r="BQ48" s="386">
        <v>11.4534</v>
      </c>
      <c r="BR48" s="386">
        <v>11.42301</v>
      </c>
      <c r="BS48" s="386">
        <v>11.38124</v>
      </c>
      <c r="BT48" s="386">
        <v>10.90662</v>
      </c>
      <c r="BU48" s="386">
        <v>10.86783</v>
      </c>
      <c r="BV48" s="386">
        <v>10.77136</v>
      </c>
    </row>
    <row r="49" spans="1:74" s="296" customFormat="1" ht="11.1" customHeight="1" x14ac:dyDescent="0.2">
      <c r="A49" s="119"/>
      <c r="B49" s="294"/>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295"/>
      <c r="AN49" s="295"/>
      <c r="AO49" s="295"/>
      <c r="AP49" s="295"/>
      <c r="AQ49" s="295"/>
      <c r="AR49" s="295"/>
      <c r="AS49" s="295"/>
      <c r="AT49" s="295"/>
      <c r="AU49" s="295"/>
      <c r="AV49" s="295"/>
      <c r="AW49" s="295"/>
      <c r="AX49" s="295"/>
      <c r="AY49" s="366"/>
      <c r="AZ49" s="366"/>
      <c r="BA49" s="366"/>
      <c r="BB49" s="366"/>
      <c r="BC49" s="366"/>
      <c r="BD49" s="295"/>
      <c r="BE49" s="295"/>
      <c r="BF49" s="295"/>
      <c r="BG49" s="366"/>
      <c r="BH49" s="366"/>
      <c r="BI49" s="366"/>
      <c r="BJ49" s="366"/>
      <c r="BK49" s="366"/>
      <c r="BL49" s="366"/>
      <c r="BM49" s="366"/>
      <c r="BN49" s="366"/>
      <c r="BO49" s="366"/>
      <c r="BP49" s="366"/>
      <c r="BQ49" s="366"/>
      <c r="BR49" s="366"/>
      <c r="BS49" s="366"/>
      <c r="BT49" s="366"/>
      <c r="BU49" s="366"/>
      <c r="BV49" s="366"/>
    </row>
    <row r="50" spans="1:74" s="296" customFormat="1" ht="12" customHeight="1" x14ac:dyDescent="0.2">
      <c r="A50" s="119"/>
      <c r="B50" s="781" t="s">
        <v>1016</v>
      </c>
      <c r="C50" s="782"/>
      <c r="D50" s="782"/>
      <c r="E50" s="782"/>
      <c r="F50" s="782"/>
      <c r="G50" s="782"/>
      <c r="H50" s="782"/>
      <c r="I50" s="782"/>
      <c r="J50" s="782"/>
      <c r="K50" s="782"/>
      <c r="L50" s="782"/>
      <c r="M50" s="782"/>
      <c r="N50" s="782"/>
      <c r="O50" s="782"/>
      <c r="P50" s="782"/>
      <c r="Q50" s="782"/>
      <c r="AY50" s="514"/>
      <c r="AZ50" s="514"/>
      <c r="BA50" s="514"/>
      <c r="BB50" s="514"/>
      <c r="BC50" s="514"/>
      <c r="BD50" s="692"/>
      <c r="BE50" s="692"/>
      <c r="BF50" s="692"/>
      <c r="BG50" s="514"/>
      <c r="BH50" s="514"/>
      <c r="BI50" s="514"/>
      <c r="BJ50" s="514"/>
    </row>
    <row r="51" spans="1:74" s="296" customFormat="1" ht="12" customHeight="1" x14ac:dyDescent="0.2">
      <c r="A51" s="119"/>
      <c r="B51" s="790" t="s">
        <v>138</v>
      </c>
      <c r="C51" s="782"/>
      <c r="D51" s="782"/>
      <c r="E51" s="782"/>
      <c r="F51" s="782"/>
      <c r="G51" s="782"/>
      <c r="H51" s="782"/>
      <c r="I51" s="782"/>
      <c r="J51" s="782"/>
      <c r="K51" s="782"/>
      <c r="L51" s="782"/>
      <c r="M51" s="782"/>
      <c r="N51" s="782"/>
      <c r="O51" s="782"/>
      <c r="P51" s="782"/>
      <c r="Q51" s="782"/>
      <c r="AY51" s="514"/>
      <c r="AZ51" s="514"/>
      <c r="BA51" s="514"/>
      <c r="BB51" s="514"/>
      <c r="BC51" s="514"/>
      <c r="BD51" s="692"/>
      <c r="BE51" s="692"/>
      <c r="BF51" s="692"/>
      <c r="BG51" s="514"/>
      <c r="BH51" s="514"/>
      <c r="BI51" s="514"/>
      <c r="BJ51" s="514"/>
    </row>
    <row r="52" spans="1:74" s="465" customFormat="1" ht="12" customHeight="1" x14ac:dyDescent="0.2">
      <c r="A52" s="464"/>
      <c r="B52" s="844" t="s">
        <v>1090</v>
      </c>
      <c r="C52" s="800"/>
      <c r="D52" s="800"/>
      <c r="E52" s="800"/>
      <c r="F52" s="800"/>
      <c r="G52" s="800"/>
      <c r="H52" s="800"/>
      <c r="I52" s="800"/>
      <c r="J52" s="800"/>
      <c r="K52" s="800"/>
      <c r="L52" s="800"/>
      <c r="M52" s="800"/>
      <c r="N52" s="800"/>
      <c r="O52" s="800"/>
      <c r="P52" s="800"/>
      <c r="Q52" s="800"/>
      <c r="AY52" s="515"/>
      <c r="AZ52" s="515"/>
      <c r="BA52" s="515"/>
      <c r="BB52" s="515"/>
      <c r="BC52" s="515"/>
      <c r="BD52" s="693"/>
      <c r="BE52" s="693"/>
      <c r="BF52" s="693"/>
      <c r="BG52" s="515"/>
      <c r="BH52" s="515"/>
      <c r="BI52" s="515"/>
      <c r="BJ52" s="515"/>
    </row>
    <row r="53" spans="1:74" s="465" customFormat="1" ht="12" customHeight="1" x14ac:dyDescent="0.2">
      <c r="A53" s="466"/>
      <c r="B53" s="803" t="s">
        <v>1041</v>
      </c>
      <c r="C53" s="804"/>
      <c r="D53" s="804"/>
      <c r="E53" s="804"/>
      <c r="F53" s="804"/>
      <c r="G53" s="804"/>
      <c r="H53" s="804"/>
      <c r="I53" s="804"/>
      <c r="J53" s="804"/>
      <c r="K53" s="804"/>
      <c r="L53" s="804"/>
      <c r="M53" s="804"/>
      <c r="N53" s="804"/>
      <c r="O53" s="804"/>
      <c r="P53" s="804"/>
      <c r="Q53" s="800"/>
      <c r="AY53" s="515"/>
      <c r="AZ53" s="515"/>
      <c r="BA53" s="515"/>
      <c r="BB53" s="515"/>
      <c r="BC53" s="515"/>
      <c r="BD53" s="693"/>
      <c r="BE53" s="693"/>
      <c r="BF53" s="693"/>
      <c r="BG53" s="515"/>
      <c r="BH53" s="515"/>
      <c r="BI53" s="515"/>
      <c r="BJ53" s="515"/>
    </row>
    <row r="54" spans="1:74" s="465" customFormat="1" ht="12" customHeight="1" x14ac:dyDescent="0.2">
      <c r="A54" s="466"/>
      <c r="B54" s="798" t="s">
        <v>1078</v>
      </c>
      <c r="C54" s="804"/>
      <c r="D54" s="804"/>
      <c r="E54" s="804"/>
      <c r="F54" s="804"/>
      <c r="G54" s="804"/>
      <c r="H54" s="804"/>
      <c r="I54" s="804"/>
      <c r="J54" s="804"/>
      <c r="K54" s="804"/>
      <c r="L54" s="804"/>
      <c r="M54" s="804"/>
      <c r="N54" s="804"/>
      <c r="O54" s="804"/>
      <c r="P54" s="804"/>
      <c r="Q54" s="800"/>
      <c r="AY54" s="515"/>
      <c r="AZ54" s="515"/>
      <c r="BA54" s="515"/>
      <c r="BB54" s="515"/>
      <c r="BC54" s="515"/>
      <c r="BD54" s="693"/>
      <c r="BE54" s="693"/>
      <c r="BF54" s="693"/>
      <c r="BG54" s="515"/>
      <c r="BH54" s="515"/>
      <c r="BI54" s="515"/>
      <c r="BJ54" s="515"/>
    </row>
    <row r="55" spans="1:74" s="465" customFormat="1" ht="12" customHeight="1" x14ac:dyDescent="0.2">
      <c r="A55" s="466"/>
      <c r="B55" s="829" t="s">
        <v>1079</v>
      </c>
      <c r="C55" s="800"/>
      <c r="D55" s="800"/>
      <c r="E55" s="800"/>
      <c r="F55" s="800"/>
      <c r="G55" s="800"/>
      <c r="H55" s="800"/>
      <c r="I55" s="800"/>
      <c r="J55" s="800"/>
      <c r="K55" s="800"/>
      <c r="L55" s="800"/>
      <c r="M55" s="800"/>
      <c r="N55" s="800"/>
      <c r="O55" s="800"/>
      <c r="P55" s="800"/>
      <c r="Q55" s="800"/>
      <c r="AY55" s="515"/>
      <c r="AZ55" s="515"/>
      <c r="BA55" s="515"/>
      <c r="BB55" s="515"/>
      <c r="BC55" s="515"/>
      <c r="BD55" s="693"/>
      <c r="BE55" s="693"/>
      <c r="BF55" s="693"/>
      <c r="BG55" s="515"/>
      <c r="BH55" s="515"/>
      <c r="BI55" s="515"/>
      <c r="BJ55" s="515"/>
    </row>
    <row r="56" spans="1:74" s="465" customFormat="1" ht="22.35" customHeight="1" x14ac:dyDescent="0.2">
      <c r="A56" s="466"/>
      <c r="B56" s="803" t="s">
        <v>1086</v>
      </c>
      <c r="C56" s="804"/>
      <c r="D56" s="804"/>
      <c r="E56" s="804"/>
      <c r="F56" s="804"/>
      <c r="G56" s="804"/>
      <c r="H56" s="804"/>
      <c r="I56" s="804"/>
      <c r="J56" s="804"/>
      <c r="K56" s="804"/>
      <c r="L56" s="804"/>
      <c r="M56" s="804"/>
      <c r="N56" s="804"/>
      <c r="O56" s="804"/>
      <c r="P56" s="804"/>
      <c r="Q56" s="800"/>
      <c r="AY56" s="515"/>
      <c r="AZ56" s="515"/>
      <c r="BA56" s="515"/>
      <c r="BB56" s="515"/>
      <c r="BC56" s="515"/>
      <c r="BD56" s="693"/>
      <c r="BE56" s="693"/>
      <c r="BF56" s="693"/>
      <c r="BG56" s="515"/>
      <c r="BH56" s="515"/>
      <c r="BI56" s="515"/>
      <c r="BJ56" s="515"/>
    </row>
    <row r="57" spans="1:74" s="465" customFormat="1" ht="12" customHeight="1" x14ac:dyDescent="0.2">
      <c r="A57" s="466"/>
      <c r="B57" s="798" t="s">
        <v>1045</v>
      </c>
      <c r="C57" s="799"/>
      <c r="D57" s="799"/>
      <c r="E57" s="799"/>
      <c r="F57" s="799"/>
      <c r="G57" s="799"/>
      <c r="H57" s="799"/>
      <c r="I57" s="799"/>
      <c r="J57" s="799"/>
      <c r="K57" s="799"/>
      <c r="L57" s="799"/>
      <c r="M57" s="799"/>
      <c r="N57" s="799"/>
      <c r="O57" s="799"/>
      <c r="P57" s="799"/>
      <c r="Q57" s="800"/>
      <c r="AY57" s="515"/>
      <c r="AZ57" s="515"/>
      <c r="BA57" s="515"/>
      <c r="BB57" s="515"/>
      <c r="BC57" s="515"/>
      <c r="BD57" s="693"/>
      <c r="BE57" s="693"/>
      <c r="BF57" s="693"/>
      <c r="BG57" s="515"/>
      <c r="BH57" s="515"/>
      <c r="BI57" s="515"/>
      <c r="BJ57" s="515"/>
    </row>
    <row r="58" spans="1:74" s="461" customFormat="1" ht="12" customHeight="1" x14ac:dyDescent="0.2">
      <c r="A58" s="436"/>
      <c r="B58" s="812" t="s">
        <v>1147</v>
      </c>
      <c r="C58" s="800"/>
      <c r="D58" s="800"/>
      <c r="E58" s="800"/>
      <c r="F58" s="800"/>
      <c r="G58" s="800"/>
      <c r="H58" s="800"/>
      <c r="I58" s="800"/>
      <c r="J58" s="800"/>
      <c r="K58" s="800"/>
      <c r="L58" s="800"/>
      <c r="M58" s="800"/>
      <c r="N58" s="800"/>
      <c r="O58" s="800"/>
      <c r="P58" s="800"/>
      <c r="Q58" s="800"/>
      <c r="AY58" s="513"/>
      <c r="AZ58" s="513"/>
      <c r="BA58" s="513"/>
      <c r="BB58" s="513"/>
      <c r="BC58" s="513"/>
      <c r="BD58" s="686"/>
      <c r="BE58" s="686"/>
      <c r="BF58" s="686"/>
      <c r="BG58" s="513"/>
      <c r="BH58" s="513"/>
      <c r="BI58" s="513"/>
      <c r="BJ58" s="513"/>
    </row>
    <row r="59" spans="1:74" x14ac:dyDescent="0.2">
      <c r="A59" s="124"/>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367"/>
      <c r="AZ59" s="367"/>
      <c r="BA59" s="367"/>
      <c r="BB59" s="367"/>
      <c r="BC59" s="367"/>
      <c r="BD59" s="694"/>
      <c r="BE59" s="694"/>
      <c r="BF59" s="694"/>
      <c r="BG59" s="367"/>
      <c r="BH59" s="367"/>
      <c r="BI59" s="367"/>
      <c r="BJ59" s="367"/>
      <c r="BK59" s="367"/>
      <c r="BL59" s="367"/>
      <c r="BM59" s="367"/>
      <c r="BN59" s="367"/>
      <c r="BO59" s="367"/>
      <c r="BP59" s="367"/>
      <c r="BQ59" s="367"/>
      <c r="BR59" s="367"/>
      <c r="BS59" s="367"/>
      <c r="BT59" s="367"/>
      <c r="BU59" s="367"/>
      <c r="BV59" s="367"/>
    </row>
    <row r="60" spans="1:74" x14ac:dyDescent="0.2">
      <c r="A60" s="124"/>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367"/>
      <c r="AZ60" s="367"/>
      <c r="BA60" s="367"/>
      <c r="BB60" s="367"/>
      <c r="BC60" s="367"/>
      <c r="BD60" s="694"/>
      <c r="BE60" s="694"/>
      <c r="BF60" s="694"/>
      <c r="BG60" s="367"/>
      <c r="BH60" s="367"/>
      <c r="BI60" s="367"/>
      <c r="BJ60" s="367"/>
      <c r="BK60" s="367"/>
      <c r="BL60" s="367"/>
      <c r="BM60" s="367"/>
      <c r="BN60" s="367"/>
      <c r="BO60" s="367"/>
      <c r="BP60" s="367"/>
      <c r="BQ60" s="367"/>
      <c r="BR60" s="367"/>
      <c r="BS60" s="367"/>
      <c r="BT60" s="367"/>
      <c r="BU60" s="367"/>
      <c r="BV60" s="367"/>
    </row>
    <row r="61" spans="1:74" x14ac:dyDescent="0.2">
      <c r="A61" s="124"/>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367"/>
      <c r="AZ61" s="367"/>
      <c r="BA61" s="367"/>
      <c r="BB61" s="367"/>
      <c r="BC61" s="367"/>
      <c r="BD61" s="694"/>
      <c r="BE61" s="694"/>
      <c r="BF61" s="694"/>
      <c r="BG61" s="367"/>
      <c r="BH61" s="367"/>
      <c r="BI61" s="367"/>
      <c r="BJ61" s="367"/>
      <c r="BK61" s="367"/>
      <c r="BL61" s="367"/>
      <c r="BM61" s="367"/>
      <c r="BN61" s="367"/>
      <c r="BO61" s="367"/>
      <c r="BP61" s="367"/>
      <c r="BQ61" s="367"/>
      <c r="BR61" s="367"/>
      <c r="BS61" s="367"/>
      <c r="BT61" s="367"/>
      <c r="BU61" s="367"/>
      <c r="BV61" s="367"/>
    </row>
    <row r="62" spans="1:74" x14ac:dyDescent="0.2">
      <c r="A62" s="124"/>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367"/>
      <c r="AZ62" s="367"/>
      <c r="BA62" s="367"/>
      <c r="BB62" s="367"/>
      <c r="BC62" s="367"/>
      <c r="BD62" s="694"/>
      <c r="BE62" s="694"/>
      <c r="BF62" s="694"/>
      <c r="BG62" s="367"/>
      <c r="BH62" s="367"/>
      <c r="BI62" s="367"/>
      <c r="BJ62" s="367"/>
      <c r="BK62" s="367"/>
      <c r="BL62" s="367"/>
      <c r="BM62" s="367"/>
      <c r="BN62" s="367"/>
      <c r="BO62" s="367"/>
      <c r="BP62" s="367"/>
      <c r="BQ62" s="367"/>
      <c r="BR62" s="367"/>
      <c r="BS62" s="367"/>
      <c r="BT62" s="367"/>
      <c r="BU62" s="367"/>
      <c r="BV62" s="367"/>
    </row>
    <row r="63" spans="1:74" x14ac:dyDescent="0.2">
      <c r="A63" s="124"/>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367"/>
      <c r="AZ63" s="367"/>
      <c r="BA63" s="367"/>
      <c r="BB63" s="367"/>
      <c r="BC63" s="367"/>
      <c r="BD63" s="694"/>
      <c r="BE63" s="694"/>
      <c r="BF63" s="694"/>
      <c r="BG63" s="367"/>
      <c r="BH63" s="367"/>
      <c r="BI63" s="367"/>
      <c r="BJ63" s="367"/>
      <c r="BK63" s="367"/>
      <c r="BL63" s="367"/>
      <c r="BM63" s="367"/>
      <c r="BN63" s="367"/>
      <c r="BO63" s="367"/>
      <c r="BP63" s="367"/>
      <c r="BQ63" s="367"/>
      <c r="BR63" s="367"/>
      <c r="BS63" s="367"/>
      <c r="BT63" s="367"/>
      <c r="BU63" s="367"/>
      <c r="BV63" s="367"/>
    </row>
    <row r="64" spans="1:74" x14ac:dyDescent="0.2">
      <c r="A64" s="124"/>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367"/>
      <c r="AZ64" s="367"/>
      <c r="BA64" s="367"/>
      <c r="BB64" s="367"/>
      <c r="BC64" s="367"/>
      <c r="BD64" s="694"/>
      <c r="BE64" s="694"/>
      <c r="BF64" s="694"/>
      <c r="BG64" s="367"/>
      <c r="BH64" s="367"/>
      <c r="BI64" s="367"/>
      <c r="BJ64" s="367"/>
      <c r="BK64" s="367"/>
      <c r="BL64" s="367"/>
      <c r="BM64" s="367"/>
      <c r="BN64" s="367"/>
      <c r="BO64" s="367"/>
      <c r="BP64" s="367"/>
      <c r="BQ64" s="367"/>
      <c r="BR64" s="367"/>
      <c r="BS64" s="367"/>
      <c r="BT64" s="367"/>
      <c r="BU64" s="367"/>
      <c r="BV64" s="367"/>
    </row>
    <row r="65" spans="1:74" x14ac:dyDescent="0.2">
      <c r="A65" s="124"/>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367"/>
      <c r="AZ65" s="367"/>
      <c r="BA65" s="367"/>
      <c r="BB65" s="367"/>
      <c r="BC65" s="367"/>
      <c r="BD65" s="694"/>
      <c r="BE65" s="694"/>
      <c r="BF65" s="694"/>
      <c r="BG65" s="367"/>
      <c r="BH65" s="367"/>
      <c r="BI65" s="367"/>
      <c r="BJ65" s="367"/>
      <c r="BK65" s="367"/>
      <c r="BL65" s="367"/>
      <c r="BM65" s="367"/>
      <c r="BN65" s="367"/>
      <c r="BO65" s="367"/>
      <c r="BP65" s="367"/>
      <c r="BQ65" s="367"/>
      <c r="BR65" s="367"/>
      <c r="BS65" s="367"/>
      <c r="BT65" s="367"/>
      <c r="BU65" s="367"/>
      <c r="BV65" s="367"/>
    </row>
    <row r="66" spans="1:74" x14ac:dyDescent="0.2">
      <c r="A66" s="124"/>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367"/>
      <c r="AZ66" s="367"/>
      <c r="BA66" s="367"/>
      <c r="BB66" s="367"/>
      <c r="BC66" s="367"/>
      <c r="BD66" s="694"/>
      <c r="BE66" s="694"/>
      <c r="BF66" s="694"/>
      <c r="BG66" s="367"/>
      <c r="BH66" s="367"/>
      <c r="BI66" s="367"/>
      <c r="BJ66" s="367"/>
      <c r="BK66" s="367"/>
      <c r="BL66" s="367"/>
      <c r="BM66" s="367"/>
      <c r="BN66" s="367"/>
      <c r="BO66" s="367"/>
      <c r="BP66" s="367"/>
      <c r="BQ66" s="367"/>
      <c r="BR66" s="367"/>
      <c r="BS66" s="367"/>
      <c r="BT66" s="367"/>
      <c r="BU66" s="367"/>
      <c r="BV66" s="367"/>
    </row>
    <row r="67" spans="1:74" x14ac:dyDescent="0.2">
      <c r="A67" s="124"/>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367"/>
      <c r="AZ67" s="367"/>
      <c r="BA67" s="367"/>
      <c r="BB67" s="367"/>
      <c r="BC67" s="367"/>
      <c r="BD67" s="694"/>
      <c r="BE67" s="694"/>
      <c r="BF67" s="694"/>
      <c r="BG67" s="367"/>
      <c r="BH67" s="367"/>
      <c r="BI67" s="367"/>
      <c r="BJ67" s="367"/>
      <c r="BK67" s="367"/>
      <c r="BL67" s="367"/>
      <c r="BM67" s="367"/>
      <c r="BN67" s="367"/>
      <c r="BO67" s="367"/>
      <c r="BP67" s="367"/>
      <c r="BQ67" s="367"/>
      <c r="BR67" s="367"/>
      <c r="BS67" s="367"/>
      <c r="BT67" s="367"/>
      <c r="BU67" s="367"/>
      <c r="BV67" s="367"/>
    </row>
    <row r="68" spans="1:74" x14ac:dyDescent="0.2">
      <c r="BK68" s="368"/>
      <c r="BL68" s="368"/>
      <c r="BM68" s="368"/>
      <c r="BN68" s="368"/>
      <c r="BO68" s="368"/>
      <c r="BP68" s="368"/>
      <c r="BQ68" s="368"/>
      <c r="BR68" s="368"/>
      <c r="BS68" s="368"/>
      <c r="BT68" s="368"/>
      <c r="BU68" s="368"/>
      <c r="BV68" s="368"/>
    </row>
    <row r="69" spans="1:74" x14ac:dyDescent="0.2">
      <c r="A69" s="124"/>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367"/>
      <c r="AZ69" s="367"/>
      <c r="BA69" s="367"/>
      <c r="BB69" s="367"/>
      <c r="BC69" s="367"/>
      <c r="BD69" s="694"/>
      <c r="BE69" s="694"/>
      <c r="BF69" s="694"/>
      <c r="BG69" s="367"/>
      <c r="BH69" s="367"/>
      <c r="BI69" s="367"/>
      <c r="BJ69" s="367"/>
      <c r="BK69" s="367"/>
      <c r="BL69" s="367"/>
      <c r="BM69" s="367"/>
      <c r="BN69" s="367"/>
      <c r="BO69" s="367"/>
      <c r="BP69" s="367"/>
      <c r="BQ69" s="367"/>
      <c r="BR69" s="367"/>
      <c r="BS69" s="367"/>
      <c r="BT69" s="367"/>
      <c r="BU69" s="367"/>
      <c r="BV69" s="367"/>
    </row>
    <row r="70" spans="1:74" x14ac:dyDescent="0.2">
      <c r="A70" s="124"/>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367"/>
      <c r="AZ70" s="367"/>
      <c r="BA70" s="367"/>
      <c r="BB70" s="367"/>
      <c r="BC70" s="367"/>
      <c r="BD70" s="694"/>
      <c r="BE70" s="694"/>
      <c r="BF70" s="694"/>
      <c r="BG70" s="367"/>
      <c r="BH70" s="367"/>
      <c r="BI70" s="367"/>
      <c r="BJ70" s="367"/>
      <c r="BK70" s="367"/>
      <c r="BL70" s="367"/>
      <c r="BM70" s="367"/>
      <c r="BN70" s="367"/>
      <c r="BO70" s="367"/>
      <c r="BP70" s="367"/>
      <c r="BQ70" s="367"/>
      <c r="BR70" s="367"/>
      <c r="BS70" s="367"/>
      <c r="BT70" s="367"/>
      <c r="BU70" s="367"/>
      <c r="BV70" s="367"/>
    </row>
    <row r="71" spans="1:74" x14ac:dyDescent="0.2">
      <c r="A71" s="124"/>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367"/>
      <c r="AZ71" s="367"/>
      <c r="BA71" s="367"/>
      <c r="BB71" s="367"/>
      <c r="BC71" s="367"/>
      <c r="BD71" s="694"/>
      <c r="BE71" s="694"/>
      <c r="BF71" s="694"/>
      <c r="BG71" s="367"/>
      <c r="BH71" s="367"/>
      <c r="BI71" s="367"/>
      <c r="BJ71" s="367"/>
      <c r="BK71" s="367"/>
      <c r="BL71" s="367"/>
      <c r="BM71" s="367"/>
      <c r="BN71" s="367"/>
      <c r="BO71" s="367"/>
      <c r="BP71" s="367"/>
      <c r="BQ71" s="367"/>
      <c r="BR71" s="367"/>
      <c r="BS71" s="367"/>
      <c r="BT71" s="367"/>
      <c r="BU71" s="367"/>
      <c r="BV71" s="367"/>
    </row>
    <row r="72" spans="1:74" x14ac:dyDescent="0.2">
      <c r="A72" s="124"/>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367"/>
      <c r="AZ72" s="367"/>
      <c r="BA72" s="367"/>
      <c r="BB72" s="367"/>
      <c r="BC72" s="367"/>
      <c r="BD72" s="694"/>
      <c r="BE72" s="694"/>
      <c r="BF72" s="694"/>
      <c r="BG72" s="367"/>
      <c r="BH72" s="367"/>
      <c r="BI72" s="367"/>
      <c r="BJ72" s="367"/>
      <c r="BK72" s="367"/>
      <c r="BL72" s="367"/>
      <c r="BM72" s="367"/>
      <c r="BN72" s="367"/>
      <c r="BO72" s="367"/>
      <c r="BP72" s="367"/>
      <c r="BQ72" s="367"/>
      <c r="BR72" s="367"/>
      <c r="BS72" s="367"/>
      <c r="BT72" s="367"/>
      <c r="BU72" s="367"/>
      <c r="BV72" s="367"/>
    </row>
    <row r="73" spans="1:74" x14ac:dyDescent="0.2">
      <c r="A73" s="124"/>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367"/>
      <c r="AZ73" s="367"/>
      <c r="BA73" s="367"/>
      <c r="BB73" s="367"/>
      <c r="BC73" s="367"/>
      <c r="BD73" s="694"/>
      <c r="BE73" s="694"/>
      <c r="BF73" s="694"/>
      <c r="BG73" s="367"/>
      <c r="BH73" s="367"/>
      <c r="BI73" s="367"/>
      <c r="BJ73" s="367"/>
      <c r="BK73" s="367"/>
      <c r="BL73" s="367"/>
      <c r="BM73" s="367"/>
      <c r="BN73" s="367"/>
      <c r="BO73" s="367"/>
      <c r="BP73" s="367"/>
      <c r="BQ73" s="367"/>
      <c r="BR73" s="367"/>
      <c r="BS73" s="367"/>
      <c r="BT73" s="367"/>
      <c r="BU73" s="367"/>
      <c r="BV73" s="367"/>
    </row>
    <row r="74" spans="1:74" x14ac:dyDescent="0.2">
      <c r="A74" s="124"/>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367"/>
      <c r="AZ74" s="367"/>
      <c r="BA74" s="367"/>
      <c r="BB74" s="367"/>
      <c r="BC74" s="367"/>
      <c r="BD74" s="694"/>
      <c r="BE74" s="694"/>
      <c r="BF74" s="694"/>
      <c r="BG74" s="367"/>
      <c r="BH74" s="367"/>
      <c r="BI74" s="367"/>
      <c r="BJ74" s="367"/>
      <c r="BK74" s="367"/>
      <c r="BL74" s="367"/>
      <c r="BM74" s="367"/>
      <c r="BN74" s="367"/>
      <c r="BO74" s="367"/>
      <c r="BP74" s="367"/>
      <c r="BQ74" s="367"/>
      <c r="BR74" s="367"/>
      <c r="BS74" s="367"/>
      <c r="BT74" s="367"/>
      <c r="BU74" s="367"/>
      <c r="BV74" s="367"/>
    </row>
    <row r="75" spans="1:74" x14ac:dyDescent="0.2">
      <c r="A75" s="124"/>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367"/>
      <c r="AZ75" s="367"/>
      <c r="BA75" s="367"/>
      <c r="BB75" s="367"/>
      <c r="BC75" s="367"/>
      <c r="BD75" s="694"/>
      <c r="BE75" s="694"/>
      <c r="BF75" s="694"/>
      <c r="BG75" s="367"/>
      <c r="BH75" s="367"/>
      <c r="BI75" s="367"/>
      <c r="BJ75" s="367"/>
      <c r="BK75" s="367"/>
      <c r="BL75" s="367"/>
      <c r="BM75" s="367"/>
      <c r="BN75" s="367"/>
      <c r="BO75" s="367"/>
      <c r="BP75" s="367"/>
      <c r="BQ75" s="367"/>
      <c r="BR75" s="367"/>
      <c r="BS75" s="367"/>
      <c r="BT75" s="367"/>
      <c r="BU75" s="367"/>
      <c r="BV75" s="367"/>
    </row>
    <row r="76" spans="1:74" x14ac:dyDescent="0.2">
      <c r="A76" s="124"/>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367"/>
      <c r="AZ76" s="367"/>
      <c r="BA76" s="367"/>
      <c r="BB76" s="367"/>
      <c r="BC76" s="367"/>
      <c r="BD76" s="694"/>
      <c r="BE76" s="694"/>
      <c r="BF76" s="694"/>
      <c r="BG76" s="367"/>
      <c r="BH76" s="367"/>
      <c r="BI76" s="367"/>
      <c r="BJ76" s="367"/>
      <c r="BK76" s="367"/>
      <c r="BL76" s="367"/>
      <c r="BM76" s="367"/>
      <c r="BN76" s="367"/>
      <c r="BO76" s="367"/>
      <c r="BP76" s="367"/>
      <c r="BQ76" s="367"/>
      <c r="BR76" s="367"/>
      <c r="BS76" s="367"/>
      <c r="BT76" s="367"/>
      <c r="BU76" s="367"/>
      <c r="BV76" s="367"/>
    </row>
    <row r="77" spans="1:74" x14ac:dyDescent="0.2">
      <c r="A77" s="124"/>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367"/>
      <c r="AZ77" s="367"/>
      <c r="BA77" s="367"/>
      <c r="BB77" s="367"/>
      <c r="BC77" s="367"/>
      <c r="BD77" s="694"/>
      <c r="BE77" s="694"/>
      <c r="BF77" s="694"/>
      <c r="BG77" s="367"/>
      <c r="BH77" s="367"/>
      <c r="BI77" s="367"/>
      <c r="BJ77" s="367"/>
      <c r="BK77" s="367"/>
      <c r="BL77" s="367"/>
      <c r="BM77" s="367"/>
      <c r="BN77" s="367"/>
      <c r="BO77" s="367"/>
      <c r="BP77" s="367"/>
      <c r="BQ77" s="367"/>
      <c r="BR77" s="367"/>
      <c r="BS77" s="367"/>
      <c r="BT77" s="367"/>
      <c r="BU77" s="367"/>
      <c r="BV77" s="367"/>
    </row>
    <row r="78" spans="1:74" x14ac:dyDescent="0.2">
      <c r="BK78" s="368"/>
      <c r="BL78" s="368"/>
      <c r="BM78" s="368"/>
      <c r="BN78" s="368"/>
      <c r="BO78" s="368"/>
      <c r="BP78" s="368"/>
      <c r="BQ78" s="368"/>
      <c r="BR78" s="368"/>
      <c r="BS78" s="368"/>
      <c r="BT78" s="368"/>
      <c r="BU78" s="368"/>
      <c r="BV78" s="368"/>
    </row>
    <row r="79" spans="1:74" x14ac:dyDescent="0.2">
      <c r="BK79" s="368"/>
      <c r="BL79" s="368"/>
      <c r="BM79" s="368"/>
      <c r="BN79" s="368"/>
      <c r="BO79" s="368"/>
      <c r="BP79" s="368"/>
      <c r="BQ79" s="368"/>
      <c r="BR79" s="368"/>
      <c r="BS79" s="368"/>
      <c r="BT79" s="368"/>
      <c r="BU79" s="368"/>
      <c r="BV79" s="368"/>
    </row>
    <row r="80" spans="1:74" x14ac:dyDescent="0.2">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369"/>
      <c r="AZ80" s="369"/>
      <c r="BA80" s="369"/>
      <c r="BB80" s="369"/>
      <c r="BC80" s="369"/>
      <c r="BD80" s="695"/>
      <c r="BE80" s="695"/>
      <c r="BF80" s="695"/>
      <c r="BG80" s="369"/>
      <c r="BH80" s="369"/>
      <c r="BI80" s="369"/>
      <c r="BJ80" s="369"/>
      <c r="BK80" s="369"/>
      <c r="BL80" s="369"/>
      <c r="BM80" s="369"/>
      <c r="BN80" s="369"/>
      <c r="BO80" s="369"/>
      <c r="BP80" s="369"/>
      <c r="BQ80" s="369"/>
      <c r="BR80" s="369"/>
      <c r="BS80" s="369"/>
      <c r="BT80" s="369"/>
      <c r="BU80" s="369"/>
      <c r="BV80" s="369"/>
    </row>
    <row r="81" spans="3:74" x14ac:dyDescent="0.2">
      <c r="BK81" s="368"/>
      <c r="BL81" s="368"/>
      <c r="BM81" s="368"/>
      <c r="BN81" s="368"/>
      <c r="BO81" s="368"/>
      <c r="BP81" s="368"/>
      <c r="BQ81" s="368"/>
      <c r="BR81" s="368"/>
      <c r="BS81" s="368"/>
      <c r="BT81" s="368"/>
      <c r="BU81" s="368"/>
      <c r="BV81" s="368"/>
    </row>
    <row r="82" spans="3:74" x14ac:dyDescent="0.2">
      <c r="BK82" s="368"/>
      <c r="BL82" s="368"/>
      <c r="BM82" s="368"/>
      <c r="BN82" s="368"/>
      <c r="BO82" s="368"/>
      <c r="BP82" s="368"/>
      <c r="BQ82" s="368"/>
      <c r="BR82" s="368"/>
      <c r="BS82" s="368"/>
      <c r="BT82" s="368"/>
      <c r="BU82" s="368"/>
      <c r="BV82" s="368"/>
    </row>
    <row r="83" spans="3:74" x14ac:dyDescent="0.2">
      <c r="BK83" s="368"/>
      <c r="BL83" s="368"/>
      <c r="BM83" s="368"/>
      <c r="BN83" s="368"/>
      <c r="BO83" s="368"/>
      <c r="BP83" s="368"/>
      <c r="BQ83" s="368"/>
      <c r="BR83" s="368"/>
      <c r="BS83" s="368"/>
      <c r="BT83" s="368"/>
      <c r="BU83" s="368"/>
      <c r="BV83" s="368"/>
    </row>
    <row r="84" spans="3:74" x14ac:dyDescent="0.2">
      <c r="BK84" s="368"/>
      <c r="BL84" s="368"/>
      <c r="BM84" s="368"/>
      <c r="BN84" s="368"/>
      <c r="BO84" s="368"/>
      <c r="BP84" s="368"/>
      <c r="BQ84" s="368"/>
      <c r="BR84" s="368"/>
      <c r="BS84" s="368"/>
      <c r="BT84" s="368"/>
      <c r="BU84" s="368"/>
      <c r="BV84" s="368"/>
    </row>
    <row r="85" spans="3:74" x14ac:dyDescent="0.2">
      <c r="BK85" s="368"/>
      <c r="BL85" s="368"/>
      <c r="BM85" s="368"/>
      <c r="BN85" s="368"/>
      <c r="BO85" s="368"/>
      <c r="BP85" s="368"/>
      <c r="BQ85" s="368"/>
      <c r="BR85" s="368"/>
      <c r="BS85" s="368"/>
      <c r="BT85" s="368"/>
      <c r="BU85" s="368"/>
      <c r="BV85" s="368"/>
    </row>
    <row r="86" spans="3:74" x14ac:dyDescent="0.2">
      <c r="BK86" s="368"/>
      <c r="BL86" s="368"/>
      <c r="BM86" s="368"/>
      <c r="BN86" s="368"/>
      <c r="BO86" s="368"/>
      <c r="BP86" s="368"/>
      <c r="BQ86" s="368"/>
      <c r="BR86" s="368"/>
      <c r="BS86" s="368"/>
      <c r="BT86" s="368"/>
      <c r="BU86" s="368"/>
      <c r="BV86" s="368"/>
    </row>
    <row r="87" spans="3:74" x14ac:dyDescent="0.2">
      <c r="BK87" s="368"/>
      <c r="BL87" s="368"/>
      <c r="BM87" s="368"/>
      <c r="BN87" s="368"/>
      <c r="BO87" s="368"/>
      <c r="BP87" s="368"/>
      <c r="BQ87" s="368"/>
      <c r="BR87" s="368"/>
      <c r="BS87" s="368"/>
      <c r="BT87" s="368"/>
      <c r="BU87" s="368"/>
      <c r="BV87" s="368"/>
    </row>
    <row r="88" spans="3:74" x14ac:dyDescent="0.2">
      <c r="BK88" s="368"/>
      <c r="BL88" s="368"/>
      <c r="BM88" s="368"/>
      <c r="BN88" s="368"/>
      <c r="BO88" s="368"/>
      <c r="BP88" s="368"/>
      <c r="BQ88" s="368"/>
      <c r="BR88" s="368"/>
      <c r="BS88" s="368"/>
      <c r="BT88" s="368"/>
      <c r="BU88" s="368"/>
      <c r="BV88" s="368"/>
    </row>
    <row r="89" spans="3:74" x14ac:dyDescent="0.2">
      <c r="BK89" s="368"/>
      <c r="BL89" s="368"/>
      <c r="BM89" s="368"/>
      <c r="BN89" s="368"/>
      <c r="BO89" s="368"/>
      <c r="BP89" s="368"/>
      <c r="BQ89" s="368"/>
      <c r="BR89" s="368"/>
      <c r="BS89" s="368"/>
      <c r="BT89" s="368"/>
      <c r="BU89" s="368"/>
      <c r="BV89" s="368"/>
    </row>
    <row r="90" spans="3:74" x14ac:dyDescent="0.2">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370"/>
      <c r="AZ90" s="370"/>
      <c r="BA90" s="370"/>
      <c r="BB90" s="370"/>
      <c r="BC90" s="370"/>
      <c r="BD90" s="696"/>
      <c r="BE90" s="696"/>
      <c r="BF90" s="696"/>
      <c r="BG90" s="370"/>
      <c r="BH90" s="370"/>
      <c r="BI90" s="370"/>
      <c r="BJ90" s="370"/>
      <c r="BK90" s="370"/>
      <c r="BL90" s="370"/>
      <c r="BM90" s="370"/>
      <c r="BN90" s="370"/>
      <c r="BO90" s="370"/>
      <c r="BP90" s="370"/>
      <c r="BQ90" s="370"/>
      <c r="BR90" s="370"/>
      <c r="BS90" s="370"/>
      <c r="BT90" s="370"/>
      <c r="BU90" s="370"/>
      <c r="BV90" s="370"/>
    </row>
    <row r="91" spans="3:74" x14ac:dyDescent="0.2">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370"/>
      <c r="AZ91" s="370"/>
      <c r="BA91" s="370"/>
      <c r="BB91" s="370"/>
      <c r="BC91" s="370"/>
      <c r="BD91" s="696"/>
      <c r="BE91" s="696"/>
      <c r="BF91" s="696"/>
      <c r="BG91" s="370"/>
      <c r="BH91" s="370"/>
      <c r="BI91" s="370"/>
      <c r="BJ91" s="370"/>
      <c r="BK91" s="370"/>
      <c r="BL91" s="370"/>
      <c r="BM91" s="370"/>
      <c r="BN91" s="370"/>
      <c r="BO91" s="370"/>
      <c r="BP91" s="370"/>
      <c r="BQ91" s="370"/>
      <c r="BR91" s="370"/>
      <c r="BS91" s="370"/>
      <c r="BT91" s="370"/>
      <c r="BU91" s="370"/>
      <c r="BV91" s="370"/>
    </row>
    <row r="92" spans="3:74" x14ac:dyDescent="0.2">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370"/>
      <c r="AZ92" s="370"/>
      <c r="BA92" s="370"/>
      <c r="BB92" s="370"/>
      <c r="BC92" s="370"/>
      <c r="BD92" s="696"/>
      <c r="BE92" s="696"/>
      <c r="BF92" s="696"/>
      <c r="BG92" s="370"/>
      <c r="BH92" s="370"/>
      <c r="BI92" s="370"/>
      <c r="BJ92" s="370"/>
      <c r="BK92" s="370"/>
      <c r="BL92" s="370"/>
      <c r="BM92" s="370"/>
      <c r="BN92" s="370"/>
      <c r="BO92" s="370"/>
      <c r="BP92" s="370"/>
      <c r="BQ92" s="370"/>
      <c r="BR92" s="370"/>
      <c r="BS92" s="370"/>
      <c r="BT92" s="370"/>
      <c r="BU92" s="370"/>
      <c r="BV92" s="370"/>
    </row>
    <row r="93" spans="3:74" x14ac:dyDescent="0.2">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370"/>
      <c r="AZ93" s="370"/>
      <c r="BA93" s="370"/>
      <c r="BB93" s="370"/>
      <c r="BC93" s="370"/>
      <c r="BD93" s="696"/>
      <c r="BE93" s="696"/>
      <c r="BF93" s="696"/>
      <c r="BG93" s="370"/>
      <c r="BH93" s="370"/>
      <c r="BI93" s="370"/>
      <c r="BJ93" s="370"/>
      <c r="BK93" s="370"/>
      <c r="BL93" s="370"/>
      <c r="BM93" s="370"/>
      <c r="BN93" s="370"/>
      <c r="BO93" s="370"/>
      <c r="BP93" s="370"/>
      <c r="BQ93" s="370"/>
      <c r="BR93" s="370"/>
      <c r="BS93" s="370"/>
      <c r="BT93" s="370"/>
      <c r="BU93" s="370"/>
      <c r="BV93" s="370"/>
    </row>
    <row r="94" spans="3:74" x14ac:dyDescent="0.2">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370"/>
      <c r="AZ94" s="370"/>
      <c r="BA94" s="370"/>
      <c r="BB94" s="370"/>
      <c r="BC94" s="370"/>
      <c r="BD94" s="696"/>
      <c r="BE94" s="696"/>
      <c r="BF94" s="696"/>
      <c r="BG94" s="370"/>
      <c r="BH94" s="370"/>
      <c r="BI94" s="370"/>
      <c r="BJ94" s="370"/>
      <c r="BK94" s="370"/>
      <c r="BL94" s="370"/>
      <c r="BM94" s="370"/>
      <c r="BN94" s="370"/>
      <c r="BO94" s="370"/>
      <c r="BP94" s="370"/>
      <c r="BQ94" s="370"/>
      <c r="BR94" s="370"/>
      <c r="BS94" s="370"/>
      <c r="BT94" s="370"/>
      <c r="BU94" s="370"/>
      <c r="BV94" s="370"/>
    </row>
    <row r="95" spans="3:74" x14ac:dyDescent="0.2">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370"/>
      <c r="AZ95" s="370"/>
      <c r="BA95" s="370"/>
      <c r="BB95" s="370"/>
      <c r="BC95" s="370"/>
      <c r="BD95" s="696"/>
      <c r="BE95" s="696"/>
      <c r="BF95" s="696"/>
      <c r="BG95" s="370"/>
      <c r="BH95" s="370"/>
      <c r="BI95" s="370"/>
      <c r="BJ95" s="370"/>
      <c r="BK95" s="370"/>
      <c r="BL95" s="370"/>
      <c r="BM95" s="370"/>
      <c r="BN95" s="370"/>
      <c r="BO95" s="370"/>
      <c r="BP95" s="370"/>
      <c r="BQ95" s="370"/>
      <c r="BR95" s="370"/>
      <c r="BS95" s="370"/>
      <c r="BT95" s="370"/>
      <c r="BU95" s="370"/>
      <c r="BV95" s="370"/>
    </row>
    <row r="96" spans="3:74" x14ac:dyDescent="0.2">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370"/>
      <c r="AZ96" s="370"/>
      <c r="BA96" s="370"/>
      <c r="BB96" s="370"/>
      <c r="BC96" s="370"/>
      <c r="BD96" s="696"/>
      <c r="BE96" s="696"/>
      <c r="BF96" s="696"/>
      <c r="BG96" s="370"/>
      <c r="BH96" s="370"/>
      <c r="BI96" s="370"/>
      <c r="BJ96" s="370"/>
      <c r="BK96" s="370"/>
      <c r="BL96" s="370"/>
      <c r="BM96" s="370"/>
      <c r="BN96" s="370"/>
      <c r="BO96" s="370"/>
      <c r="BP96" s="370"/>
      <c r="BQ96" s="370"/>
      <c r="BR96" s="370"/>
      <c r="BS96" s="370"/>
      <c r="BT96" s="370"/>
      <c r="BU96" s="370"/>
      <c r="BV96" s="370"/>
    </row>
    <row r="97" spans="3:74" x14ac:dyDescent="0.2">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370"/>
      <c r="AZ97" s="370"/>
      <c r="BA97" s="370"/>
      <c r="BB97" s="370"/>
      <c r="BC97" s="370"/>
      <c r="BD97" s="696"/>
      <c r="BE97" s="696"/>
      <c r="BF97" s="696"/>
      <c r="BG97" s="370"/>
      <c r="BH97" s="370"/>
      <c r="BI97" s="370"/>
      <c r="BJ97" s="370"/>
      <c r="BK97" s="370"/>
      <c r="BL97" s="370"/>
      <c r="BM97" s="370"/>
      <c r="BN97" s="370"/>
      <c r="BO97" s="370"/>
      <c r="BP97" s="370"/>
      <c r="BQ97" s="370"/>
      <c r="BR97" s="370"/>
      <c r="BS97" s="370"/>
      <c r="BT97" s="370"/>
      <c r="BU97" s="370"/>
      <c r="BV97" s="370"/>
    </row>
    <row r="98" spans="3:74" x14ac:dyDescent="0.2">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370"/>
      <c r="AZ98" s="370"/>
      <c r="BA98" s="370"/>
      <c r="BB98" s="370"/>
      <c r="BC98" s="370"/>
      <c r="BD98" s="696"/>
      <c r="BE98" s="696"/>
      <c r="BF98" s="696"/>
      <c r="BG98" s="370"/>
      <c r="BH98" s="370"/>
      <c r="BI98" s="370"/>
      <c r="BJ98" s="370"/>
      <c r="BK98" s="370"/>
      <c r="BL98" s="370"/>
      <c r="BM98" s="370"/>
      <c r="BN98" s="370"/>
      <c r="BO98" s="370"/>
      <c r="BP98" s="370"/>
      <c r="BQ98" s="370"/>
      <c r="BR98" s="370"/>
      <c r="BS98" s="370"/>
      <c r="BT98" s="370"/>
      <c r="BU98" s="370"/>
      <c r="BV98" s="370"/>
    </row>
    <row r="99" spans="3:74" x14ac:dyDescent="0.2">
      <c r="BK99" s="368"/>
      <c r="BL99" s="368"/>
      <c r="BM99" s="368"/>
      <c r="BN99" s="368"/>
      <c r="BO99" s="368"/>
      <c r="BP99" s="368"/>
      <c r="BQ99" s="368"/>
      <c r="BR99" s="368"/>
      <c r="BS99" s="368"/>
      <c r="BT99" s="368"/>
      <c r="BU99" s="368"/>
      <c r="BV99" s="368"/>
    </row>
    <row r="100" spans="3:74" x14ac:dyDescent="0.2">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371"/>
      <c r="AZ100" s="371"/>
      <c r="BA100" s="371"/>
      <c r="BB100" s="371"/>
      <c r="BC100" s="371"/>
      <c r="BD100" s="697"/>
      <c r="BE100" s="697"/>
      <c r="BF100" s="697"/>
      <c r="BG100" s="371"/>
      <c r="BH100" s="371"/>
      <c r="BI100" s="371"/>
      <c r="BJ100" s="371"/>
      <c r="BK100" s="371"/>
      <c r="BL100" s="371"/>
      <c r="BM100" s="371"/>
      <c r="BN100" s="371"/>
      <c r="BO100" s="371"/>
      <c r="BP100" s="371"/>
      <c r="BQ100" s="371"/>
      <c r="BR100" s="371"/>
      <c r="BS100" s="371"/>
      <c r="BT100" s="371"/>
      <c r="BU100" s="371"/>
      <c r="BV100" s="371"/>
    </row>
    <row r="101" spans="3:74" x14ac:dyDescent="0.2">
      <c r="BK101" s="368"/>
      <c r="BL101" s="368"/>
      <c r="BM101" s="368"/>
      <c r="BN101" s="368"/>
      <c r="BO101" s="368"/>
      <c r="BP101" s="368"/>
      <c r="BQ101" s="368"/>
      <c r="BR101" s="368"/>
      <c r="BS101" s="368"/>
      <c r="BT101" s="368"/>
      <c r="BU101" s="368"/>
      <c r="BV101" s="368"/>
    </row>
    <row r="102" spans="3:74" x14ac:dyDescent="0.2">
      <c r="BK102" s="368"/>
      <c r="BL102" s="368"/>
      <c r="BM102" s="368"/>
      <c r="BN102" s="368"/>
      <c r="BO102" s="368"/>
      <c r="BP102" s="368"/>
      <c r="BQ102" s="368"/>
      <c r="BR102" s="368"/>
      <c r="BS102" s="368"/>
      <c r="BT102" s="368"/>
      <c r="BU102" s="368"/>
      <c r="BV102" s="368"/>
    </row>
    <row r="103" spans="3:74" x14ac:dyDescent="0.2">
      <c r="BK103" s="368"/>
      <c r="BL103" s="368"/>
      <c r="BM103" s="368"/>
      <c r="BN103" s="368"/>
      <c r="BO103" s="368"/>
      <c r="BP103" s="368"/>
      <c r="BQ103" s="368"/>
      <c r="BR103" s="368"/>
      <c r="BS103" s="368"/>
      <c r="BT103" s="368"/>
      <c r="BU103" s="368"/>
      <c r="BV103" s="368"/>
    </row>
    <row r="104" spans="3:74" x14ac:dyDescent="0.2">
      <c r="BK104" s="368"/>
      <c r="BL104" s="368"/>
      <c r="BM104" s="368"/>
      <c r="BN104" s="368"/>
      <c r="BO104" s="368"/>
      <c r="BP104" s="368"/>
      <c r="BQ104" s="368"/>
      <c r="BR104" s="368"/>
      <c r="BS104" s="368"/>
      <c r="BT104" s="368"/>
      <c r="BU104" s="368"/>
      <c r="BV104" s="368"/>
    </row>
    <row r="105" spans="3:74" x14ac:dyDescent="0.2">
      <c r="BK105" s="368"/>
      <c r="BL105" s="368"/>
      <c r="BM105" s="368"/>
      <c r="BN105" s="368"/>
      <c r="BO105" s="368"/>
      <c r="BP105" s="368"/>
      <c r="BQ105" s="368"/>
      <c r="BR105" s="368"/>
      <c r="BS105" s="368"/>
      <c r="BT105" s="368"/>
      <c r="BU105" s="368"/>
      <c r="BV105" s="368"/>
    </row>
    <row r="106" spans="3:74" x14ac:dyDescent="0.2">
      <c r="BK106" s="368"/>
      <c r="BL106" s="368"/>
      <c r="BM106" s="368"/>
      <c r="BN106" s="368"/>
      <c r="BO106" s="368"/>
      <c r="BP106" s="368"/>
      <c r="BQ106" s="368"/>
      <c r="BR106" s="368"/>
      <c r="BS106" s="368"/>
      <c r="BT106" s="368"/>
      <c r="BU106" s="368"/>
      <c r="BV106" s="368"/>
    </row>
    <row r="107" spans="3:74" x14ac:dyDescent="0.2">
      <c r="BK107" s="368"/>
      <c r="BL107" s="368"/>
      <c r="BM107" s="368"/>
      <c r="BN107" s="368"/>
      <c r="BO107" s="368"/>
      <c r="BP107" s="368"/>
      <c r="BQ107" s="368"/>
      <c r="BR107" s="368"/>
      <c r="BS107" s="368"/>
      <c r="BT107" s="368"/>
      <c r="BU107" s="368"/>
      <c r="BV107" s="368"/>
    </row>
    <row r="108" spans="3:74" x14ac:dyDescent="0.2">
      <c r="BK108" s="368"/>
      <c r="BL108" s="368"/>
      <c r="BM108" s="368"/>
      <c r="BN108" s="368"/>
      <c r="BO108" s="368"/>
      <c r="BP108" s="368"/>
      <c r="BQ108" s="368"/>
      <c r="BR108" s="368"/>
      <c r="BS108" s="368"/>
      <c r="BT108" s="368"/>
      <c r="BU108" s="368"/>
      <c r="BV108" s="368"/>
    </row>
    <row r="109" spans="3:74" x14ac:dyDescent="0.2">
      <c r="BK109" s="368"/>
      <c r="BL109" s="368"/>
      <c r="BM109" s="368"/>
      <c r="BN109" s="368"/>
      <c r="BO109" s="368"/>
      <c r="BP109" s="368"/>
      <c r="BQ109" s="368"/>
      <c r="BR109" s="368"/>
      <c r="BS109" s="368"/>
      <c r="BT109" s="368"/>
      <c r="BU109" s="368"/>
      <c r="BV109" s="368"/>
    </row>
    <row r="110" spans="3:74" x14ac:dyDescent="0.2">
      <c r="BK110" s="368"/>
      <c r="BL110" s="368"/>
      <c r="BM110" s="368"/>
      <c r="BN110" s="368"/>
      <c r="BO110" s="368"/>
      <c r="BP110" s="368"/>
      <c r="BQ110" s="368"/>
      <c r="BR110" s="368"/>
      <c r="BS110" s="368"/>
      <c r="BT110" s="368"/>
      <c r="BU110" s="368"/>
      <c r="BV110" s="368"/>
    </row>
    <row r="111" spans="3:74" x14ac:dyDescent="0.2">
      <c r="BK111" s="368"/>
      <c r="BL111" s="368"/>
      <c r="BM111" s="368"/>
      <c r="BN111" s="368"/>
      <c r="BO111" s="368"/>
      <c r="BP111" s="368"/>
      <c r="BQ111" s="368"/>
      <c r="BR111" s="368"/>
      <c r="BS111" s="368"/>
      <c r="BT111" s="368"/>
      <c r="BU111" s="368"/>
      <c r="BV111" s="368"/>
    </row>
    <row r="112" spans="3:74" x14ac:dyDescent="0.2">
      <c r="BK112" s="368"/>
      <c r="BL112" s="368"/>
      <c r="BM112" s="368"/>
      <c r="BN112" s="368"/>
      <c r="BO112" s="368"/>
      <c r="BP112" s="368"/>
      <c r="BQ112" s="368"/>
      <c r="BR112" s="368"/>
      <c r="BS112" s="368"/>
      <c r="BT112" s="368"/>
      <c r="BU112" s="368"/>
      <c r="BV112" s="368"/>
    </row>
    <row r="113" spans="63:74" x14ac:dyDescent="0.2">
      <c r="BK113" s="368"/>
      <c r="BL113" s="368"/>
      <c r="BM113" s="368"/>
      <c r="BN113" s="368"/>
      <c r="BO113" s="368"/>
      <c r="BP113" s="368"/>
      <c r="BQ113" s="368"/>
      <c r="BR113" s="368"/>
      <c r="BS113" s="368"/>
      <c r="BT113" s="368"/>
      <c r="BU113" s="368"/>
      <c r="BV113" s="368"/>
    </row>
    <row r="114" spans="63:74" x14ac:dyDescent="0.2">
      <c r="BK114" s="368"/>
      <c r="BL114" s="368"/>
      <c r="BM114" s="368"/>
      <c r="BN114" s="368"/>
      <c r="BO114" s="368"/>
      <c r="BP114" s="368"/>
      <c r="BQ114" s="368"/>
      <c r="BR114" s="368"/>
      <c r="BS114" s="368"/>
      <c r="BT114" s="368"/>
      <c r="BU114" s="368"/>
      <c r="BV114" s="368"/>
    </row>
    <row r="115" spans="63:74" x14ac:dyDescent="0.2">
      <c r="BK115" s="368"/>
      <c r="BL115" s="368"/>
      <c r="BM115" s="368"/>
      <c r="BN115" s="368"/>
      <c r="BO115" s="368"/>
      <c r="BP115" s="368"/>
      <c r="BQ115" s="368"/>
      <c r="BR115" s="368"/>
      <c r="BS115" s="368"/>
      <c r="BT115" s="368"/>
      <c r="BU115" s="368"/>
      <c r="BV115" s="368"/>
    </row>
    <row r="116" spans="63:74" x14ac:dyDescent="0.2">
      <c r="BK116" s="368"/>
      <c r="BL116" s="368"/>
      <c r="BM116" s="368"/>
      <c r="BN116" s="368"/>
      <c r="BO116" s="368"/>
      <c r="BP116" s="368"/>
      <c r="BQ116" s="368"/>
      <c r="BR116" s="368"/>
      <c r="BS116" s="368"/>
      <c r="BT116" s="368"/>
      <c r="BU116" s="368"/>
      <c r="BV116" s="368"/>
    </row>
    <row r="117" spans="63:74" x14ac:dyDescent="0.2">
      <c r="BK117" s="368"/>
      <c r="BL117" s="368"/>
      <c r="BM117" s="368"/>
      <c r="BN117" s="368"/>
      <c r="BO117" s="368"/>
      <c r="BP117" s="368"/>
      <c r="BQ117" s="368"/>
      <c r="BR117" s="368"/>
      <c r="BS117" s="368"/>
      <c r="BT117" s="368"/>
      <c r="BU117" s="368"/>
      <c r="BV117" s="368"/>
    </row>
    <row r="118" spans="63:74" x14ac:dyDescent="0.2">
      <c r="BK118" s="368"/>
      <c r="BL118" s="368"/>
      <c r="BM118" s="368"/>
      <c r="BN118" s="368"/>
      <c r="BO118" s="368"/>
      <c r="BP118" s="368"/>
      <c r="BQ118" s="368"/>
      <c r="BR118" s="368"/>
      <c r="BS118" s="368"/>
      <c r="BT118" s="368"/>
      <c r="BU118" s="368"/>
      <c r="BV118" s="368"/>
    </row>
    <row r="119" spans="63:74" x14ac:dyDescent="0.2">
      <c r="BK119" s="368"/>
      <c r="BL119" s="368"/>
      <c r="BM119" s="368"/>
      <c r="BN119" s="368"/>
      <c r="BO119" s="368"/>
      <c r="BP119" s="368"/>
      <c r="BQ119" s="368"/>
      <c r="BR119" s="368"/>
      <c r="BS119" s="368"/>
      <c r="BT119" s="368"/>
      <c r="BU119" s="368"/>
      <c r="BV119" s="368"/>
    </row>
    <row r="120" spans="63:74" x14ac:dyDescent="0.2">
      <c r="BK120" s="368"/>
      <c r="BL120" s="368"/>
      <c r="BM120" s="368"/>
      <c r="BN120" s="368"/>
      <c r="BO120" s="368"/>
      <c r="BP120" s="368"/>
      <c r="BQ120" s="368"/>
      <c r="BR120" s="368"/>
      <c r="BS120" s="368"/>
      <c r="BT120" s="368"/>
      <c r="BU120" s="368"/>
      <c r="BV120" s="368"/>
    </row>
    <row r="121" spans="63:74" x14ac:dyDescent="0.2">
      <c r="BK121" s="368"/>
      <c r="BL121" s="368"/>
      <c r="BM121" s="368"/>
      <c r="BN121" s="368"/>
      <c r="BO121" s="368"/>
      <c r="BP121" s="368"/>
      <c r="BQ121" s="368"/>
      <c r="BR121" s="368"/>
      <c r="BS121" s="368"/>
      <c r="BT121" s="368"/>
      <c r="BU121" s="368"/>
      <c r="BV121" s="368"/>
    </row>
    <row r="122" spans="63:74" x14ac:dyDescent="0.2">
      <c r="BK122" s="368"/>
      <c r="BL122" s="368"/>
      <c r="BM122" s="368"/>
      <c r="BN122" s="368"/>
      <c r="BO122" s="368"/>
      <c r="BP122" s="368"/>
      <c r="BQ122" s="368"/>
      <c r="BR122" s="368"/>
      <c r="BS122" s="368"/>
      <c r="BT122" s="368"/>
      <c r="BU122" s="368"/>
      <c r="BV122" s="368"/>
    </row>
    <row r="123" spans="63:74" x14ac:dyDescent="0.2">
      <c r="BK123" s="368"/>
      <c r="BL123" s="368"/>
      <c r="BM123" s="368"/>
      <c r="BN123" s="368"/>
      <c r="BO123" s="368"/>
      <c r="BP123" s="368"/>
      <c r="BQ123" s="368"/>
      <c r="BR123" s="368"/>
      <c r="BS123" s="368"/>
      <c r="BT123" s="368"/>
      <c r="BU123" s="368"/>
      <c r="BV123" s="368"/>
    </row>
    <row r="124" spans="63:74" x14ac:dyDescent="0.2">
      <c r="BK124" s="368"/>
      <c r="BL124" s="368"/>
      <c r="BM124" s="368"/>
      <c r="BN124" s="368"/>
      <c r="BO124" s="368"/>
      <c r="BP124" s="368"/>
      <c r="BQ124" s="368"/>
      <c r="BR124" s="368"/>
      <c r="BS124" s="368"/>
      <c r="BT124" s="368"/>
      <c r="BU124" s="368"/>
      <c r="BV124" s="368"/>
    </row>
    <row r="125" spans="63:74" x14ac:dyDescent="0.2">
      <c r="BK125" s="368"/>
      <c r="BL125" s="368"/>
      <c r="BM125" s="368"/>
      <c r="BN125" s="368"/>
      <c r="BO125" s="368"/>
      <c r="BP125" s="368"/>
      <c r="BQ125" s="368"/>
      <c r="BR125" s="368"/>
      <c r="BS125" s="368"/>
      <c r="BT125" s="368"/>
      <c r="BU125" s="368"/>
      <c r="BV125" s="368"/>
    </row>
    <row r="126" spans="63:74" x14ac:dyDescent="0.2">
      <c r="BK126" s="368"/>
      <c r="BL126" s="368"/>
      <c r="BM126" s="368"/>
      <c r="BN126" s="368"/>
      <c r="BO126" s="368"/>
      <c r="BP126" s="368"/>
      <c r="BQ126" s="368"/>
      <c r="BR126" s="368"/>
      <c r="BS126" s="368"/>
      <c r="BT126" s="368"/>
      <c r="BU126" s="368"/>
      <c r="BV126" s="368"/>
    </row>
    <row r="127" spans="63:74" x14ac:dyDescent="0.2">
      <c r="BK127" s="368"/>
      <c r="BL127" s="368"/>
      <c r="BM127" s="368"/>
      <c r="BN127" s="368"/>
      <c r="BO127" s="368"/>
      <c r="BP127" s="368"/>
      <c r="BQ127" s="368"/>
      <c r="BR127" s="368"/>
      <c r="BS127" s="368"/>
      <c r="BT127" s="368"/>
      <c r="BU127" s="368"/>
      <c r="BV127" s="368"/>
    </row>
    <row r="128" spans="63:74" x14ac:dyDescent="0.2">
      <c r="BK128" s="368"/>
      <c r="BL128" s="368"/>
      <c r="BM128" s="368"/>
      <c r="BN128" s="368"/>
      <c r="BO128" s="368"/>
      <c r="BP128" s="368"/>
      <c r="BQ128" s="368"/>
      <c r="BR128" s="368"/>
      <c r="BS128" s="368"/>
      <c r="BT128" s="368"/>
      <c r="BU128" s="368"/>
      <c r="BV128" s="368"/>
    </row>
    <row r="129" spans="63:74" x14ac:dyDescent="0.2">
      <c r="BK129" s="368"/>
      <c r="BL129" s="368"/>
      <c r="BM129" s="368"/>
      <c r="BN129" s="368"/>
      <c r="BO129" s="368"/>
      <c r="BP129" s="368"/>
      <c r="BQ129" s="368"/>
      <c r="BR129" s="368"/>
      <c r="BS129" s="368"/>
      <c r="BT129" s="368"/>
      <c r="BU129" s="368"/>
      <c r="BV129" s="368"/>
    </row>
    <row r="130" spans="63:74" x14ac:dyDescent="0.2">
      <c r="BK130" s="368"/>
      <c r="BL130" s="368"/>
      <c r="BM130" s="368"/>
      <c r="BN130" s="368"/>
      <c r="BO130" s="368"/>
      <c r="BP130" s="368"/>
      <c r="BQ130" s="368"/>
      <c r="BR130" s="368"/>
      <c r="BS130" s="368"/>
      <c r="BT130" s="368"/>
      <c r="BU130" s="368"/>
      <c r="BV130" s="368"/>
    </row>
    <row r="131" spans="63:74" x14ac:dyDescent="0.2">
      <c r="BK131" s="368"/>
      <c r="BL131" s="368"/>
      <c r="BM131" s="368"/>
      <c r="BN131" s="368"/>
      <c r="BO131" s="368"/>
      <c r="BP131" s="368"/>
      <c r="BQ131" s="368"/>
      <c r="BR131" s="368"/>
      <c r="BS131" s="368"/>
      <c r="BT131" s="368"/>
      <c r="BU131" s="368"/>
      <c r="BV131" s="368"/>
    </row>
    <row r="132" spans="63:74" x14ac:dyDescent="0.2">
      <c r="BK132" s="368"/>
      <c r="BL132" s="368"/>
      <c r="BM132" s="368"/>
      <c r="BN132" s="368"/>
      <c r="BO132" s="368"/>
      <c r="BP132" s="368"/>
      <c r="BQ132" s="368"/>
      <c r="BR132" s="368"/>
      <c r="BS132" s="368"/>
      <c r="BT132" s="368"/>
      <c r="BU132" s="368"/>
      <c r="BV132" s="368"/>
    </row>
    <row r="133" spans="63:74" x14ac:dyDescent="0.2">
      <c r="BK133" s="368"/>
      <c r="BL133" s="368"/>
      <c r="BM133" s="368"/>
      <c r="BN133" s="368"/>
      <c r="BO133" s="368"/>
      <c r="BP133" s="368"/>
      <c r="BQ133" s="368"/>
      <c r="BR133" s="368"/>
      <c r="BS133" s="368"/>
      <c r="BT133" s="368"/>
      <c r="BU133" s="368"/>
      <c r="BV133" s="368"/>
    </row>
    <row r="134" spans="63:74" x14ac:dyDescent="0.2">
      <c r="BK134" s="368"/>
      <c r="BL134" s="368"/>
      <c r="BM134" s="368"/>
      <c r="BN134" s="368"/>
      <c r="BO134" s="368"/>
      <c r="BP134" s="368"/>
      <c r="BQ134" s="368"/>
      <c r="BR134" s="368"/>
      <c r="BS134" s="368"/>
      <c r="BT134" s="368"/>
      <c r="BU134" s="368"/>
      <c r="BV134" s="368"/>
    </row>
    <row r="135" spans="63:74" x14ac:dyDescent="0.2">
      <c r="BK135" s="368"/>
      <c r="BL135" s="368"/>
      <c r="BM135" s="368"/>
      <c r="BN135" s="368"/>
      <c r="BO135" s="368"/>
      <c r="BP135" s="368"/>
      <c r="BQ135" s="368"/>
      <c r="BR135" s="368"/>
      <c r="BS135" s="368"/>
      <c r="BT135" s="368"/>
      <c r="BU135" s="368"/>
      <c r="BV135" s="368"/>
    </row>
    <row r="136" spans="63:74" x14ac:dyDescent="0.2">
      <c r="BK136" s="368"/>
      <c r="BL136" s="368"/>
      <c r="BM136" s="368"/>
      <c r="BN136" s="368"/>
      <c r="BO136" s="368"/>
      <c r="BP136" s="368"/>
      <c r="BQ136" s="368"/>
      <c r="BR136" s="368"/>
      <c r="BS136" s="368"/>
      <c r="BT136" s="368"/>
      <c r="BU136" s="368"/>
      <c r="BV136" s="368"/>
    </row>
    <row r="137" spans="63:74" x14ac:dyDescent="0.2">
      <c r="BK137" s="368"/>
      <c r="BL137" s="368"/>
      <c r="BM137" s="368"/>
      <c r="BN137" s="368"/>
      <c r="BO137" s="368"/>
      <c r="BP137" s="368"/>
      <c r="BQ137" s="368"/>
      <c r="BR137" s="368"/>
      <c r="BS137" s="368"/>
      <c r="BT137" s="368"/>
      <c r="BU137" s="368"/>
      <c r="BV137" s="368"/>
    </row>
    <row r="138" spans="63:74" x14ac:dyDescent="0.2">
      <c r="BK138" s="368"/>
      <c r="BL138" s="368"/>
      <c r="BM138" s="368"/>
      <c r="BN138" s="368"/>
      <c r="BO138" s="368"/>
      <c r="BP138" s="368"/>
      <c r="BQ138" s="368"/>
      <c r="BR138" s="368"/>
      <c r="BS138" s="368"/>
      <c r="BT138" s="368"/>
      <c r="BU138" s="368"/>
      <c r="BV138" s="368"/>
    </row>
    <row r="139" spans="63:74" x14ac:dyDescent="0.2">
      <c r="BK139" s="368"/>
      <c r="BL139" s="368"/>
      <c r="BM139" s="368"/>
      <c r="BN139" s="368"/>
      <c r="BO139" s="368"/>
      <c r="BP139" s="368"/>
      <c r="BQ139" s="368"/>
      <c r="BR139" s="368"/>
      <c r="BS139" s="368"/>
      <c r="BT139" s="368"/>
      <c r="BU139" s="368"/>
      <c r="BV139" s="368"/>
    </row>
    <row r="140" spans="63:74" x14ac:dyDescent="0.2">
      <c r="BK140" s="368"/>
      <c r="BL140" s="368"/>
      <c r="BM140" s="368"/>
      <c r="BN140" s="368"/>
      <c r="BO140" s="368"/>
      <c r="BP140" s="368"/>
      <c r="BQ140" s="368"/>
      <c r="BR140" s="368"/>
      <c r="BS140" s="368"/>
      <c r="BT140" s="368"/>
      <c r="BU140" s="368"/>
      <c r="BV140" s="368"/>
    </row>
    <row r="141" spans="63:74" x14ac:dyDescent="0.2">
      <c r="BK141" s="368"/>
      <c r="BL141" s="368"/>
      <c r="BM141" s="368"/>
      <c r="BN141" s="368"/>
      <c r="BO141" s="368"/>
      <c r="BP141" s="368"/>
      <c r="BQ141" s="368"/>
      <c r="BR141" s="368"/>
      <c r="BS141" s="368"/>
      <c r="BT141" s="368"/>
      <c r="BU141" s="368"/>
      <c r="BV141" s="368"/>
    </row>
    <row r="142" spans="63:74" x14ac:dyDescent="0.2">
      <c r="BK142" s="368"/>
      <c r="BL142" s="368"/>
      <c r="BM142" s="368"/>
      <c r="BN142" s="368"/>
      <c r="BO142" s="368"/>
      <c r="BP142" s="368"/>
      <c r="BQ142" s="368"/>
      <c r="BR142" s="368"/>
      <c r="BS142" s="368"/>
      <c r="BT142" s="368"/>
      <c r="BU142" s="368"/>
      <c r="BV142" s="368"/>
    </row>
    <row r="143" spans="63:74" x14ac:dyDescent="0.2">
      <c r="BK143" s="368"/>
      <c r="BL143" s="368"/>
      <c r="BM143" s="368"/>
      <c r="BN143" s="368"/>
      <c r="BO143" s="368"/>
      <c r="BP143" s="368"/>
      <c r="BQ143" s="368"/>
      <c r="BR143" s="368"/>
      <c r="BS143" s="368"/>
      <c r="BT143" s="368"/>
      <c r="BU143" s="368"/>
      <c r="BV143" s="368"/>
    </row>
    <row r="144" spans="63:74" x14ac:dyDescent="0.2">
      <c r="BK144" s="368"/>
      <c r="BL144" s="368"/>
      <c r="BM144" s="368"/>
      <c r="BN144" s="368"/>
      <c r="BO144" s="368"/>
      <c r="BP144" s="368"/>
      <c r="BQ144" s="368"/>
      <c r="BR144" s="368"/>
      <c r="BS144" s="368"/>
      <c r="BT144" s="368"/>
      <c r="BU144" s="368"/>
      <c r="BV144" s="368"/>
    </row>
  </sheetData>
  <mergeCells count="17">
    <mergeCell ref="B56:Q56"/>
    <mergeCell ref="B57:Q57"/>
    <mergeCell ref="B58:Q58"/>
    <mergeCell ref="A1:A2"/>
    <mergeCell ref="B50:Q50"/>
    <mergeCell ref="B52:Q52"/>
    <mergeCell ref="B53:Q53"/>
    <mergeCell ref="B54:Q54"/>
    <mergeCell ref="B51:Q51"/>
    <mergeCell ref="B55:Q55"/>
    <mergeCell ref="BK3:BV3"/>
    <mergeCell ref="B1:AL1"/>
    <mergeCell ref="C3:N3"/>
    <mergeCell ref="O3:Z3"/>
    <mergeCell ref="AA3:AL3"/>
    <mergeCell ref="AM3:AX3"/>
    <mergeCell ref="AY3:BJ3"/>
  </mergeCells>
  <phoneticPr fontId="6"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0">
    <pageSetUpPr fitToPage="1"/>
  </sheetPr>
  <dimension ref="A1:BV94"/>
  <sheetViews>
    <sheetView showGridLines="0" workbookViewId="0">
      <pane xSplit="2" ySplit="4" topLeftCell="AS14" activePane="bottomRight" state="frozen"/>
      <selection activeCell="BF63" sqref="BF63"/>
      <selection pane="topRight" activeCell="BF63" sqref="BF63"/>
      <selection pane="bottomLeft" activeCell="BF63" sqref="BF63"/>
      <selection pane="bottomRight" activeCell="BC6" sqref="BC6:BC60"/>
    </sheetView>
  </sheetViews>
  <sheetFormatPr defaultColWidth="11" defaultRowHeight="11.25" x14ac:dyDescent="0.2"/>
  <cols>
    <col min="1" max="1" width="10.5703125" style="548" customWidth="1"/>
    <col min="2" max="2" width="24.42578125" style="548" customWidth="1"/>
    <col min="3" max="55" width="6.5703125" style="548" customWidth="1"/>
    <col min="56" max="58" width="6.5703125" style="707" customWidth="1"/>
    <col min="59" max="74" width="6.5703125" style="548" customWidth="1"/>
    <col min="75" max="238" width="11" style="548"/>
    <col min="239" max="239" width="1.5703125" style="548" customWidth="1"/>
    <col min="240" max="16384" width="11" style="548"/>
  </cols>
  <sheetData>
    <row r="1" spans="1:74" ht="12.75" customHeight="1" x14ac:dyDescent="0.2">
      <c r="A1" s="791" t="s">
        <v>995</v>
      </c>
      <c r="B1" s="546" t="s">
        <v>483</v>
      </c>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c r="AW1" s="546"/>
      <c r="AX1" s="546"/>
      <c r="AY1" s="546"/>
      <c r="AZ1" s="546"/>
      <c r="BA1" s="546"/>
      <c r="BB1" s="546"/>
      <c r="BC1" s="546"/>
      <c r="BD1" s="546"/>
      <c r="BE1" s="546"/>
      <c r="BF1" s="546"/>
      <c r="BG1" s="546"/>
      <c r="BH1" s="546"/>
      <c r="BI1" s="546"/>
      <c r="BJ1" s="546"/>
      <c r="BK1" s="546"/>
      <c r="BL1" s="546"/>
      <c r="BM1" s="546"/>
      <c r="BN1" s="546"/>
      <c r="BO1" s="546"/>
      <c r="BP1" s="546"/>
      <c r="BQ1" s="546"/>
      <c r="BR1" s="546"/>
      <c r="BS1" s="546"/>
      <c r="BT1" s="546"/>
      <c r="BU1" s="546"/>
      <c r="BV1" s="546"/>
    </row>
    <row r="2" spans="1:74" ht="12.75" customHeight="1" x14ac:dyDescent="0.2">
      <c r="A2" s="792"/>
      <c r="B2" s="541" t="str">
        <f>"U.S. Energy Information Administration  |  Short-Term Energy Outlook  - "&amp;Dates!D1</f>
        <v>U.S. Energy Information Administration  |  Short-Term Energy Outlook  - June 2018</v>
      </c>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49"/>
      <c r="AY2" s="549"/>
      <c r="AZ2" s="549"/>
      <c r="BA2" s="549"/>
      <c r="BB2" s="549"/>
      <c r="BC2" s="549"/>
      <c r="BD2" s="698"/>
      <c r="BE2" s="698"/>
      <c r="BF2" s="698"/>
      <c r="BG2" s="549"/>
      <c r="BH2" s="549"/>
      <c r="BI2" s="549"/>
      <c r="BJ2" s="549"/>
      <c r="BK2" s="549"/>
      <c r="BL2" s="549"/>
      <c r="BM2" s="549"/>
      <c r="BN2" s="549"/>
      <c r="BO2" s="549"/>
      <c r="BP2" s="549"/>
      <c r="BQ2" s="549"/>
      <c r="BR2" s="549"/>
      <c r="BS2" s="549"/>
      <c r="BT2" s="549"/>
      <c r="BU2" s="549"/>
      <c r="BV2" s="549"/>
    </row>
    <row r="3" spans="1:74" ht="12.75" customHeight="1" x14ac:dyDescent="0.2">
      <c r="A3" s="550"/>
      <c r="B3" s="551"/>
      <c r="C3" s="796">
        <f>Dates!D3</f>
        <v>2014</v>
      </c>
      <c r="D3" s="797"/>
      <c r="E3" s="797"/>
      <c r="F3" s="797"/>
      <c r="G3" s="797"/>
      <c r="H3" s="797"/>
      <c r="I3" s="797"/>
      <c r="J3" s="797"/>
      <c r="K3" s="797"/>
      <c r="L3" s="797"/>
      <c r="M3" s="797"/>
      <c r="N3" s="845"/>
      <c r="O3" s="796">
        <f>C3+1</f>
        <v>2015</v>
      </c>
      <c r="P3" s="797"/>
      <c r="Q3" s="797"/>
      <c r="R3" s="797"/>
      <c r="S3" s="797"/>
      <c r="T3" s="797"/>
      <c r="U3" s="797"/>
      <c r="V3" s="797"/>
      <c r="W3" s="797"/>
      <c r="X3" s="797"/>
      <c r="Y3" s="797"/>
      <c r="Z3" s="845"/>
      <c r="AA3" s="796">
        <f>O3+1</f>
        <v>2016</v>
      </c>
      <c r="AB3" s="797"/>
      <c r="AC3" s="797"/>
      <c r="AD3" s="797"/>
      <c r="AE3" s="797"/>
      <c r="AF3" s="797"/>
      <c r="AG3" s="797"/>
      <c r="AH3" s="797"/>
      <c r="AI3" s="797"/>
      <c r="AJ3" s="797"/>
      <c r="AK3" s="797"/>
      <c r="AL3" s="845"/>
      <c r="AM3" s="796">
        <f>AA3+1</f>
        <v>2017</v>
      </c>
      <c r="AN3" s="797"/>
      <c r="AO3" s="797"/>
      <c r="AP3" s="797"/>
      <c r="AQ3" s="797"/>
      <c r="AR3" s="797"/>
      <c r="AS3" s="797"/>
      <c r="AT3" s="797"/>
      <c r="AU3" s="797"/>
      <c r="AV3" s="797"/>
      <c r="AW3" s="797"/>
      <c r="AX3" s="845"/>
      <c r="AY3" s="796">
        <f>AM3+1</f>
        <v>2018</v>
      </c>
      <c r="AZ3" s="797"/>
      <c r="BA3" s="797"/>
      <c r="BB3" s="797"/>
      <c r="BC3" s="797"/>
      <c r="BD3" s="797"/>
      <c r="BE3" s="797"/>
      <c r="BF3" s="797"/>
      <c r="BG3" s="797"/>
      <c r="BH3" s="797"/>
      <c r="BI3" s="797"/>
      <c r="BJ3" s="845"/>
      <c r="BK3" s="796">
        <f>AY3+1</f>
        <v>2019</v>
      </c>
      <c r="BL3" s="797"/>
      <c r="BM3" s="797"/>
      <c r="BN3" s="797"/>
      <c r="BO3" s="797"/>
      <c r="BP3" s="797"/>
      <c r="BQ3" s="797"/>
      <c r="BR3" s="797"/>
      <c r="BS3" s="797"/>
      <c r="BT3" s="797"/>
      <c r="BU3" s="797"/>
      <c r="BV3" s="845"/>
    </row>
    <row r="4" spans="1:74" ht="12.75" customHeight="1" x14ac:dyDescent="0.2">
      <c r="A4" s="550"/>
      <c r="B4" s="552"/>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550"/>
      <c r="B5" s="129" t="s">
        <v>358</v>
      </c>
      <c r="C5" s="553"/>
      <c r="D5" s="554"/>
      <c r="E5" s="554"/>
      <c r="F5" s="554"/>
      <c r="G5" s="554"/>
      <c r="H5" s="554"/>
      <c r="I5" s="554"/>
      <c r="J5" s="554"/>
      <c r="K5" s="554"/>
      <c r="L5" s="554"/>
      <c r="M5" s="554"/>
      <c r="N5" s="555"/>
      <c r="O5" s="553"/>
      <c r="P5" s="554"/>
      <c r="Q5" s="554"/>
      <c r="R5" s="554"/>
      <c r="S5" s="554"/>
      <c r="T5" s="554"/>
      <c r="U5" s="554"/>
      <c r="V5" s="554"/>
      <c r="W5" s="554"/>
      <c r="X5" s="554"/>
      <c r="Y5" s="554"/>
      <c r="Z5" s="555"/>
      <c r="AA5" s="553"/>
      <c r="AB5" s="554"/>
      <c r="AC5" s="554"/>
      <c r="AD5" s="554"/>
      <c r="AE5" s="554"/>
      <c r="AF5" s="554"/>
      <c r="AG5" s="554"/>
      <c r="AH5" s="554"/>
      <c r="AI5" s="554"/>
      <c r="AJ5" s="554"/>
      <c r="AK5" s="554"/>
      <c r="AL5" s="555"/>
      <c r="AM5" s="553"/>
      <c r="AN5" s="554"/>
      <c r="AO5" s="554"/>
      <c r="AP5" s="554"/>
      <c r="AQ5" s="554"/>
      <c r="AR5" s="554"/>
      <c r="AS5" s="554"/>
      <c r="AT5" s="554"/>
      <c r="AU5" s="554"/>
      <c r="AV5" s="554"/>
      <c r="AW5" s="554"/>
      <c r="AX5" s="555"/>
      <c r="AY5" s="553"/>
      <c r="AZ5" s="554"/>
      <c r="BA5" s="554"/>
      <c r="BB5" s="554"/>
      <c r="BC5" s="554"/>
      <c r="BD5" s="554"/>
      <c r="BE5" s="554"/>
      <c r="BF5" s="554"/>
      <c r="BG5" s="554"/>
      <c r="BH5" s="554"/>
      <c r="BI5" s="554"/>
      <c r="BJ5" s="555"/>
      <c r="BK5" s="553"/>
      <c r="BL5" s="554"/>
      <c r="BM5" s="554"/>
      <c r="BN5" s="554"/>
      <c r="BO5" s="554"/>
      <c r="BP5" s="554"/>
      <c r="BQ5" s="554"/>
      <c r="BR5" s="554"/>
      <c r="BS5" s="554"/>
      <c r="BT5" s="554"/>
      <c r="BU5" s="554"/>
      <c r="BV5" s="555"/>
    </row>
    <row r="6" spans="1:74" ht="11.1" customHeight="1" x14ac:dyDescent="0.2">
      <c r="A6" s="556" t="s">
        <v>373</v>
      </c>
      <c r="B6" s="557" t="s">
        <v>90</v>
      </c>
      <c r="C6" s="275">
        <v>5067.6570326000001</v>
      </c>
      <c r="D6" s="275">
        <v>5117.6602479000003</v>
      </c>
      <c r="E6" s="275">
        <v>4401.3742184000002</v>
      </c>
      <c r="F6" s="275">
        <v>3642.6863712999998</v>
      </c>
      <c r="G6" s="275">
        <v>3831.8000035</v>
      </c>
      <c r="H6" s="275">
        <v>4585.8973660000001</v>
      </c>
      <c r="I6" s="275">
        <v>4826.6792603000004</v>
      </c>
      <c r="J6" s="275">
        <v>4788.7620270999996</v>
      </c>
      <c r="K6" s="275">
        <v>4203.6794687000001</v>
      </c>
      <c r="L6" s="275">
        <v>3590.1921639000002</v>
      </c>
      <c r="M6" s="275">
        <v>3970.9146286999999</v>
      </c>
      <c r="N6" s="275">
        <v>4020.0037323000001</v>
      </c>
      <c r="O6" s="275">
        <v>4272.5974248000002</v>
      </c>
      <c r="P6" s="275">
        <v>4534.8868386000004</v>
      </c>
      <c r="Q6" s="275">
        <v>3499.5980032000002</v>
      </c>
      <c r="R6" s="275">
        <v>2966.3047350000002</v>
      </c>
      <c r="S6" s="275">
        <v>3373.6943928999999</v>
      </c>
      <c r="T6" s="275">
        <v>4189.1037710000001</v>
      </c>
      <c r="U6" s="275">
        <v>4487.0925176999999</v>
      </c>
      <c r="V6" s="275">
        <v>4344.2034952000004</v>
      </c>
      <c r="W6" s="275">
        <v>3932.8543909999999</v>
      </c>
      <c r="X6" s="275">
        <v>3121.2420532000001</v>
      </c>
      <c r="Y6" s="275">
        <v>2907.5711857000001</v>
      </c>
      <c r="Z6" s="275">
        <v>2886.9378176999999</v>
      </c>
      <c r="AA6" s="275">
        <v>3659.9799757999999</v>
      </c>
      <c r="AB6" s="275">
        <v>3196.7175003000002</v>
      </c>
      <c r="AC6" s="275">
        <v>2328.1460132000002</v>
      </c>
      <c r="AD6" s="275">
        <v>2403.7620473000002</v>
      </c>
      <c r="AE6" s="275">
        <v>2635.3067689999998</v>
      </c>
      <c r="AF6" s="275">
        <v>3867.8127890000001</v>
      </c>
      <c r="AG6" s="275">
        <v>4397.3043054999998</v>
      </c>
      <c r="AH6" s="275">
        <v>4375.3139619000003</v>
      </c>
      <c r="AI6" s="275">
        <v>3804.5922577000001</v>
      </c>
      <c r="AJ6" s="275">
        <v>3199.8046184</v>
      </c>
      <c r="AK6" s="275">
        <v>2898.015398</v>
      </c>
      <c r="AL6" s="275">
        <v>3830.5432719</v>
      </c>
      <c r="AM6" s="275">
        <v>3725.8515803</v>
      </c>
      <c r="AN6" s="275">
        <v>3102.5990393000002</v>
      </c>
      <c r="AO6" s="275">
        <v>2884.7358709999999</v>
      </c>
      <c r="AP6" s="275">
        <v>2717.7667977000001</v>
      </c>
      <c r="AQ6" s="275">
        <v>2996.1470073999999</v>
      </c>
      <c r="AR6" s="275">
        <v>3590.9273816999998</v>
      </c>
      <c r="AS6" s="275">
        <v>4127.7065525999997</v>
      </c>
      <c r="AT6" s="275">
        <v>3863.8807526000001</v>
      </c>
      <c r="AU6" s="275">
        <v>3280.1349767000002</v>
      </c>
      <c r="AV6" s="275">
        <v>2906.0356474</v>
      </c>
      <c r="AW6" s="275">
        <v>3038.3575962999998</v>
      </c>
      <c r="AX6" s="275">
        <v>3437.9950081000002</v>
      </c>
      <c r="AY6" s="275">
        <v>3828.8909954999999</v>
      </c>
      <c r="AZ6" s="275">
        <v>2930.3849519999999</v>
      </c>
      <c r="BA6" s="275">
        <v>2602.9212656</v>
      </c>
      <c r="BB6" s="275">
        <v>2612.7069999999999</v>
      </c>
      <c r="BC6" s="275">
        <v>2675.4229999999998</v>
      </c>
      <c r="BD6" s="338">
        <v>3389.3690000000001</v>
      </c>
      <c r="BE6" s="338">
        <v>3909.7130000000002</v>
      </c>
      <c r="BF6" s="338">
        <v>3898.9920000000002</v>
      </c>
      <c r="BG6" s="338">
        <v>3101.64</v>
      </c>
      <c r="BH6" s="338">
        <v>2833.4690000000001</v>
      </c>
      <c r="BI6" s="338">
        <v>2802.9960000000001</v>
      </c>
      <c r="BJ6" s="338">
        <v>3306.143</v>
      </c>
      <c r="BK6" s="338">
        <v>3786.7950000000001</v>
      </c>
      <c r="BL6" s="338">
        <v>3291.21</v>
      </c>
      <c r="BM6" s="338">
        <v>2760.9650000000001</v>
      </c>
      <c r="BN6" s="338">
        <v>2442.3739999999998</v>
      </c>
      <c r="BO6" s="338">
        <v>2637.6790000000001</v>
      </c>
      <c r="BP6" s="338">
        <v>3292.8209999999999</v>
      </c>
      <c r="BQ6" s="338">
        <v>3782.72</v>
      </c>
      <c r="BR6" s="338">
        <v>3773.0529999999999</v>
      </c>
      <c r="BS6" s="338">
        <v>3004.7379999999998</v>
      </c>
      <c r="BT6" s="338">
        <v>2749.4989999999998</v>
      </c>
      <c r="BU6" s="338">
        <v>2761.6860000000001</v>
      </c>
      <c r="BV6" s="338">
        <v>3194.6909999999998</v>
      </c>
    </row>
    <row r="7" spans="1:74" ht="11.1" customHeight="1" x14ac:dyDescent="0.2">
      <c r="A7" s="556" t="s">
        <v>374</v>
      </c>
      <c r="B7" s="557" t="s">
        <v>91</v>
      </c>
      <c r="C7" s="275">
        <v>2937.4494665000002</v>
      </c>
      <c r="D7" s="275">
        <v>2712.2254839000002</v>
      </c>
      <c r="E7" s="275">
        <v>2520.997339</v>
      </c>
      <c r="F7" s="275">
        <v>2559.3959503000001</v>
      </c>
      <c r="G7" s="275">
        <v>2874.8282465000002</v>
      </c>
      <c r="H7" s="275">
        <v>3282.2535573</v>
      </c>
      <c r="I7" s="275">
        <v>3712.2989868</v>
      </c>
      <c r="J7" s="275">
        <v>3946.7232887</v>
      </c>
      <c r="K7" s="275">
        <v>3552.7194880000002</v>
      </c>
      <c r="L7" s="275">
        <v>3151.0649939</v>
      </c>
      <c r="M7" s="275">
        <v>2811.7837436999998</v>
      </c>
      <c r="N7" s="275">
        <v>2936.7038545</v>
      </c>
      <c r="O7" s="275">
        <v>3280.2384400000001</v>
      </c>
      <c r="P7" s="275">
        <v>3261.25585</v>
      </c>
      <c r="Q7" s="275">
        <v>3207.1844861</v>
      </c>
      <c r="R7" s="275">
        <v>3093.5332443000002</v>
      </c>
      <c r="S7" s="275">
        <v>3274.7210805999998</v>
      </c>
      <c r="T7" s="275">
        <v>4049.2582769999999</v>
      </c>
      <c r="U7" s="275">
        <v>4552.2283974000002</v>
      </c>
      <c r="V7" s="275">
        <v>4486.5726916000003</v>
      </c>
      <c r="W7" s="275">
        <v>4101.1973822999998</v>
      </c>
      <c r="X7" s="275">
        <v>3548.5496168</v>
      </c>
      <c r="Y7" s="275">
        <v>3407.8751299999999</v>
      </c>
      <c r="Z7" s="275">
        <v>3541.1831587000001</v>
      </c>
      <c r="AA7" s="275">
        <v>3549.7982510000002</v>
      </c>
      <c r="AB7" s="275">
        <v>3398.3509703</v>
      </c>
      <c r="AC7" s="275">
        <v>3351.2882767999999</v>
      </c>
      <c r="AD7" s="275">
        <v>3295.8648797000001</v>
      </c>
      <c r="AE7" s="275">
        <v>3562.2642384000001</v>
      </c>
      <c r="AF7" s="275">
        <v>4379.8409426999997</v>
      </c>
      <c r="AG7" s="275">
        <v>4888.8345499999996</v>
      </c>
      <c r="AH7" s="275">
        <v>4992.2474939000003</v>
      </c>
      <c r="AI7" s="275">
        <v>4186.7579636999999</v>
      </c>
      <c r="AJ7" s="275">
        <v>3319.2898461</v>
      </c>
      <c r="AK7" s="275">
        <v>3131.3944532999999</v>
      </c>
      <c r="AL7" s="275">
        <v>3108.5030747999999</v>
      </c>
      <c r="AM7" s="275">
        <v>2949.8879947999999</v>
      </c>
      <c r="AN7" s="275">
        <v>2894.2932707</v>
      </c>
      <c r="AO7" s="275">
        <v>3055.0948084000001</v>
      </c>
      <c r="AP7" s="275">
        <v>2872.6031637000001</v>
      </c>
      <c r="AQ7" s="275">
        <v>3121.8392026000001</v>
      </c>
      <c r="AR7" s="275">
        <v>3868.6974879999998</v>
      </c>
      <c r="AS7" s="275">
        <v>4668.3751364999998</v>
      </c>
      <c r="AT7" s="275">
        <v>4503.5350445000004</v>
      </c>
      <c r="AU7" s="275">
        <v>3890.946997</v>
      </c>
      <c r="AV7" s="275">
        <v>3447.3224322999999</v>
      </c>
      <c r="AW7" s="275">
        <v>3086.1578869999998</v>
      </c>
      <c r="AX7" s="275">
        <v>3424.0027432000002</v>
      </c>
      <c r="AY7" s="275">
        <v>3535.5181889999999</v>
      </c>
      <c r="AZ7" s="275">
        <v>3439.9045378999999</v>
      </c>
      <c r="BA7" s="275">
        <v>3351.0931396000001</v>
      </c>
      <c r="BB7" s="275">
        <v>3227.17</v>
      </c>
      <c r="BC7" s="275">
        <v>3666.0810000000001</v>
      </c>
      <c r="BD7" s="338">
        <v>4271.9049999999997</v>
      </c>
      <c r="BE7" s="338">
        <v>4798.1310000000003</v>
      </c>
      <c r="BF7" s="338">
        <v>4871.26</v>
      </c>
      <c r="BG7" s="338">
        <v>4117.4870000000001</v>
      </c>
      <c r="BH7" s="338">
        <v>3616.69</v>
      </c>
      <c r="BI7" s="338">
        <v>3396.174</v>
      </c>
      <c r="BJ7" s="338">
        <v>3532.663</v>
      </c>
      <c r="BK7" s="338">
        <v>3637.8490000000002</v>
      </c>
      <c r="BL7" s="338">
        <v>3400.23</v>
      </c>
      <c r="BM7" s="338">
        <v>3185.7249999999999</v>
      </c>
      <c r="BN7" s="338">
        <v>3096.4090000000001</v>
      </c>
      <c r="BO7" s="338">
        <v>3513.1219999999998</v>
      </c>
      <c r="BP7" s="338">
        <v>4304.0659999999998</v>
      </c>
      <c r="BQ7" s="338">
        <v>4910.8549999999996</v>
      </c>
      <c r="BR7" s="338">
        <v>4973.585</v>
      </c>
      <c r="BS7" s="338">
        <v>4206.4480000000003</v>
      </c>
      <c r="BT7" s="338">
        <v>3684.6770000000001</v>
      </c>
      <c r="BU7" s="338">
        <v>3403.806</v>
      </c>
      <c r="BV7" s="338">
        <v>3584.7820000000002</v>
      </c>
    </row>
    <row r="8" spans="1:74" ht="11.1" customHeight="1" x14ac:dyDescent="0.2">
      <c r="A8" s="558" t="s">
        <v>375</v>
      </c>
      <c r="B8" s="559" t="s">
        <v>376</v>
      </c>
      <c r="C8" s="275">
        <v>228.11466451999999</v>
      </c>
      <c r="D8" s="275">
        <v>98.671567143000004</v>
      </c>
      <c r="E8" s="275">
        <v>102.83503</v>
      </c>
      <c r="F8" s="275">
        <v>58.439846332999998</v>
      </c>
      <c r="G8" s="275">
        <v>65.934124194000006</v>
      </c>
      <c r="H8" s="275">
        <v>67.353088999999997</v>
      </c>
      <c r="I8" s="275">
        <v>65.875549676999995</v>
      </c>
      <c r="J8" s="275">
        <v>66.138972902999996</v>
      </c>
      <c r="K8" s="275">
        <v>64.948837333</v>
      </c>
      <c r="L8" s="275">
        <v>48.959015805999996</v>
      </c>
      <c r="M8" s="275">
        <v>57.934908333000003</v>
      </c>
      <c r="N8" s="275">
        <v>67.585959677000005</v>
      </c>
      <c r="O8" s="275">
        <v>95.902111613000002</v>
      </c>
      <c r="P8" s="275">
        <v>225.73642892999999</v>
      </c>
      <c r="Q8" s="275">
        <v>57.370646452000003</v>
      </c>
      <c r="R8" s="275">
        <v>57.589368</v>
      </c>
      <c r="S8" s="275">
        <v>62.541078386999999</v>
      </c>
      <c r="T8" s="275">
        <v>62.016523999999997</v>
      </c>
      <c r="U8" s="275">
        <v>74.328336128999993</v>
      </c>
      <c r="V8" s="275">
        <v>68.813079999999999</v>
      </c>
      <c r="W8" s="275">
        <v>67.810143999999994</v>
      </c>
      <c r="X8" s="275">
        <v>57.135201289999998</v>
      </c>
      <c r="Y8" s="275">
        <v>56.996214999999999</v>
      </c>
      <c r="Z8" s="275">
        <v>54.740085806000003</v>
      </c>
      <c r="AA8" s="275">
        <v>76.175876451999997</v>
      </c>
      <c r="AB8" s="275">
        <v>76.182812068999993</v>
      </c>
      <c r="AC8" s="275">
        <v>58.098517418999997</v>
      </c>
      <c r="AD8" s="275">
        <v>61.301630666999998</v>
      </c>
      <c r="AE8" s="275">
        <v>63.166216773999999</v>
      </c>
      <c r="AF8" s="275">
        <v>65.892931666999999</v>
      </c>
      <c r="AG8" s="275">
        <v>74.888652902999993</v>
      </c>
      <c r="AH8" s="275">
        <v>75.337468064999996</v>
      </c>
      <c r="AI8" s="275">
        <v>64.204449332999999</v>
      </c>
      <c r="AJ8" s="275">
        <v>50.689560323000002</v>
      </c>
      <c r="AK8" s="275">
        <v>62.302370666999998</v>
      </c>
      <c r="AL8" s="275">
        <v>65.658228386999994</v>
      </c>
      <c r="AM8" s="275">
        <v>66.895020000000002</v>
      </c>
      <c r="AN8" s="275">
        <v>56.850769999999997</v>
      </c>
      <c r="AO8" s="275">
        <v>54.400005806000003</v>
      </c>
      <c r="AP8" s="275">
        <v>42.916682667000003</v>
      </c>
      <c r="AQ8" s="275">
        <v>57.218533870999998</v>
      </c>
      <c r="AR8" s="275">
        <v>62.651694667000001</v>
      </c>
      <c r="AS8" s="275">
        <v>56.353834194000001</v>
      </c>
      <c r="AT8" s="275">
        <v>55.616219031999997</v>
      </c>
      <c r="AU8" s="275">
        <v>55.499675332999999</v>
      </c>
      <c r="AV8" s="275">
        <v>49.463470968000003</v>
      </c>
      <c r="AW8" s="275">
        <v>53.857558666999999</v>
      </c>
      <c r="AX8" s="275">
        <v>81.071306452000002</v>
      </c>
      <c r="AY8" s="275">
        <v>197.90935451999999</v>
      </c>
      <c r="AZ8" s="275">
        <v>53.904956429000002</v>
      </c>
      <c r="BA8" s="275">
        <v>45.574507902999997</v>
      </c>
      <c r="BB8" s="275">
        <v>48.430669999999999</v>
      </c>
      <c r="BC8" s="275">
        <v>58.917020000000001</v>
      </c>
      <c r="BD8" s="338">
        <v>62.598489999999998</v>
      </c>
      <c r="BE8" s="338">
        <v>66.763999999999996</v>
      </c>
      <c r="BF8" s="338">
        <v>64.063770000000005</v>
      </c>
      <c r="BG8" s="338">
        <v>58.91572</v>
      </c>
      <c r="BH8" s="338">
        <v>51.400280000000002</v>
      </c>
      <c r="BI8" s="338">
        <v>53.005319999999998</v>
      </c>
      <c r="BJ8" s="338">
        <v>62.312370000000001</v>
      </c>
      <c r="BK8" s="338">
        <v>97.381339999999994</v>
      </c>
      <c r="BL8" s="338">
        <v>66.368539999999996</v>
      </c>
      <c r="BM8" s="338">
        <v>56.538220000000003</v>
      </c>
      <c r="BN8" s="338">
        <v>50.677410000000002</v>
      </c>
      <c r="BO8" s="338">
        <v>59.056399999999996</v>
      </c>
      <c r="BP8" s="338">
        <v>62.400350000000003</v>
      </c>
      <c r="BQ8" s="338">
        <v>66.190839999999994</v>
      </c>
      <c r="BR8" s="338">
        <v>64.542469999999994</v>
      </c>
      <c r="BS8" s="338">
        <v>59.738289999999999</v>
      </c>
      <c r="BT8" s="338">
        <v>51.76014</v>
      </c>
      <c r="BU8" s="338">
        <v>52.561570000000003</v>
      </c>
      <c r="BV8" s="338">
        <v>62.371830000000003</v>
      </c>
    </row>
    <row r="9" spans="1:74" ht="11.1" customHeight="1" x14ac:dyDescent="0.2">
      <c r="A9" s="558" t="s">
        <v>377</v>
      </c>
      <c r="B9" s="559" t="s">
        <v>92</v>
      </c>
      <c r="C9" s="275">
        <v>30.092340645</v>
      </c>
      <c r="D9" s="275">
        <v>29.186982857</v>
      </c>
      <c r="E9" s="275">
        <v>27.922579032000002</v>
      </c>
      <c r="F9" s="275">
        <v>28.472912999999998</v>
      </c>
      <c r="G9" s="275">
        <v>30.46443</v>
      </c>
      <c r="H9" s="275">
        <v>32.289174666999997</v>
      </c>
      <c r="I9" s="275">
        <v>34.472307419000003</v>
      </c>
      <c r="J9" s="275">
        <v>36.617236128999998</v>
      </c>
      <c r="K9" s="275">
        <v>37.545623667000001</v>
      </c>
      <c r="L9" s="275">
        <v>34.911545484000001</v>
      </c>
      <c r="M9" s="275">
        <v>35.781815332999997</v>
      </c>
      <c r="N9" s="275">
        <v>37.192565483999999</v>
      </c>
      <c r="O9" s="275">
        <v>40.204608387</v>
      </c>
      <c r="P9" s="275">
        <v>36.606423214000003</v>
      </c>
      <c r="Q9" s="275">
        <v>35.180682580999999</v>
      </c>
      <c r="R9" s="275">
        <v>32.644445666999999</v>
      </c>
      <c r="S9" s="275">
        <v>35.442749354999997</v>
      </c>
      <c r="T9" s="275">
        <v>37.253622667000002</v>
      </c>
      <c r="U9" s="275">
        <v>39.853004515999999</v>
      </c>
      <c r="V9" s="275">
        <v>38.567025483999998</v>
      </c>
      <c r="W9" s="275">
        <v>40.337338000000003</v>
      </c>
      <c r="X9" s="275">
        <v>29.241212258000001</v>
      </c>
      <c r="Y9" s="275">
        <v>30.055639332999998</v>
      </c>
      <c r="Z9" s="275">
        <v>35.800570323000002</v>
      </c>
      <c r="AA9" s="275">
        <v>38.543542258000002</v>
      </c>
      <c r="AB9" s="275">
        <v>36.605451723999998</v>
      </c>
      <c r="AC9" s="275">
        <v>38.624294194000001</v>
      </c>
      <c r="AD9" s="275">
        <v>37.733352666999998</v>
      </c>
      <c r="AE9" s="275">
        <v>33.977949676999998</v>
      </c>
      <c r="AF9" s="275">
        <v>34.773960332999998</v>
      </c>
      <c r="AG9" s="275">
        <v>34.737150323000002</v>
      </c>
      <c r="AH9" s="275">
        <v>34.320072258000003</v>
      </c>
      <c r="AI9" s="275">
        <v>34.010946666999999</v>
      </c>
      <c r="AJ9" s="275">
        <v>29.459464193999999</v>
      </c>
      <c r="AK9" s="275">
        <v>33.777533333000001</v>
      </c>
      <c r="AL9" s="275">
        <v>33.466502902999999</v>
      </c>
      <c r="AM9" s="275">
        <v>36.138738064999998</v>
      </c>
      <c r="AN9" s="275">
        <v>42.520369285999998</v>
      </c>
      <c r="AO9" s="275">
        <v>40.564434515999999</v>
      </c>
      <c r="AP9" s="275">
        <v>38.561935333000001</v>
      </c>
      <c r="AQ9" s="275">
        <v>38.119411935000002</v>
      </c>
      <c r="AR9" s="275">
        <v>40.364907332999998</v>
      </c>
      <c r="AS9" s="275">
        <v>40.664955161000002</v>
      </c>
      <c r="AT9" s="275">
        <v>42.602099676999998</v>
      </c>
      <c r="AU9" s="275">
        <v>37.343007999999998</v>
      </c>
      <c r="AV9" s="275">
        <v>32.702757742000003</v>
      </c>
      <c r="AW9" s="275">
        <v>39.939264000000001</v>
      </c>
      <c r="AX9" s="275">
        <v>36.369567418999999</v>
      </c>
      <c r="AY9" s="275">
        <v>34.197049032000002</v>
      </c>
      <c r="AZ9" s="275">
        <v>39.004757607000002</v>
      </c>
      <c r="BA9" s="275">
        <v>38.489403580999998</v>
      </c>
      <c r="BB9" s="275">
        <v>38.376289999999997</v>
      </c>
      <c r="BC9" s="275">
        <v>38.624560000000002</v>
      </c>
      <c r="BD9" s="338">
        <v>40.555869999999999</v>
      </c>
      <c r="BE9" s="338">
        <v>40.29213</v>
      </c>
      <c r="BF9" s="338">
        <v>43.167760000000001</v>
      </c>
      <c r="BG9" s="338">
        <v>37.158090000000001</v>
      </c>
      <c r="BH9" s="338">
        <v>32.633800000000001</v>
      </c>
      <c r="BI9" s="338">
        <v>40.157490000000003</v>
      </c>
      <c r="BJ9" s="338">
        <v>36.323779999999999</v>
      </c>
      <c r="BK9" s="338">
        <v>34.942349999999998</v>
      </c>
      <c r="BL9" s="338">
        <v>39.061459999999997</v>
      </c>
      <c r="BM9" s="338">
        <v>38.187010000000001</v>
      </c>
      <c r="BN9" s="338">
        <v>38.157809999999998</v>
      </c>
      <c r="BO9" s="338">
        <v>38.656979999999997</v>
      </c>
      <c r="BP9" s="338">
        <v>40.736890000000002</v>
      </c>
      <c r="BQ9" s="338">
        <v>40.461260000000003</v>
      </c>
      <c r="BR9" s="338">
        <v>43.544060000000002</v>
      </c>
      <c r="BS9" s="338">
        <v>37.306190000000001</v>
      </c>
      <c r="BT9" s="338">
        <v>32.553800000000003</v>
      </c>
      <c r="BU9" s="338">
        <v>40.240470000000002</v>
      </c>
      <c r="BV9" s="338">
        <v>36.436309999999999</v>
      </c>
    </row>
    <row r="10" spans="1:74" ht="11.1" customHeight="1" x14ac:dyDescent="0.2">
      <c r="A10" s="558" t="s">
        <v>378</v>
      </c>
      <c r="B10" s="559" t="s">
        <v>93</v>
      </c>
      <c r="C10" s="275">
        <v>2360.0841612999998</v>
      </c>
      <c r="D10" s="275">
        <v>2237.1053571000002</v>
      </c>
      <c r="E10" s="275">
        <v>2012.8090322999999</v>
      </c>
      <c r="F10" s="275">
        <v>1879.4862667</v>
      </c>
      <c r="G10" s="275">
        <v>2030.5622581</v>
      </c>
      <c r="H10" s="275">
        <v>2271.2743999999998</v>
      </c>
      <c r="I10" s="275">
        <v>2320.6492257999998</v>
      </c>
      <c r="J10" s="275">
        <v>2294.4756774000002</v>
      </c>
      <c r="K10" s="275">
        <v>2251.15</v>
      </c>
      <c r="L10" s="275">
        <v>2012.6125161</v>
      </c>
      <c r="M10" s="275">
        <v>2171.3395</v>
      </c>
      <c r="N10" s="275">
        <v>2366.5338065000001</v>
      </c>
      <c r="O10" s="275">
        <v>2395.8056129000001</v>
      </c>
      <c r="P10" s="275">
        <v>2266.4818928999998</v>
      </c>
      <c r="Q10" s="275">
        <v>2082.1548065000002</v>
      </c>
      <c r="R10" s="275">
        <v>1992.8164999999999</v>
      </c>
      <c r="S10" s="275">
        <v>2123.4362903000001</v>
      </c>
      <c r="T10" s="275">
        <v>2283.8721667</v>
      </c>
      <c r="U10" s="275">
        <v>2303.6185805999999</v>
      </c>
      <c r="V10" s="275">
        <v>2335.9790968000002</v>
      </c>
      <c r="W10" s="275">
        <v>2215.8790666999998</v>
      </c>
      <c r="X10" s="275">
        <v>1953.9006773999999</v>
      </c>
      <c r="Y10" s="275">
        <v>2008.7980333</v>
      </c>
      <c r="Z10" s="275">
        <v>2246.2472257999998</v>
      </c>
      <c r="AA10" s="275">
        <v>2339.508871</v>
      </c>
      <c r="AB10" s="275">
        <v>2263.3841723999999</v>
      </c>
      <c r="AC10" s="275">
        <v>2133.8352903</v>
      </c>
      <c r="AD10" s="275">
        <v>2091.0614999999998</v>
      </c>
      <c r="AE10" s="275">
        <v>2147.6288064999999</v>
      </c>
      <c r="AF10" s="275">
        <v>2239.1774667</v>
      </c>
      <c r="AG10" s="275">
        <v>2269.3337741999999</v>
      </c>
      <c r="AH10" s="275">
        <v>2307.3033870999998</v>
      </c>
      <c r="AI10" s="275">
        <v>2181.6058667000002</v>
      </c>
      <c r="AJ10" s="275">
        <v>1959.1400968</v>
      </c>
      <c r="AK10" s="275">
        <v>2172.6258667000002</v>
      </c>
      <c r="AL10" s="275">
        <v>2311.6912581000001</v>
      </c>
      <c r="AM10" s="275">
        <v>2358.7294194000001</v>
      </c>
      <c r="AN10" s="275">
        <v>2270.01325</v>
      </c>
      <c r="AO10" s="275">
        <v>2099.7806452</v>
      </c>
      <c r="AP10" s="275">
        <v>1891.4450667000001</v>
      </c>
      <c r="AQ10" s="275">
        <v>1977.8307419</v>
      </c>
      <c r="AR10" s="275">
        <v>2233.6927332999999</v>
      </c>
      <c r="AS10" s="275">
        <v>2300.4586773999999</v>
      </c>
      <c r="AT10" s="275">
        <v>2334.9747742</v>
      </c>
      <c r="AU10" s="275">
        <v>2269.9306000000001</v>
      </c>
      <c r="AV10" s="275">
        <v>2128.8640323</v>
      </c>
      <c r="AW10" s="275">
        <v>2220.5951</v>
      </c>
      <c r="AX10" s="275">
        <v>2377.4055484</v>
      </c>
      <c r="AY10" s="275">
        <v>2408.0335484000002</v>
      </c>
      <c r="AZ10" s="275">
        <v>2313.9296429000001</v>
      </c>
      <c r="BA10" s="275">
        <v>2162.3437419000002</v>
      </c>
      <c r="BB10" s="275">
        <v>1961.6859999999999</v>
      </c>
      <c r="BC10" s="275">
        <v>2172.3270000000002</v>
      </c>
      <c r="BD10" s="338">
        <v>2251.8510000000001</v>
      </c>
      <c r="BE10" s="338">
        <v>2292.8240000000001</v>
      </c>
      <c r="BF10" s="338">
        <v>2305.9850000000001</v>
      </c>
      <c r="BG10" s="338">
        <v>2217.5909999999999</v>
      </c>
      <c r="BH10" s="338">
        <v>2003.4960000000001</v>
      </c>
      <c r="BI10" s="338">
        <v>2124.2539999999999</v>
      </c>
      <c r="BJ10" s="338">
        <v>2309.0920000000001</v>
      </c>
      <c r="BK10" s="338">
        <v>2368.7669999999998</v>
      </c>
      <c r="BL10" s="338">
        <v>2264.9059999999999</v>
      </c>
      <c r="BM10" s="338">
        <v>2087.3829999999998</v>
      </c>
      <c r="BN10" s="338">
        <v>1965.5550000000001</v>
      </c>
      <c r="BO10" s="338">
        <v>2075.2280000000001</v>
      </c>
      <c r="BP10" s="338">
        <v>2251.009</v>
      </c>
      <c r="BQ10" s="338">
        <v>2291.9659999999999</v>
      </c>
      <c r="BR10" s="338">
        <v>2305.1219999999998</v>
      </c>
      <c r="BS10" s="338">
        <v>2216.761</v>
      </c>
      <c r="BT10" s="338">
        <v>1986.5350000000001</v>
      </c>
      <c r="BU10" s="338">
        <v>2118.855</v>
      </c>
      <c r="BV10" s="338">
        <v>2299.6120000000001</v>
      </c>
    </row>
    <row r="11" spans="1:74" ht="11.1" customHeight="1" x14ac:dyDescent="0.2">
      <c r="A11" s="556" t="s">
        <v>1240</v>
      </c>
      <c r="B11" s="560" t="s">
        <v>381</v>
      </c>
      <c r="C11" s="275">
        <v>1520.2262126000001</v>
      </c>
      <c r="D11" s="275">
        <v>1371.3196614000001</v>
      </c>
      <c r="E11" s="275">
        <v>1616.3808251999999</v>
      </c>
      <c r="F11" s="275">
        <v>1730.5236757</v>
      </c>
      <c r="G11" s="275">
        <v>1624.7157668</v>
      </c>
      <c r="H11" s="275">
        <v>1673.6001616999999</v>
      </c>
      <c r="I11" s="275">
        <v>1464.5672571</v>
      </c>
      <c r="J11" s="275">
        <v>1252.5178510000001</v>
      </c>
      <c r="K11" s="275">
        <v>1198.9227377</v>
      </c>
      <c r="L11" s="275">
        <v>1286.3761519</v>
      </c>
      <c r="M11" s="275">
        <v>1514.413192</v>
      </c>
      <c r="N11" s="275">
        <v>1450.0079089999999</v>
      </c>
      <c r="O11" s="275">
        <v>1524.4977965</v>
      </c>
      <c r="P11" s="275">
        <v>1601.6925043000001</v>
      </c>
      <c r="Q11" s="275">
        <v>1555.6196947999999</v>
      </c>
      <c r="R11" s="275">
        <v>1632.1777159999999</v>
      </c>
      <c r="S11" s="275">
        <v>1493.7941464999999</v>
      </c>
      <c r="T11" s="275">
        <v>1432.4911583000001</v>
      </c>
      <c r="U11" s="275">
        <v>1434.4747119000001</v>
      </c>
      <c r="V11" s="275">
        <v>1353.0159774000001</v>
      </c>
      <c r="W11" s="275">
        <v>1291.3833586999999</v>
      </c>
      <c r="X11" s="275">
        <v>1333.4974603000001</v>
      </c>
      <c r="Y11" s="275">
        <v>1580.0883497</v>
      </c>
      <c r="Z11" s="275">
        <v>1669.9181497</v>
      </c>
      <c r="AA11" s="275">
        <v>1686.88913</v>
      </c>
      <c r="AB11" s="275">
        <v>1823.3407407</v>
      </c>
      <c r="AC11" s="275">
        <v>1886.2563293999999</v>
      </c>
      <c r="AD11" s="275">
        <v>1851.4823696999999</v>
      </c>
      <c r="AE11" s="275">
        <v>1748.3045281</v>
      </c>
      <c r="AF11" s="275">
        <v>1649.107534</v>
      </c>
      <c r="AG11" s="275">
        <v>1607.34807</v>
      </c>
      <c r="AH11" s="275">
        <v>1420.479621</v>
      </c>
      <c r="AI11" s="275">
        <v>1429.9020370000001</v>
      </c>
      <c r="AJ11" s="275">
        <v>1518.9620152</v>
      </c>
      <c r="AK11" s="275">
        <v>1587.5790043</v>
      </c>
      <c r="AL11" s="275">
        <v>1777.7624197</v>
      </c>
      <c r="AM11" s="275">
        <v>1858.2417826000001</v>
      </c>
      <c r="AN11" s="275">
        <v>1984.2648478999999</v>
      </c>
      <c r="AO11" s="275">
        <v>2180.2581958000001</v>
      </c>
      <c r="AP11" s="275">
        <v>2208.2708997</v>
      </c>
      <c r="AQ11" s="275">
        <v>2163.2697515999998</v>
      </c>
      <c r="AR11" s="275">
        <v>2099.0658403000002</v>
      </c>
      <c r="AS11" s="275">
        <v>1743.996909</v>
      </c>
      <c r="AT11" s="275">
        <v>1507.8339705999999</v>
      </c>
      <c r="AU11" s="275">
        <v>1592.6406577</v>
      </c>
      <c r="AV11" s="275">
        <v>1722.0879660999999</v>
      </c>
      <c r="AW11" s="275">
        <v>1763.1907716999999</v>
      </c>
      <c r="AX11" s="275">
        <v>1786.7214567999999</v>
      </c>
      <c r="AY11" s="275">
        <v>2016.2764516</v>
      </c>
      <c r="AZ11" s="275">
        <v>2143.3990113999998</v>
      </c>
      <c r="BA11" s="275">
        <v>2099.4414456</v>
      </c>
      <c r="BB11" s="275">
        <v>2102.9050000000002</v>
      </c>
      <c r="BC11" s="275">
        <v>2224.0590000000002</v>
      </c>
      <c r="BD11" s="338">
        <v>2053.3760000000002</v>
      </c>
      <c r="BE11" s="338">
        <v>1788.268</v>
      </c>
      <c r="BF11" s="338">
        <v>1636.3309999999999</v>
      </c>
      <c r="BG11" s="338">
        <v>1626.9970000000001</v>
      </c>
      <c r="BH11" s="338">
        <v>1684.048</v>
      </c>
      <c r="BI11" s="338">
        <v>1827.8979999999999</v>
      </c>
      <c r="BJ11" s="338">
        <v>1838.6030000000001</v>
      </c>
      <c r="BK11" s="338">
        <v>1838.2260000000001</v>
      </c>
      <c r="BL11" s="338">
        <v>1928.838</v>
      </c>
      <c r="BM11" s="338">
        <v>2074.125</v>
      </c>
      <c r="BN11" s="338">
        <v>2177.2429999999999</v>
      </c>
      <c r="BO11" s="338">
        <v>2172.5729999999999</v>
      </c>
      <c r="BP11" s="338">
        <v>2210.0610000000001</v>
      </c>
      <c r="BQ11" s="338">
        <v>1925.2380000000001</v>
      </c>
      <c r="BR11" s="338">
        <v>1747.175</v>
      </c>
      <c r="BS11" s="338">
        <v>1715.1590000000001</v>
      </c>
      <c r="BT11" s="338">
        <v>1783.0940000000001</v>
      </c>
      <c r="BU11" s="338">
        <v>1924.329</v>
      </c>
      <c r="BV11" s="338">
        <v>1968.2750000000001</v>
      </c>
    </row>
    <row r="12" spans="1:74" ht="11.1" customHeight="1" x14ac:dyDescent="0.2">
      <c r="A12" s="556" t="s">
        <v>379</v>
      </c>
      <c r="B12" s="557" t="s">
        <v>441</v>
      </c>
      <c r="C12" s="275">
        <v>697.86432935000005</v>
      </c>
      <c r="D12" s="275">
        <v>621.29030428999999</v>
      </c>
      <c r="E12" s="275">
        <v>782.48802548000003</v>
      </c>
      <c r="F12" s="275">
        <v>847.99687432999997</v>
      </c>
      <c r="G12" s="275">
        <v>856.25434515999996</v>
      </c>
      <c r="H12" s="275">
        <v>858.12924333000001</v>
      </c>
      <c r="I12" s="275">
        <v>785.72264194000002</v>
      </c>
      <c r="J12" s="275">
        <v>638.94342710000001</v>
      </c>
      <c r="K12" s="275">
        <v>535.810878</v>
      </c>
      <c r="L12" s="275">
        <v>553.52296225999999</v>
      </c>
      <c r="M12" s="275">
        <v>620.83074767000005</v>
      </c>
      <c r="N12" s="275">
        <v>720.28348903000006</v>
      </c>
      <c r="O12" s="275">
        <v>778.65753128999995</v>
      </c>
      <c r="P12" s="275">
        <v>795.93126857000004</v>
      </c>
      <c r="Q12" s="275">
        <v>783.25497871000005</v>
      </c>
      <c r="R12" s="275">
        <v>749.03256133000002</v>
      </c>
      <c r="S12" s="275">
        <v>649.20694160999994</v>
      </c>
      <c r="T12" s="275">
        <v>680.46945200000005</v>
      </c>
      <c r="U12" s="275">
        <v>677.87809838999999</v>
      </c>
      <c r="V12" s="275">
        <v>616.84208774000001</v>
      </c>
      <c r="W12" s="275">
        <v>536.47073166999996</v>
      </c>
      <c r="X12" s="275">
        <v>536.46455193999998</v>
      </c>
      <c r="Y12" s="275">
        <v>644.59434867000004</v>
      </c>
      <c r="Z12" s="275">
        <v>747.27617968000004</v>
      </c>
      <c r="AA12" s="275">
        <v>826.27554515999998</v>
      </c>
      <c r="AB12" s="275">
        <v>832.37982966000004</v>
      </c>
      <c r="AC12" s="275">
        <v>883.54441128999997</v>
      </c>
      <c r="AD12" s="275">
        <v>862.60094500000002</v>
      </c>
      <c r="AE12" s="275">
        <v>822.14132257999995</v>
      </c>
      <c r="AF12" s="275">
        <v>774.56223199999999</v>
      </c>
      <c r="AG12" s="275">
        <v>692.10711226000001</v>
      </c>
      <c r="AH12" s="275">
        <v>631.27576354999997</v>
      </c>
      <c r="AI12" s="275">
        <v>545.58945232999997</v>
      </c>
      <c r="AJ12" s="275">
        <v>559.31794032000005</v>
      </c>
      <c r="AK12" s="275">
        <v>626.94216067000002</v>
      </c>
      <c r="AL12" s="275">
        <v>726.70206902999996</v>
      </c>
      <c r="AM12" s="275">
        <v>898.48915612999997</v>
      </c>
      <c r="AN12" s="275">
        <v>876.48764643000004</v>
      </c>
      <c r="AO12" s="275">
        <v>974.86822934999998</v>
      </c>
      <c r="AP12" s="275">
        <v>977.32141566999996</v>
      </c>
      <c r="AQ12" s="275">
        <v>1037.9677426000001</v>
      </c>
      <c r="AR12" s="275">
        <v>1014.127963</v>
      </c>
      <c r="AS12" s="275">
        <v>830.48461419</v>
      </c>
      <c r="AT12" s="275">
        <v>685.18530612999996</v>
      </c>
      <c r="AU12" s="275">
        <v>632.15315499999997</v>
      </c>
      <c r="AV12" s="275">
        <v>555.17787257999998</v>
      </c>
      <c r="AW12" s="275">
        <v>661.34901600000001</v>
      </c>
      <c r="AX12" s="275">
        <v>726.03024805999996</v>
      </c>
      <c r="AY12" s="275">
        <v>820.06454355000005</v>
      </c>
      <c r="AZ12" s="275">
        <v>914.04367206999996</v>
      </c>
      <c r="BA12" s="275">
        <v>835.07218025999998</v>
      </c>
      <c r="BB12" s="275">
        <v>835.58500000000004</v>
      </c>
      <c r="BC12" s="275">
        <v>1034.125</v>
      </c>
      <c r="BD12" s="338">
        <v>886.42129999999997</v>
      </c>
      <c r="BE12" s="338">
        <v>775.38019999999995</v>
      </c>
      <c r="BF12" s="338">
        <v>687.9316</v>
      </c>
      <c r="BG12" s="338">
        <v>626.66060000000004</v>
      </c>
      <c r="BH12" s="338">
        <v>567.10159999999996</v>
      </c>
      <c r="BI12" s="338">
        <v>646.38520000000005</v>
      </c>
      <c r="BJ12" s="338">
        <v>726.84590000000003</v>
      </c>
      <c r="BK12" s="338">
        <v>739.94690000000003</v>
      </c>
      <c r="BL12" s="338">
        <v>749.255</v>
      </c>
      <c r="BM12" s="338">
        <v>788.4452</v>
      </c>
      <c r="BN12" s="338">
        <v>819.55600000000004</v>
      </c>
      <c r="BO12" s="338">
        <v>888.60860000000002</v>
      </c>
      <c r="BP12" s="338">
        <v>945.16690000000006</v>
      </c>
      <c r="BQ12" s="338">
        <v>826.10640000000001</v>
      </c>
      <c r="BR12" s="338">
        <v>714.75379999999996</v>
      </c>
      <c r="BS12" s="338">
        <v>624.48509999999999</v>
      </c>
      <c r="BT12" s="338">
        <v>560.54960000000005</v>
      </c>
      <c r="BU12" s="338">
        <v>642.7337</v>
      </c>
      <c r="BV12" s="338">
        <v>727.96140000000003</v>
      </c>
    </row>
    <row r="13" spans="1:74" ht="11.1" customHeight="1" x14ac:dyDescent="0.2">
      <c r="A13" s="556" t="s">
        <v>382</v>
      </c>
      <c r="B13" s="557" t="s">
        <v>96</v>
      </c>
      <c r="C13" s="275">
        <v>577.78109773999995</v>
      </c>
      <c r="D13" s="275">
        <v>500.30929250000003</v>
      </c>
      <c r="E13" s="275">
        <v>572.12524515999996</v>
      </c>
      <c r="F13" s="275">
        <v>621.18496300000004</v>
      </c>
      <c r="G13" s="275">
        <v>503.26988774</v>
      </c>
      <c r="H13" s="275">
        <v>526.62722667000003</v>
      </c>
      <c r="I13" s="275">
        <v>393.14168194000001</v>
      </c>
      <c r="J13" s="275">
        <v>328.08130516</v>
      </c>
      <c r="K13" s="275">
        <v>383.99227100000002</v>
      </c>
      <c r="L13" s="275">
        <v>467.99776806</v>
      </c>
      <c r="M13" s="275">
        <v>628.89761633000001</v>
      </c>
      <c r="N13" s="275">
        <v>474.55642581000001</v>
      </c>
      <c r="O13" s="275">
        <v>489.10148548000001</v>
      </c>
      <c r="P13" s="275">
        <v>532.91232392999996</v>
      </c>
      <c r="Q13" s="275">
        <v>493.80415065</v>
      </c>
      <c r="R13" s="275">
        <v>595.57162966999999</v>
      </c>
      <c r="S13" s="275">
        <v>553.26906484000006</v>
      </c>
      <c r="T13" s="275">
        <v>447.37553066999999</v>
      </c>
      <c r="U13" s="275">
        <v>441.14351806000002</v>
      </c>
      <c r="V13" s="275">
        <v>421.93636257999998</v>
      </c>
      <c r="W13" s="275">
        <v>465.71887600000002</v>
      </c>
      <c r="X13" s="275">
        <v>528.38833096999997</v>
      </c>
      <c r="Y13" s="275">
        <v>656.05717900000002</v>
      </c>
      <c r="Z13" s="275">
        <v>648.33459581</v>
      </c>
      <c r="AA13" s="275">
        <v>595.69036065</v>
      </c>
      <c r="AB13" s="275">
        <v>694.42163655000002</v>
      </c>
      <c r="AC13" s="275">
        <v>707.72287226000003</v>
      </c>
      <c r="AD13" s="275">
        <v>693.31010432999994</v>
      </c>
      <c r="AE13" s="275">
        <v>607.99672225999996</v>
      </c>
      <c r="AF13" s="275">
        <v>543.44803300000001</v>
      </c>
      <c r="AG13" s="275">
        <v>568.33409031999997</v>
      </c>
      <c r="AH13" s="275">
        <v>438.36534999999998</v>
      </c>
      <c r="AI13" s="275">
        <v>546.78799432999995</v>
      </c>
      <c r="AJ13" s="275">
        <v>655.98030515999994</v>
      </c>
      <c r="AK13" s="275">
        <v>646.85472600000003</v>
      </c>
      <c r="AL13" s="275">
        <v>746.62982</v>
      </c>
      <c r="AM13" s="275">
        <v>669.30993645000001</v>
      </c>
      <c r="AN13" s="275">
        <v>793.86433999999997</v>
      </c>
      <c r="AO13" s="275">
        <v>842.99022032000005</v>
      </c>
      <c r="AP13" s="275">
        <v>858.42991532999997</v>
      </c>
      <c r="AQ13" s="275">
        <v>730.38326355000004</v>
      </c>
      <c r="AR13" s="275">
        <v>657.03619900000001</v>
      </c>
      <c r="AS13" s="275">
        <v>508.54717484000003</v>
      </c>
      <c r="AT13" s="275">
        <v>422.22035548000002</v>
      </c>
      <c r="AU13" s="275">
        <v>575.60182832999999</v>
      </c>
      <c r="AV13" s="275">
        <v>800.68387386999996</v>
      </c>
      <c r="AW13" s="275">
        <v>777.33785233000003</v>
      </c>
      <c r="AX13" s="275">
        <v>734.70261031999996</v>
      </c>
      <c r="AY13" s="275">
        <v>865.60127580999995</v>
      </c>
      <c r="AZ13" s="275">
        <v>854.84569764000003</v>
      </c>
      <c r="BA13" s="275">
        <v>879.83875180999996</v>
      </c>
      <c r="BB13" s="275">
        <v>870.92550000000006</v>
      </c>
      <c r="BC13" s="275">
        <v>767.18290000000002</v>
      </c>
      <c r="BD13" s="338">
        <v>712.6037</v>
      </c>
      <c r="BE13" s="338">
        <v>570.43759999999997</v>
      </c>
      <c r="BF13" s="338">
        <v>507.3295</v>
      </c>
      <c r="BG13" s="338">
        <v>588.63639999999998</v>
      </c>
      <c r="BH13" s="338">
        <v>736.85969999999998</v>
      </c>
      <c r="BI13" s="338">
        <v>832.9402</v>
      </c>
      <c r="BJ13" s="338">
        <v>774.0575</v>
      </c>
      <c r="BK13" s="338">
        <v>779.49</v>
      </c>
      <c r="BL13" s="338">
        <v>817.08989999999994</v>
      </c>
      <c r="BM13" s="338">
        <v>879.05319999999995</v>
      </c>
      <c r="BN13" s="338">
        <v>930.91610000000003</v>
      </c>
      <c r="BO13" s="338">
        <v>821.40449999999998</v>
      </c>
      <c r="BP13" s="338">
        <v>763.24279999999999</v>
      </c>
      <c r="BQ13" s="338">
        <v>609.14160000000004</v>
      </c>
      <c r="BR13" s="338">
        <v>542.05970000000002</v>
      </c>
      <c r="BS13" s="338">
        <v>633.85299999999995</v>
      </c>
      <c r="BT13" s="338">
        <v>798.28009999999995</v>
      </c>
      <c r="BU13" s="338">
        <v>900.21190000000001</v>
      </c>
      <c r="BV13" s="338">
        <v>861.31719999999996</v>
      </c>
    </row>
    <row r="14" spans="1:74" ht="11.1" customHeight="1" x14ac:dyDescent="0.2">
      <c r="A14" s="556" t="s">
        <v>383</v>
      </c>
      <c r="B14" s="557" t="s">
        <v>384</v>
      </c>
      <c r="C14" s="275">
        <v>116.97896129</v>
      </c>
      <c r="D14" s="275">
        <v>116.59294679</v>
      </c>
      <c r="E14" s="275">
        <v>116.42238032</v>
      </c>
      <c r="F14" s="275">
        <v>107.66819833</v>
      </c>
      <c r="G14" s="275">
        <v>106.12126065</v>
      </c>
      <c r="H14" s="275">
        <v>120.74236333</v>
      </c>
      <c r="I14" s="275">
        <v>122.82011194</v>
      </c>
      <c r="J14" s="275">
        <v>121.33034581</v>
      </c>
      <c r="K14" s="275">
        <v>115.40750967</v>
      </c>
      <c r="L14" s="275">
        <v>110.39448194000001</v>
      </c>
      <c r="M14" s="275">
        <v>116.93062166999999</v>
      </c>
      <c r="N14" s="275">
        <v>120.53433419</v>
      </c>
      <c r="O14" s="275">
        <v>119.8989629</v>
      </c>
      <c r="P14" s="275">
        <v>120.42648607</v>
      </c>
      <c r="Q14" s="275">
        <v>111.51092806</v>
      </c>
      <c r="R14" s="275">
        <v>108.21349499999999</v>
      </c>
      <c r="S14" s="275">
        <v>107.67121161</v>
      </c>
      <c r="T14" s="275">
        <v>116.53676133</v>
      </c>
      <c r="U14" s="275">
        <v>122.78962065</v>
      </c>
      <c r="V14" s="275">
        <v>122.20132226</v>
      </c>
      <c r="W14" s="275">
        <v>115.011352</v>
      </c>
      <c r="X14" s="275">
        <v>104.91017644999999</v>
      </c>
      <c r="Y14" s="275">
        <v>113.92909667000001</v>
      </c>
      <c r="Z14" s="275">
        <v>115.72227581</v>
      </c>
      <c r="AA14" s="275">
        <v>116.13752645</v>
      </c>
      <c r="AB14" s="275">
        <v>117.46172724</v>
      </c>
      <c r="AC14" s="275">
        <v>109.76880226</v>
      </c>
      <c r="AD14" s="275">
        <v>98.900148999999999</v>
      </c>
      <c r="AE14" s="275">
        <v>102.81055741999999</v>
      </c>
      <c r="AF14" s="275">
        <v>113.78541333</v>
      </c>
      <c r="AG14" s="275">
        <v>117.99024903</v>
      </c>
      <c r="AH14" s="275">
        <v>120.07211323</v>
      </c>
      <c r="AI14" s="275">
        <v>113.57858333</v>
      </c>
      <c r="AJ14" s="275">
        <v>102.45427419000001</v>
      </c>
      <c r="AK14" s="275">
        <v>113.04072866999999</v>
      </c>
      <c r="AL14" s="275">
        <v>116.62736581</v>
      </c>
      <c r="AM14" s="275">
        <v>115.7742729</v>
      </c>
      <c r="AN14" s="275">
        <v>121.60414286</v>
      </c>
      <c r="AO14" s="275">
        <v>118.12688355</v>
      </c>
      <c r="AP14" s="275">
        <v>112.424316</v>
      </c>
      <c r="AQ14" s="275">
        <v>110.89854161</v>
      </c>
      <c r="AR14" s="275">
        <v>120.81855133000001</v>
      </c>
      <c r="AS14" s="275">
        <v>126.50823613</v>
      </c>
      <c r="AT14" s="275">
        <v>125.15249355</v>
      </c>
      <c r="AU14" s="275">
        <v>113.46391367</v>
      </c>
      <c r="AV14" s="275">
        <v>115.13766387</v>
      </c>
      <c r="AW14" s="275">
        <v>118.65557767</v>
      </c>
      <c r="AX14" s="275">
        <v>124.47052128999999</v>
      </c>
      <c r="AY14" s="275">
        <v>124.08417871</v>
      </c>
      <c r="AZ14" s="275">
        <v>123.59765843</v>
      </c>
      <c r="BA14" s="275">
        <v>117.08535735</v>
      </c>
      <c r="BB14" s="275">
        <v>110.126</v>
      </c>
      <c r="BC14" s="275">
        <v>108.28230000000001</v>
      </c>
      <c r="BD14" s="338">
        <v>119.75279999999999</v>
      </c>
      <c r="BE14" s="338">
        <v>126.65219999999999</v>
      </c>
      <c r="BF14" s="338">
        <v>127.60209999999999</v>
      </c>
      <c r="BG14" s="338">
        <v>115.8672</v>
      </c>
      <c r="BH14" s="338">
        <v>110.5778</v>
      </c>
      <c r="BI14" s="338">
        <v>116.61620000000001</v>
      </c>
      <c r="BJ14" s="338">
        <v>124.05929999999999</v>
      </c>
      <c r="BK14" s="338">
        <v>120.1439</v>
      </c>
      <c r="BL14" s="338">
        <v>121.908</v>
      </c>
      <c r="BM14" s="338">
        <v>118.25109999999999</v>
      </c>
      <c r="BN14" s="338">
        <v>111.4081</v>
      </c>
      <c r="BO14" s="338">
        <v>109.64109999999999</v>
      </c>
      <c r="BP14" s="338">
        <v>122.1371</v>
      </c>
      <c r="BQ14" s="338">
        <v>128.65</v>
      </c>
      <c r="BR14" s="338">
        <v>129.70670000000001</v>
      </c>
      <c r="BS14" s="338">
        <v>117.6675</v>
      </c>
      <c r="BT14" s="338">
        <v>112.06950000000001</v>
      </c>
      <c r="BU14" s="338">
        <v>118.27670000000001</v>
      </c>
      <c r="BV14" s="338">
        <v>125.8952</v>
      </c>
    </row>
    <row r="15" spans="1:74" ht="11.1" customHeight="1" x14ac:dyDescent="0.2">
      <c r="A15" s="556" t="s">
        <v>385</v>
      </c>
      <c r="B15" s="557" t="s">
        <v>386</v>
      </c>
      <c r="C15" s="275">
        <v>59.662018387000003</v>
      </c>
      <c r="D15" s="275">
        <v>60.229916428999999</v>
      </c>
      <c r="E15" s="275">
        <v>59.707788065000003</v>
      </c>
      <c r="F15" s="275">
        <v>60.319254333000003</v>
      </c>
      <c r="G15" s="275">
        <v>59.650429355</v>
      </c>
      <c r="H15" s="275">
        <v>60.877974999999999</v>
      </c>
      <c r="I15" s="275">
        <v>62.648289032000001</v>
      </c>
      <c r="J15" s="275">
        <v>60.656626774000003</v>
      </c>
      <c r="K15" s="275">
        <v>59.052759999999999</v>
      </c>
      <c r="L15" s="275">
        <v>55.686304516</v>
      </c>
      <c r="M15" s="275">
        <v>56.350578667000001</v>
      </c>
      <c r="N15" s="275">
        <v>56.996776451999999</v>
      </c>
      <c r="O15" s="275">
        <v>55.637714193999997</v>
      </c>
      <c r="P15" s="275">
        <v>54.434829999999998</v>
      </c>
      <c r="Q15" s="275">
        <v>55.235085806000001</v>
      </c>
      <c r="R15" s="275">
        <v>57.641843999999999</v>
      </c>
      <c r="S15" s="275">
        <v>58.024363547999997</v>
      </c>
      <c r="T15" s="275">
        <v>59.469230332999999</v>
      </c>
      <c r="U15" s="275">
        <v>64.154108386999994</v>
      </c>
      <c r="V15" s="275">
        <v>61.981508065</v>
      </c>
      <c r="W15" s="275">
        <v>60.182892332999998</v>
      </c>
      <c r="X15" s="275">
        <v>59.456605484000001</v>
      </c>
      <c r="Y15" s="275">
        <v>63.398084666999999</v>
      </c>
      <c r="Z15" s="275">
        <v>63.524352903</v>
      </c>
      <c r="AA15" s="275">
        <v>57.888681935000001</v>
      </c>
      <c r="AB15" s="275">
        <v>58.906966552</v>
      </c>
      <c r="AC15" s="275">
        <v>58.361838386999999</v>
      </c>
      <c r="AD15" s="275">
        <v>60.382793667000001</v>
      </c>
      <c r="AE15" s="275">
        <v>61.580974515999998</v>
      </c>
      <c r="AF15" s="275">
        <v>59.815518666999999</v>
      </c>
      <c r="AG15" s="275">
        <v>59.367979677000001</v>
      </c>
      <c r="AH15" s="275">
        <v>60.009957419000003</v>
      </c>
      <c r="AI15" s="275">
        <v>58.554518000000002</v>
      </c>
      <c r="AJ15" s="275">
        <v>54.616231612999997</v>
      </c>
      <c r="AK15" s="275">
        <v>63.041595332999997</v>
      </c>
      <c r="AL15" s="275">
        <v>62.725529354999999</v>
      </c>
      <c r="AM15" s="275">
        <v>60.107578386999997</v>
      </c>
      <c r="AN15" s="275">
        <v>58.809110713999999</v>
      </c>
      <c r="AO15" s="275">
        <v>56.773559355000003</v>
      </c>
      <c r="AP15" s="275">
        <v>55.711141667</v>
      </c>
      <c r="AQ15" s="275">
        <v>56.234212257999999</v>
      </c>
      <c r="AR15" s="275">
        <v>56.514220000000002</v>
      </c>
      <c r="AS15" s="275">
        <v>56.766711290000003</v>
      </c>
      <c r="AT15" s="275">
        <v>57.264210644999999</v>
      </c>
      <c r="AU15" s="275">
        <v>54.981751000000003</v>
      </c>
      <c r="AV15" s="275">
        <v>54.601343548000003</v>
      </c>
      <c r="AW15" s="275">
        <v>57.364212666999997</v>
      </c>
      <c r="AX15" s="275">
        <v>57.891526452000001</v>
      </c>
      <c r="AY15" s="275">
        <v>56.997687419000002</v>
      </c>
      <c r="AZ15" s="275">
        <v>60.197578464000003</v>
      </c>
      <c r="BA15" s="275">
        <v>58.278577323</v>
      </c>
      <c r="BB15" s="275">
        <v>58.212260000000001</v>
      </c>
      <c r="BC15" s="275">
        <v>59.134059999999998</v>
      </c>
      <c r="BD15" s="338">
        <v>59.55585</v>
      </c>
      <c r="BE15" s="338">
        <v>60.260890000000003</v>
      </c>
      <c r="BF15" s="338">
        <v>60.156179999999999</v>
      </c>
      <c r="BG15" s="338">
        <v>58.301749999999998</v>
      </c>
      <c r="BH15" s="338">
        <v>56.694980000000001</v>
      </c>
      <c r="BI15" s="338">
        <v>60.265410000000003</v>
      </c>
      <c r="BJ15" s="338">
        <v>61.086359999999999</v>
      </c>
      <c r="BK15" s="338">
        <v>58.051479999999998</v>
      </c>
      <c r="BL15" s="338">
        <v>58.397919999999999</v>
      </c>
      <c r="BM15" s="338">
        <v>58.408340000000003</v>
      </c>
      <c r="BN15" s="338">
        <v>58.282249999999998</v>
      </c>
      <c r="BO15" s="338">
        <v>58.899120000000003</v>
      </c>
      <c r="BP15" s="338">
        <v>59.488999999999997</v>
      </c>
      <c r="BQ15" s="338">
        <v>60.241720000000001</v>
      </c>
      <c r="BR15" s="338">
        <v>60.190280000000001</v>
      </c>
      <c r="BS15" s="338">
        <v>58.373109999999997</v>
      </c>
      <c r="BT15" s="338">
        <v>56.781680000000001</v>
      </c>
      <c r="BU15" s="338">
        <v>60.397599999999997</v>
      </c>
      <c r="BV15" s="338">
        <v>60.91892</v>
      </c>
    </row>
    <row r="16" spans="1:74" ht="11.1" customHeight="1" x14ac:dyDescent="0.2">
      <c r="A16" s="556" t="s">
        <v>387</v>
      </c>
      <c r="B16" s="557" t="s">
        <v>94</v>
      </c>
      <c r="C16" s="275">
        <v>43.710177418999997</v>
      </c>
      <c r="D16" s="275">
        <v>43.076061428999999</v>
      </c>
      <c r="E16" s="275">
        <v>43.150503225999998</v>
      </c>
      <c r="F16" s="275">
        <v>43.784486999999999</v>
      </c>
      <c r="G16" s="275">
        <v>42.979379999999999</v>
      </c>
      <c r="H16" s="275">
        <v>43.112500666999999</v>
      </c>
      <c r="I16" s="275">
        <v>42.566835806</v>
      </c>
      <c r="J16" s="275">
        <v>42.877702257999999</v>
      </c>
      <c r="K16" s="275">
        <v>43.583976999999997</v>
      </c>
      <c r="L16" s="275">
        <v>43.390032257999998</v>
      </c>
      <c r="M16" s="275">
        <v>45.415638999999999</v>
      </c>
      <c r="N16" s="275">
        <v>44.354815160999998</v>
      </c>
      <c r="O16" s="275">
        <v>43.932736452</v>
      </c>
      <c r="P16" s="275">
        <v>45.003540000000001</v>
      </c>
      <c r="Q16" s="275">
        <v>44.967559354999999</v>
      </c>
      <c r="R16" s="275">
        <v>42.414259999999999</v>
      </c>
      <c r="S16" s="275">
        <v>44.843578065000003</v>
      </c>
      <c r="T16" s="275">
        <v>43.386921332999997</v>
      </c>
      <c r="U16" s="275">
        <v>43.765389999999996</v>
      </c>
      <c r="V16" s="275">
        <v>43.359441935</v>
      </c>
      <c r="W16" s="275">
        <v>40.095380667000001</v>
      </c>
      <c r="X16" s="275">
        <v>42.678458065000001</v>
      </c>
      <c r="Y16" s="275">
        <v>44.454274333000001</v>
      </c>
      <c r="Z16" s="275">
        <v>44.418981934999998</v>
      </c>
      <c r="AA16" s="275">
        <v>42.967937419000002</v>
      </c>
      <c r="AB16" s="275">
        <v>42.875302413999997</v>
      </c>
      <c r="AC16" s="275">
        <v>42.424471935</v>
      </c>
      <c r="AD16" s="275">
        <v>40.298993666999998</v>
      </c>
      <c r="AE16" s="275">
        <v>43.285173870999998</v>
      </c>
      <c r="AF16" s="275">
        <v>41.713087332999997</v>
      </c>
      <c r="AG16" s="275">
        <v>42.297266452000002</v>
      </c>
      <c r="AH16" s="275">
        <v>42.718181289999997</v>
      </c>
      <c r="AI16" s="275">
        <v>44.222527333000002</v>
      </c>
      <c r="AJ16" s="275">
        <v>43.650560968000001</v>
      </c>
      <c r="AK16" s="275">
        <v>45.461655667000002</v>
      </c>
      <c r="AL16" s="275">
        <v>46.899470968000003</v>
      </c>
      <c r="AM16" s="275">
        <v>45.143929677000003</v>
      </c>
      <c r="AN16" s="275">
        <v>44.332764642999997</v>
      </c>
      <c r="AO16" s="275">
        <v>44.510654193999997</v>
      </c>
      <c r="AP16" s="275">
        <v>45.244958666999999</v>
      </c>
      <c r="AQ16" s="275">
        <v>41.776176452000001</v>
      </c>
      <c r="AR16" s="275">
        <v>42.158126000000003</v>
      </c>
      <c r="AS16" s="275">
        <v>44.122833225999997</v>
      </c>
      <c r="AT16" s="275">
        <v>43.775544193999998</v>
      </c>
      <c r="AU16" s="275">
        <v>44.181192332999998</v>
      </c>
      <c r="AV16" s="275">
        <v>40.674313226000002</v>
      </c>
      <c r="AW16" s="275">
        <v>44.470197667000001</v>
      </c>
      <c r="AX16" s="275">
        <v>44.934898386999997</v>
      </c>
      <c r="AY16" s="275">
        <v>44.301825805999997</v>
      </c>
      <c r="AZ16" s="275">
        <v>46.519978285999997</v>
      </c>
      <c r="BA16" s="275">
        <v>44.674827548000003</v>
      </c>
      <c r="BB16" s="275">
        <v>43.933280000000003</v>
      </c>
      <c r="BC16" s="275">
        <v>44.562440000000002</v>
      </c>
      <c r="BD16" s="338">
        <v>44.195999999999998</v>
      </c>
      <c r="BE16" s="338">
        <v>44.264679999999998</v>
      </c>
      <c r="BF16" s="338">
        <v>44.350729999999999</v>
      </c>
      <c r="BG16" s="338">
        <v>44.996119999999998</v>
      </c>
      <c r="BH16" s="338">
        <v>44.104149999999997</v>
      </c>
      <c r="BI16" s="338">
        <v>46.103679999999997</v>
      </c>
      <c r="BJ16" s="338">
        <v>46.129300000000001</v>
      </c>
      <c r="BK16" s="338">
        <v>45.684899999999999</v>
      </c>
      <c r="BL16" s="338">
        <v>45.508989999999997</v>
      </c>
      <c r="BM16" s="338">
        <v>45.761189999999999</v>
      </c>
      <c r="BN16" s="338">
        <v>44.762270000000001</v>
      </c>
      <c r="BO16" s="338">
        <v>45.206409999999998</v>
      </c>
      <c r="BP16" s="338">
        <v>44.701990000000002</v>
      </c>
      <c r="BQ16" s="338">
        <v>44.670589999999997</v>
      </c>
      <c r="BR16" s="338">
        <v>44.683450000000001</v>
      </c>
      <c r="BS16" s="338">
        <v>45.276960000000003</v>
      </c>
      <c r="BT16" s="338">
        <v>44.342939999999999</v>
      </c>
      <c r="BU16" s="338">
        <v>46.319540000000003</v>
      </c>
      <c r="BV16" s="338">
        <v>46.931449999999998</v>
      </c>
    </row>
    <row r="17" spans="1:74" ht="11.1" customHeight="1" x14ac:dyDescent="0.2">
      <c r="A17" s="556" t="s">
        <v>388</v>
      </c>
      <c r="B17" s="557" t="s">
        <v>95</v>
      </c>
      <c r="C17" s="275">
        <v>24.229628387000002</v>
      </c>
      <c r="D17" s="275">
        <v>29.82114</v>
      </c>
      <c r="E17" s="275">
        <v>42.486882903000001</v>
      </c>
      <c r="F17" s="275">
        <v>49.569898666999997</v>
      </c>
      <c r="G17" s="275">
        <v>56.440463870999999</v>
      </c>
      <c r="H17" s="275">
        <v>64.110852667000003</v>
      </c>
      <c r="I17" s="275">
        <v>57.667696452000001</v>
      </c>
      <c r="J17" s="275">
        <v>60.628443871000002</v>
      </c>
      <c r="K17" s="275">
        <v>61.075341999999999</v>
      </c>
      <c r="L17" s="275">
        <v>55.384602903000001</v>
      </c>
      <c r="M17" s="275">
        <v>45.987988667000003</v>
      </c>
      <c r="N17" s="275">
        <v>33.282068387000002</v>
      </c>
      <c r="O17" s="275">
        <v>37.269366128999998</v>
      </c>
      <c r="P17" s="275">
        <v>52.984055714</v>
      </c>
      <c r="Q17" s="275">
        <v>66.846992258</v>
      </c>
      <c r="R17" s="275">
        <v>79.303926000000004</v>
      </c>
      <c r="S17" s="275">
        <v>80.778986774000003</v>
      </c>
      <c r="T17" s="275">
        <v>85.253262667000001</v>
      </c>
      <c r="U17" s="275">
        <v>84.743976451999998</v>
      </c>
      <c r="V17" s="275">
        <v>86.695254839</v>
      </c>
      <c r="W17" s="275">
        <v>73.904126000000005</v>
      </c>
      <c r="X17" s="275">
        <v>61.599337419000001</v>
      </c>
      <c r="Y17" s="275">
        <v>57.655366333000003</v>
      </c>
      <c r="Z17" s="275">
        <v>50.641763548</v>
      </c>
      <c r="AA17" s="275">
        <v>47.929078386999997</v>
      </c>
      <c r="AB17" s="275">
        <v>77.295278276000005</v>
      </c>
      <c r="AC17" s="275">
        <v>84.433933225999994</v>
      </c>
      <c r="AD17" s="275">
        <v>95.989384000000001</v>
      </c>
      <c r="AE17" s="275">
        <v>110.48977742</v>
      </c>
      <c r="AF17" s="275">
        <v>115.78324967</v>
      </c>
      <c r="AG17" s="275">
        <v>127.25137226</v>
      </c>
      <c r="AH17" s="275">
        <v>128.03825548</v>
      </c>
      <c r="AI17" s="275">
        <v>121.16896167</v>
      </c>
      <c r="AJ17" s="275">
        <v>102.9427029</v>
      </c>
      <c r="AK17" s="275">
        <v>92.238138000000006</v>
      </c>
      <c r="AL17" s="275">
        <v>78.178164515999995</v>
      </c>
      <c r="AM17" s="275">
        <v>69.416909032000007</v>
      </c>
      <c r="AN17" s="275">
        <v>89.166843213999996</v>
      </c>
      <c r="AO17" s="275">
        <v>142.98864903</v>
      </c>
      <c r="AP17" s="275">
        <v>159.13915233</v>
      </c>
      <c r="AQ17" s="275">
        <v>186.00981515999999</v>
      </c>
      <c r="AR17" s="275">
        <v>208.41078099999999</v>
      </c>
      <c r="AS17" s="275">
        <v>177.56733935</v>
      </c>
      <c r="AT17" s="275">
        <v>174.23606065000001</v>
      </c>
      <c r="AU17" s="275">
        <v>172.25881733</v>
      </c>
      <c r="AV17" s="275">
        <v>155.81289903000001</v>
      </c>
      <c r="AW17" s="275">
        <v>104.01391533</v>
      </c>
      <c r="AX17" s="275">
        <v>98.691652258000005</v>
      </c>
      <c r="AY17" s="275">
        <v>105.22694032</v>
      </c>
      <c r="AZ17" s="275">
        <v>144.19442653999999</v>
      </c>
      <c r="BA17" s="275">
        <v>164.49175134999999</v>
      </c>
      <c r="BB17" s="275">
        <v>184.12299999999999</v>
      </c>
      <c r="BC17" s="275">
        <v>210.77250000000001</v>
      </c>
      <c r="BD17" s="338">
        <v>230.8459</v>
      </c>
      <c r="BE17" s="338">
        <v>211.27289999999999</v>
      </c>
      <c r="BF17" s="338">
        <v>208.9606</v>
      </c>
      <c r="BG17" s="338">
        <v>192.5352</v>
      </c>
      <c r="BH17" s="338">
        <v>168.70959999999999</v>
      </c>
      <c r="BI17" s="338">
        <v>125.5873</v>
      </c>
      <c r="BJ17" s="338">
        <v>106.42489999999999</v>
      </c>
      <c r="BK17" s="338">
        <v>94.908569999999997</v>
      </c>
      <c r="BL17" s="338">
        <v>136.67840000000001</v>
      </c>
      <c r="BM17" s="338">
        <v>184.2056</v>
      </c>
      <c r="BN17" s="338">
        <v>212.31809999999999</v>
      </c>
      <c r="BO17" s="338">
        <v>248.8134</v>
      </c>
      <c r="BP17" s="338">
        <v>275.32319999999999</v>
      </c>
      <c r="BQ17" s="338">
        <v>256.42739999999998</v>
      </c>
      <c r="BR17" s="338">
        <v>255.78100000000001</v>
      </c>
      <c r="BS17" s="338">
        <v>235.50370000000001</v>
      </c>
      <c r="BT17" s="338">
        <v>211.07050000000001</v>
      </c>
      <c r="BU17" s="338">
        <v>156.3897</v>
      </c>
      <c r="BV17" s="338">
        <v>145.25040000000001</v>
      </c>
    </row>
    <row r="18" spans="1:74" ht="11.1" customHeight="1" x14ac:dyDescent="0.2">
      <c r="A18" s="556" t="s">
        <v>380</v>
      </c>
      <c r="B18" s="557" t="s">
        <v>442</v>
      </c>
      <c r="C18" s="275">
        <v>-9.3446774194</v>
      </c>
      <c r="D18" s="275">
        <v>-15.898285714</v>
      </c>
      <c r="E18" s="275">
        <v>-13.593645161</v>
      </c>
      <c r="F18" s="275">
        <v>-12.603633332999999</v>
      </c>
      <c r="G18" s="275">
        <v>-19.379096774000001</v>
      </c>
      <c r="H18" s="275">
        <v>-21.7682</v>
      </c>
      <c r="I18" s="275">
        <v>-17.569548387000001</v>
      </c>
      <c r="J18" s="275">
        <v>-27.108290322999999</v>
      </c>
      <c r="K18" s="275">
        <v>-18.062533333000001</v>
      </c>
      <c r="L18" s="275">
        <v>-14.439</v>
      </c>
      <c r="M18" s="275">
        <v>-17.7014</v>
      </c>
      <c r="N18" s="275">
        <v>-15.479387097</v>
      </c>
      <c r="O18" s="275">
        <v>-17.775806452000001</v>
      </c>
      <c r="P18" s="275">
        <v>-16.287857143</v>
      </c>
      <c r="Q18" s="275">
        <v>-13.203387097</v>
      </c>
      <c r="R18" s="275">
        <v>-7.1470333332999996</v>
      </c>
      <c r="S18" s="275">
        <v>-11.942225806</v>
      </c>
      <c r="T18" s="275">
        <v>-13.260366667</v>
      </c>
      <c r="U18" s="275">
        <v>-16.56183871</v>
      </c>
      <c r="V18" s="275">
        <v>-20.189612903</v>
      </c>
      <c r="W18" s="275">
        <v>-18.134733333</v>
      </c>
      <c r="X18" s="275">
        <v>-14.300870968</v>
      </c>
      <c r="Y18" s="275">
        <v>-9.5091999999999999</v>
      </c>
      <c r="Z18" s="275">
        <v>-9.0549032258000004</v>
      </c>
      <c r="AA18" s="275">
        <v>-10.056709677000001</v>
      </c>
      <c r="AB18" s="275">
        <v>-13.74337931</v>
      </c>
      <c r="AC18" s="275">
        <v>-12.389258065</v>
      </c>
      <c r="AD18" s="275">
        <v>-15.0626</v>
      </c>
      <c r="AE18" s="275">
        <v>-10.345709677</v>
      </c>
      <c r="AF18" s="275">
        <v>-16.576766667000001</v>
      </c>
      <c r="AG18" s="275">
        <v>-25.286903226</v>
      </c>
      <c r="AH18" s="275">
        <v>-29.098967741999999</v>
      </c>
      <c r="AI18" s="275">
        <v>-23.844999999999999</v>
      </c>
      <c r="AJ18" s="275">
        <v>-18.089354838999999</v>
      </c>
      <c r="AK18" s="275">
        <v>-20.229833332999998</v>
      </c>
      <c r="AL18" s="275">
        <v>-24.286096774000001</v>
      </c>
      <c r="AM18" s="275">
        <v>-14.044064516000001</v>
      </c>
      <c r="AN18" s="275">
        <v>-18.139678571000001</v>
      </c>
      <c r="AO18" s="275">
        <v>-16.807580645000002</v>
      </c>
      <c r="AP18" s="275">
        <v>-14.6243</v>
      </c>
      <c r="AQ18" s="275">
        <v>-13.650580645</v>
      </c>
      <c r="AR18" s="275">
        <v>-18.917200000000001</v>
      </c>
      <c r="AS18" s="275">
        <v>-24.499806452000001</v>
      </c>
      <c r="AT18" s="275">
        <v>-20.588193548</v>
      </c>
      <c r="AU18" s="275">
        <v>-20.2027</v>
      </c>
      <c r="AV18" s="275">
        <v>-14.934903225999999</v>
      </c>
      <c r="AW18" s="275">
        <v>-15.9369</v>
      </c>
      <c r="AX18" s="275">
        <v>-21.158870967999999</v>
      </c>
      <c r="AY18" s="275">
        <v>-17.655838710000001</v>
      </c>
      <c r="AZ18" s="275">
        <v>-11.255142856999999</v>
      </c>
      <c r="BA18" s="275">
        <v>-15.805225805999999</v>
      </c>
      <c r="BB18" s="275">
        <v>-11.89776</v>
      </c>
      <c r="BC18" s="275">
        <v>-11.81935</v>
      </c>
      <c r="BD18" s="338">
        <v>-14.1</v>
      </c>
      <c r="BE18" s="338">
        <v>-17.706240000000001</v>
      </c>
      <c r="BF18" s="338">
        <v>-19.626750000000001</v>
      </c>
      <c r="BG18" s="338">
        <v>-16.11918</v>
      </c>
      <c r="BH18" s="338">
        <v>-13.99747</v>
      </c>
      <c r="BI18" s="338">
        <v>-13.6165</v>
      </c>
      <c r="BJ18" s="338">
        <v>-15.229889999999999</v>
      </c>
      <c r="BK18" s="338">
        <v>-14.54388</v>
      </c>
      <c r="BL18" s="338">
        <v>-13.63444</v>
      </c>
      <c r="BM18" s="338">
        <v>-11.748100000000001</v>
      </c>
      <c r="BN18" s="338">
        <v>-11.15579</v>
      </c>
      <c r="BO18" s="338">
        <v>-11.683770000000001</v>
      </c>
      <c r="BP18" s="338">
        <v>-14.0852</v>
      </c>
      <c r="BQ18" s="338">
        <v>-17.582979999999999</v>
      </c>
      <c r="BR18" s="338">
        <v>-19.580359999999999</v>
      </c>
      <c r="BS18" s="338">
        <v>-16.328579999999999</v>
      </c>
      <c r="BT18" s="338">
        <v>-13.99155</v>
      </c>
      <c r="BU18" s="338">
        <v>-13.77162</v>
      </c>
      <c r="BV18" s="338">
        <v>-15.292920000000001</v>
      </c>
    </row>
    <row r="19" spans="1:74" ht="11.1" customHeight="1" x14ac:dyDescent="0.2">
      <c r="A19" s="556" t="s">
        <v>389</v>
      </c>
      <c r="B19" s="559" t="s">
        <v>390</v>
      </c>
      <c r="C19" s="275">
        <v>35.227427097000003</v>
      </c>
      <c r="D19" s="275">
        <v>33.601501429000002</v>
      </c>
      <c r="E19" s="275">
        <v>35.244100322999998</v>
      </c>
      <c r="F19" s="275">
        <v>34.618025666999998</v>
      </c>
      <c r="G19" s="275">
        <v>36.051527419000003</v>
      </c>
      <c r="H19" s="275">
        <v>37.235033999999999</v>
      </c>
      <c r="I19" s="275">
        <v>37.528457742000001</v>
      </c>
      <c r="J19" s="275">
        <v>39.974626129000001</v>
      </c>
      <c r="K19" s="275">
        <v>38.646393666999998</v>
      </c>
      <c r="L19" s="275">
        <v>36.193364838999997</v>
      </c>
      <c r="M19" s="275">
        <v>38.700403332999997</v>
      </c>
      <c r="N19" s="275">
        <v>39.279004516000001</v>
      </c>
      <c r="O19" s="275">
        <v>36.115683226000002</v>
      </c>
      <c r="P19" s="275">
        <v>35.182960713999996</v>
      </c>
      <c r="Q19" s="275">
        <v>33.897924838999998</v>
      </c>
      <c r="R19" s="275">
        <v>36.525607333000004</v>
      </c>
      <c r="S19" s="275">
        <v>38.212715160999998</v>
      </c>
      <c r="T19" s="275">
        <v>39.571400333</v>
      </c>
      <c r="U19" s="275">
        <v>41.703308710000002</v>
      </c>
      <c r="V19" s="275">
        <v>41.947852902999998</v>
      </c>
      <c r="W19" s="275">
        <v>39.394487667</v>
      </c>
      <c r="X19" s="275">
        <v>38.853189677000003</v>
      </c>
      <c r="Y19" s="275">
        <v>39.900061000000001</v>
      </c>
      <c r="Z19" s="275">
        <v>39.622039676999997</v>
      </c>
      <c r="AA19" s="275">
        <v>37.195283871000001</v>
      </c>
      <c r="AB19" s="275">
        <v>35.899506207000002</v>
      </c>
      <c r="AC19" s="275">
        <v>35.159114193999997</v>
      </c>
      <c r="AD19" s="275">
        <v>36.974993667</v>
      </c>
      <c r="AE19" s="275">
        <v>38.550483225999997</v>
      </c>
      <c r="AF19" s="275">
        <v>39.344165332999999</v>
      </c>
      <c r="AG19" s="275">
        <v>39.515790000000003</v>
      </c>
      <c r="AH19" s="275">
        <v>40.252013226000003</v>
      </c>
      <c r="AI19" s="275">
        <v>38.920236666999998</v>
      </c>
      <c r="AJ19" s="275">
        <v>35.748875806000001</v>
      </c>
      <c r="AK19" s="275">
        <v>36.594092000000003</v>
      </c>
      <c r="AL19" s="275">
        <v>36.744293226000003</v>
      </c>
      <c r="AM19" s="275">
        <v>35.014433226000001</v>
      </c>
      <c r="AN19" s="275">
        <v>35.342111785999997</v>
      </c>
      <c r="AO19" s="275">
        <v>33.938267097000001</v>
      </c>
      <c r="AP19" s="275">
        <v>34.805942999999999</v>
      </c>
      <c r="AQ19" s="275">
        <v>34.876685483999999</v>
      </c>
      <c r="AR19" s="275">
        <v>36.531761000000003</v>
      </c>
      <c r="AS19" s="275">
        <v>38.866632903000003</v>
      </c>
      <c r="AT19" s="275">
        <v>39.244520645000001</v>
      </c>
      <c r="AU19" s="275">
        <v>34.327812667000003</v>
      </c>
      <c r="AV19" s="275">
        <v>33.075647418999999</v>
      </c>
      <c r="AW19" s="275">
        <v>35.828733999999997</v>
      </c>
      <c r="AX19" s="275">
        <v>36.927673871000003</v>
      </c>
      <c r="AY19" s="275">
        <v>35.962133547999997</v>
      </c>
      <c r="AZ19" s="275">
        <v>35.672148536000002</v>
      </c>
      <c r="BA19" s="275">
        <v>35.817802419000003</v>
      </c>
      <c r="BB19" s="275">
        <v>36.866819999999997</v>
      </c>
      <c r="BC19" s="275">
        <v>37.443559999999998</v>
      </c>
      <c r="BD19" s="338">
        <v>38.84442</v>
      </c>
      <c r="BE19" s="338">
        <v>40.5563</v>
      </c>
      <c r="BF19" s="338">
        <v>40.989429999999999</v>
      </c>
      <c r="BG19" s="338">
        <v>36.28463</v>
      </c>
      <c r="BH19" s="338">
        <v>35.279179999999997</v>
      </c>
      <c r="BI19" s="338">
        <v>37.458509999999997</v>
      </c>
      <c r="BJ19" s="338">
        <v>37.917119999999997</v>
      </c>
      <c r="BK19" s="338">
        <v>36.013950000000001</v>
      </c>
      <c r="BL19" s="338">
        <v>33.944139999999997</v>
      </c>
      <c r="BM19" s="338">
        <v>35.413020000000003</v>
      </c>
      <c r="BN19" s="338">
        <v>35.706899999999997</v>
      </c>
      <c r="BO19" s="338">
        <v>36.070059999999998</v>
      </c>
      <c r="BP19" s="338">
        <v>38.294289999999997</v>
      </c>
      <c r="BQ19" s="338">
        <v>40.058880000000002</v>
      </c>
      <c r="BR19" s="338">
        <v>40.458069999999999</v>
      </c>
      <c r="BS19" s="338">
        <v>35.879829999999998</v>
      </c>
      <c r="BT19" s="338">
        <v>34.994370000000004</v>
      </c>
      <c r="BU19" s="338">
        <v>37.216070000000002</v>
      </c>
      <c r="BV19" s="338">
        <v>37.665930000000003</v>
      </c>
    </row>
    <row r="20" spans="1:74" ht="11.1" customHeight="1" x14ac:dyDescent="0.2">
      <c r="A20" s="556" t="s">
        <v>391</v>
      </c>
      <c r="B20" s="557" t="s">
        <v>392</v>
      </c>
      <c r="C20" s="275">
        <v>12169.506627999999</v>
      </c>
      <c r="D20" s="275">
        <v>11583.872515999999</v>
      </c>
      <c r="E20" s="275">
        <v>10703.969478999999</v>
      </c>
      <c r="F20" s="275">
        <v>9921.0194157000005</v>
      </c>
      <c r="G20" s="275">
        <v>10474.97726</v>
      </c>
      <c r="H20" s="275">
        <v>11928.134582999999</v>
      </c>
      <c r="I20" s="275">
        <v>12444.501496000001</v>
      </c>
      <c r="J20" s="275">
        <v>12398.101388999999</v>
      </c>
      <c r="K20" s="275">
        <v>11329.550015999999</v>
      </c>
      <c r="L20" s="275">
        <v>10145.870752000001</v>
      </c>
      <c r="M20" s="275">
        <v>10583.166791</v>
      </c>
      <c r="N20" s="275">
        <v>10901.827445000001</v>
      </c>
      <c r="O20" s="275">
        <v>11627.585870999999</v>
      </c>
      <c r="P20" s="275">
        <v>11945.555041</v>
      </c>
      <c r="Q20" s="275">
        <v>10457.802857000001</v>
      </c>
      <c r="R20" s="275">
        <v>9804.4445830000004</v>
      </c>
      <c r="S20" s="275">
        <v>10389.900227</v>
      </c>
      <c r="T20" s="275">
        <v>12080.306553</v>
      </c>
      <c r="U20" s="275">
        <v>12916.737018</v>
      </c>
      <c r="V20" s="275">
        <v>12648.909605999999</v>
      </c>
      <c r="W20" s="275">
        <v>11670.721434999999</v>
      </c>
      <c r="X20" s="275">
        <v>10068.118539999999</v>
      </c>
      <c r="Y20" s="275">
        <v>10021.775414</v>
      </c>
      <c r="Z20" s="275">
        <v>10465.394145</v>
      </c>
      <c r="AA20" s="275">
        <v>11378.034221</v>
      </c>
      <c r="AB20" s="275">
        <v>10816.737773999999</v>
      </c>
      <c r="AC20" s="275">
        <v>9819.0185774000001</v>
      </c>
      <c r="AD20" s="275">
        <v>9763.1181737000006</v>
      </c>
      <c r="AE20" s="275">
        <v>10218.853282</v>
      </c>
      <c r="AF20" s="275">
        <v>12259.373023</v>
      </c>
      <c r="AG20" s="275">
        <v>13286.67539</v>
      </c>
      <c r="AH20" s="275">
        <v>13216.155049999999</v>
      </c>
      <c r="AI20" s="275">
        <v>11716.148757999999</v>
      </c>
      <c r="AJ20" s="275">
        <v>10095.005122</v>
      </c>
      <c r="AK20" s="275">
        <v>9902.0588850000004</v>
      </c>
      <c r="AL20" s="275">
        <v>11140.082952000001</v>
      </c>
      <c r="AM20" s="275">
        <v>11016.714904</v>
      </c>
      <c r="AN20" s="275">
        <v>10367.743979999999</v>
      </c>
      <c r="AO20" s="275">
        <v>10331.964647000001</v>
      </c>
      <c r="AP20" s="275">
        <v>9791.7461887000009</v>
      </c>
      <c r="AQ20" s="275">
        <v>10375.650754</v>
      </c>
      <c r="AR20" s="275">
        <v>11913.014606000001</v>
      </c>
      <c r="AS20" s="275">
        <v>12951.922891</v>
      </c>
      <c r="AT20" s="275">
        <v>12327.099188</v>
      </c>
      <c r="AU20" s="275">
        <v>11140.621026999999</v>
      </c>
      <c r="AV20" s="275">
        <v>10304.617050999999</v>
      </c>
      <c r="AW20" s="275">
        <v>10221.990012</v>
      </c>
      <c r="AX20" s="275">
        <v>11159.334433</v>
      </c>
      <c r="AY20" s="275">
        <v>12039.131883</v>
      </c>
      <c r="AZ20" s="275">
        <v>10944.944863999999</v>
      </c>
      <c r="BA20" s="275">
        <v>10319.876081</v>
      </c>
      <c r="BB20" s="275">
        <v>10016.24</v>
      </c>
      <c r="BC20" s="275">
        <v>10861.06</v>
      </c>
      <c r="BD20" s="338">
        <v>12094.4</v>
      </c>
      <c r="BE20" s="338">
        <v>12918.84</v>
      </c>
      <c r="BF20" s="338">
        <v>12841.16</v>
      </c>
      <c r="BG20" s="338">
        <v>11179.95</v>
      </c>
      <c r="BH20" s="338">
        <v>10243.02</v>
      </c>
      <c r="BI20" s="338">
        <v>10268.33</v>
      </c>
      <c r="BJ20" s="338">
        <v>11107.82</v>
      </c>
      <c r="BK20" s="338">
        <v>11785.43</v>
      </c>
      <c r="BL20" s="338">
        <v>11010.92</v>
      </c>
      <c r="BM20" s="338">
        <v>10226.59</v>
      </c>
      <c r="BN20" s="338">
        <v>9794.9670000000006</v>
      </c>
      <c r="BO20" s="338">
        <v>10520.7</v>
      </c>
      <c r="BP20" s="338">
        <v>12185.3</v>
      </c>
      <c r="BQ20" s="338">
        <v>13039.91</v>
      </c>
      <c r="BR20" s="338">
        <v>12927.9</v>
      </c>
      <c r="BS20" s="338">
        <v>11259.7</v>
      </c>
      <c r="BT20" s="338">
        <v>10309.120000000001</v>
      </c>
      <c r="BU20" s="338">
        <v>10324.92</v>
      </c>
      <c r="BV20" s="338">
        <v>11168.54</v>
      </c>
    </row>
    <row r="21" spans="1:74" ht="11.1" customHeight="1" x14ac:dyDescent="0.2">
      <c r="A21" s="550"/>
      <c r="B21" s="131" t="s">
        <v>393</v>
      </c>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c r="AW21" s="251"/>
      <c r="AX21" s="251"/>
      <c r="AY21" s="251"/>
      <c r="AZ21" s="251"/>
      <c r="BA21" s="251"/>
      <c r="BB21" s="251"/>
      <c r="BC21" s="251"/>
      <c r="BD21" s="364"/>
      <c r="BE21" s="364"/>
      <c r="BF21" s="364"/>
      <c r="BG21" s="364"/>
      <c r="BH21" s="364"/>
      <c r="BI21" s="364"/>
      <c r="BJ21" s="364"/>
      <c r="BK21" s="364"/>
      <c r="BL21" s="364"/>
      <c r="BM21" s="364"/>
      <c r="BN21" s="364"/>
      <c r="BO21" s="364"/>
      <c r="BP21" s="364"/>
      <c r="BQ21" s="364"/>
      <c r="BR21" s="364"/>
      <c r="BS21" s="364"/>
      <c r="BT21" s="364"/>
      <c r="BU21" s="364"/>
      <c r="BV21" s="364"/>
    </row>
    <row r="22" spans="1:74" ht="11.1" customHeight="1" x14ac:dyDescent="0.2">
      <c r="A22" s="556" t="s">
        <v>394</v>
      </c>
      <c r="B22" s="557" t="s">
        <v>90</v>
      </c>
      <c r="C22" s="275">
        <v>344.31317547999998</v>
      </c>
      <c r="D22" s="275">
        <v>371.29738250000003</v>
      </c>
      <c r="E22" s="275">
        <v>330.89506999999998</v>
      </c>
      <c r="F22" s="275">
        <v>260.99429133000001</v>
      </c>
      <c r="G22" s="275">
        <v>210.28247644999999</v>
      </c>
      <c r="H22" s="275">
        <v>255.99097</v>
      </c>
      <c r="I22" s="275">
        <v>237.28212418999999</v>
      </c>
      <c r="J22" s="275">
        <v>205.33649097</v>
      </c>
      <c r="K22" s="275">
        <v>178.69662167000001</v>
      </c>
      <c r="L22" s="275">
        <v>158.20483257999999</v>
      </c>
      <c r="M22" s="275">
        <v>226.67636032999999</v>
      </c>
      <c r="N22" s="275">
        <v>224.64239903000001</v>
      </c>
      <c r="O22" s="275">
        <v>301.47949548000003</v>
      </c>
      <c r="P22" s="275">
        <v>335.40133929000001</v>
      </c>
      <c r="Q22" s="275">
        <v>238.50713451999999</v>
      </c>
      <c r="R22" s="275">
        <v>149.24730532999999</v>
      </c>
      <c r="S22" s="275">
        <v>185.37340387</v>
      </c>
      <c r="T22" s="275">
        <v>182.18187767000001</v>
      </c>
      <c r="U22" s="275">
        <v>192.36114355000001</v>
      </c>
      <c r="V22" s="275">
        <v>208.84314548</v>
      </c>
      <c r="W22" s="275">
        <v>194.36913533000001</v>
      </c>
      <c r="X22" s="275">
        <v>123.92572516</v>
      </c>
      <c r="Y22" s="275">
        <v>154.399856</v>
      </c>
      <c r="Z22" s="275">
        <v>132.11985741999999</v>
      </c>
      <c r="AA22" s="275">
        <v>218.62229354999999</v>
      </c>
      <c r="AB22" s="275">
        <v>185.06204621000001</v>
      </c>
      <c r="AC22" s="275">
        <v>84.822597419000004</v>
      </c>
      <c r="AD22" s="275">
        <v>123.96186833</v>
      </c>
      <c r="AE22" s="275">
        <v>133.23418710000001</v>
      </c>
      <c r="AF22" s="275">
        <v>167.05662867000001</v>
      </c>
      <c r="AG22" s="275">
        <v>224.09198194000001</v>
      </c>
      <c r="AH22" s="275">
        <v>220.55428677</v>
      </c>
      <c r="AI22" s="275">
        <v>168.33157499999999</v>
      </c>
      <c r="AJ22" s="275">
        <v>115.25277323</v>
      </c>
      <c r="AK22" s="275">
        <v>130.10520099999999</v>
      </c>
      <c r="AL22" s="275">
        <v>205.05069419</v>
      </c>
      <c r="AM22" s="275">
        <v>160.16455644999999</v>
      </c>
      <c r="AN22" s="275">
        <v>138.76199249999999</v>
      </c>
      <c r="AO22" s="275">
        <v>161.45259709999999</v>
      </c>
      <c r="AP22" s="275">
        <v>116.868132</v>
      </c>
      <c r="AQ22" s="275">
        <v>137.61882452</v>
      </c>
      <c r="AR22" s="275">
        <v>145.99188633</v>
      </c>
      <c r="AS22" s="275">
        <v>164.23347709999999</v>
      </c>
      <c r="AT22" s="275">
        <v>137.62975419</v>
      </c>
      <c r="AU22" s="275">
        <v>105.334918</v>
      </c>
      <c r="AV22" s="275">
        <v>93.899925160999999</v>
      </c>
      <c r="AW22" s="275">
        <v>131.92114000000001</v>
      </c>
      <c r="AX22" s="275">
        <v>191.62799999999999</v>
      </c>
      <c r="AY22" s="275">
        <v>194.18653032</v>
      </c>
      <c r="AZ22" s="275">
        <v>131.27404146000001</v>
      </c>
      <c r="BA22" s="275">
        <v>120.95082019</v>
      </c>
      <c r="BB22" s="275">
        <v>170.01900000000001</v>
      </c>
      <c r="BC22" s="275">
        <v>105.41889999999999</v>
      </c>
      <c r="BD22" s="338">
        <v>183.8458</v>
      </c>
      <c r="BE22" s="338">
        <v>220.9564</v>
      </c>
      <c r="BF22" s="338">
        <v>214.03649999999999</v>
      </c>
      <c r="BG22" s="338">
        <v>122.8806</v>
      </c>
      <c r="BH22" s="338">
        <v>134.9614</v>
      </c>
      <c r="BI22" s="338">
        <v>144.2603</v>
      </c>
      <c r="BJ22" s="338">
        <v>193.33680000000001</v>
      </c>
      <c r="BK22" s="338">
        <v>165.85339999999999</v>
      </c>
      <c r="BL22" s="338">
        <v>153.63399999999999</v>
      </c>
      <c r="BM22" s="338">
        <v>122.9736</v>
      </c>
      <c r="BN22" s="338">
        <v>77.621089999999995</v>
      </c>
      <c r="BO22" s="338">
        <v>77.440709999999996</v>
      </c>
      <c r="BP22" s="338">
        <v>151.84829999999999</v>
      </c>
      <c r="BQ22" s="338">
        <v>196.93459999999999</v>
      </c>
      <c r="BR22" s="338">
        <v>188.15289999999999</v>
      </c>
      <c r="BS22" s="338">
        <v>109.6991</v>
      </c>
      <c r="BT22" s="338">
        <v>142.61170000000001</v>
      </c>
      <c r="BU22" s="338">
        <v>140.04470000000001</v>
      </c>
      <c r="BV22" s="338">
        <v>180.80250000000001</v>
      </c>
    </row>
    <row r="23" spans="1:74" ht="11.1" customHeight="1" x14ac:dyDescent="0.2">
      <c r="A23" s="556" t="s">
        <v>395</v>
      </c>
      <c r="B23" s="557" t="s">
        <v>91</v>
      </c>
      <c r="C23" s="275">
        <v>397.39647323000003</v>
      </c>
      <c r="D23" s="275">
        <v>436.47780179</v>
      </c>
      <c r="E23" s="275">
        <v>421.64657419000002</v>
      </c>
      <c r="F23" s="275">
        <v>422.18298099999998</v>
      </c>
      <c r="G23" s="275">
        <v>463.49657225999999</v>
      </c>
      <c r="H23" s="275">
        <v>588.58224367000003</v>
      </c>
      <c r="I23" s="275">
        <v>683.86744677000002</v>
      </c>
      <c r="J23" s="275">
        <v>629.43537031999995</v>
      </c>
      <c r="K23" s="275">
        <v>593.13482733000001</v>
      </c>
      <c r="L23" s="275">
        <v>532.17323968000005</v>
      </c>
      <c r="M23" s="275">
        <v>462.55630967000002</v>
      </c>
      <c r="N23" s="275">
        <v>500.24148418999999</v>
      </c>
      <c r="O23" s="275">
        <v>480.59963193999999</v>
      </c>
      <c r="P23" s="275">
        <v>434.07704143000001</v>
      </c>
      <c r="Q23" s="275">
        <v>520.61673323000002</v>
      </c>
      <c r="R23" s="275">
        <v>462.55996133000002</v>
      </c>
      <c r="S23" s="275">
        <v>546.20087032000004</v>
      </c>
      <c r="T23" s="275">
        <v>592.73205132999999</v>
      </c>
      <c r="U23" s="275">
        <v>739.82728323000003</v>
      </c>
      <c r="V23" s="275">
        <v>745.96166547999997</v>
      </c>
      <c r="W23" s="275">
        <v>666.13928967000004</v>
      </c>
      <c r="X23" s="275">
        <v>579.51356032000001</v>
      </c>
      <c r="Y23" s="275">
        <v>527.43344533000004</v>
      </c>
      <c r="Z23" s="275">
        <v>506.41513515999998</v>
      </c>
      <c r="AA23" s="275">
        <v>515.70664581000005</v>
      </c>
      <c r="AB23" s="275">
        <v>501.15103930999999</v>
      </c>
      <c r="AC23" s="275">
        <v>512.73254128999997</v>
      </c>
      <c r="AD23" s="275">
        <v>541.31177066999999</v>
      </c>
      <c r="AE23" s="275">
        <v>569.84905871000001</v>
      </c>
      <c r="AF23" s="275">
        <v>685.96702100000005</v>
      </c>
      <c r="AG23" s="275">
        <v>839.12878548000003</v>
      </c>
      <c r="AH23" s="275">
        <v>868.49936806000005</v>
      </c>
      <c r="AI23" s="275">
        <v>685.53290267</v>
      </c>
      <c r="AJ23" s="275">
        <v>531.47592968000004</v>
      </c>
      <c r="AK23" s="275">
        <v>506.22516899999999</v>
      </c>
      <c r="AL23" s="275">
        <v>523.11188742000002</v>
      </c>
      <c r="AM23" s="275">
        <v>479.31099323000001</v>
      </c>
      <c r="AN23" s="275">
        <v>463.01141286000001</v>
      </c>
      <c r="AO23" s="275">
        <v>513.74090193999996</v>
      </c>
      <c r="AP23" s="275">
        <v>439.55188833</v>
      </c>
      <c r="AQ23" s="275">
        <v>439.73849323000002</v>
      </c>
      <c r="AR23" s="275">
        <v>567.36329699999999</v>
      </c>
      <c r="AS23" s="275">
        <v>686.10304613000005</v>
      </c>
      <c r="AT23" s="275">
        <v>640.98479644999998</v>
      </c>
      <c r="AU23" s="275">
        <v>582.41626067000004</v>
      </c>
      <c r="AV23" s="275">
        <v>524.69871354999998</v>
      </c>
      <c r="AW23" s="275">
        <v>455.80173266999998</v>
      </c>
      <c r="AX23" s="275">
        <v>495.74477903000002</v>
      </c>
      <c r="AY23" s="275">
        <v>471.81217032000001</v>
      </c>
      <c r="AZ23" s="275">
        <v>505.43741585999999</v>
      </c>
      <c r="BA23" s="275">
        <v>524.36505406000003</v>
      </c>
      <c r="BB23" s="275">
        <v>486.4357</v>
      </c>
      <c r="BC23" s="275">
        <v>523.70640000000003</v>
      </c>
      <c r="BD23" s="338">
        <v>645.16890000000001</v>
      </c>
      <c r="BE23" s="338">
        <v>748.05780000000004</v>
      </c>
      <c r="BF23" s="338">
        <v>756.67600000000004</v>
      </c>
      <c r="BG23" s="338">
        <v>639.947</v>
      </c>
      <c r="BH23" s="338">
        <v>576.6069</v>
      </c>
      <c r="BI23" s="338">
        <v>556.75930000000005</v>
      </c>
      <c r="BJ23" s="338">
        <v>563.65539999999999</v>
      </c>
      <c r="BK23" s="338">
        <v>566.25099999999998</v>
      </c>
      <c r="BL23" s="338">
        <v>557.18140000000005</v>
      </c>
      <c r="BM23" s="338">
        <v>557.92359999999996</v>
      </c>
      <c r="BN23" s="338">
        <v>510.90750000000003</v>
      </c>
      <c r="BO23" s="338">
        <v>551.63340000000005</v>
      </c>
      <c r="BP23" s="338">
        <v>692.65110000000004</v>
      </c>
      <c r="BQ23" s="338">
        <v>788.67740000000003</v>
      </c>
      <c r="BR23" s="338">
        <v>785.6653</v>
      </c>
      <c r="BS23" s="338">
        <v>661.37670000000003</v>
      </c>
      <c r="BT23" s="338">
        <v>597.60829999999999</v>
      </c>
      <c r="BU23" s="338">
        <v>582.10640000000001</v>
      </c>
      <c r="BV23" s="338">
        <v>589.49429999999995</v>
      </c>
    </row>
    <row r="24" spans="1:74" ht="11.1" customHeight="1" x14ac:dyDescent="0.2">
      <c r="A24" s="556" t="s">
        <v>396</v>
      </c>
      <c r="B24" s="559" t="s">
        <v>376</v>
      </c>
      <c r="C24" s="275">
        <v>106.26682934999999</v>
      </c>
      <c r="D24" s="275">
        <v>28.938771071000001</v>
      </c>
      <c r="E24" s="275">
        <v>27.759764193999999</v>
      </c>
      <c r="F24" s="275">
        <v>1.5723689999999999</v>
      </c>
      <c r="G24" s="275">
        <v>2.2529745161000001</v>
      </c>
      <c r="H24" s="275">
        <v>2.1411833332999999</v>
      </c>
      <c r="I24" s="275">
        <v>3.0921970968000001</v>
      </c>
      <c r="J24" s="275">
        <v>3.2880348386999998</v>
      </c>
      <c r="K24" s="275">
        <v>2.0424329999999999</v>
      </c>
      <c r="L24" s="275">
        <v>1.4075925806</v>
      </c>
      <c r="M24" s="275">
        <v>2.4224933332999998</v>
      </c>
      <c r="N24" s="275">
        <v>3.8468545161000001</v>
      </c>
      <c r="O24" s="275">
        <v>23.200439676999999</v>
      </c>
      <c r="P24" s="275">
        <v>119.56993357</v>
      </c>
      <c r="Q24" s="275">
        <v>6.4290329032000004</v>
      </c>
      <c r="R24" s="275">
        <v>2.0073370000000001</v>
      </c>
      <c r="S24" s="275">
        <v>2.5658312902999998</v>
      </c>
      <c r="T24" s="275">
        <v>2.1096110000000001</v>
      </c>
      <c r="U24" s="275">
        <v>4.5978787096999998</v>
      </c>
      <c r="V24" s="275">
        <v>3.5464693548000001</v>
      </c>
      <c r="W24" s="275">
        <v>4.2955750000000004</v>
      </c>
      <c r="X24" s="275">
        <v>2.1991425805999998</v>
      </c>
      <c r="Y24" s="275">
        <v>2.130487</v>
      </c>
      <c r="Z24" s="275">
        <v>2.2188041935</v>
      </c>
      <c r="AA24" s="275">
        <v>6.4746664516000001</v>
      </c>
      <c r="AB24" s="275">
        <v>13.729066207000001</v>
      </c>
      <c r="AC24" s="275">
        <v>1.8494803226000001</v>
      </c>
      <c r="AD24" s="275">
        <v>1.7825470000000001</v>
      </c>
      <c r="AE24" s="275">
        <v>2.2043525806000002</v>
      </c>
      <c r="AF24" s="275">
        <v>2.0441483332999999</v>
      </c>
      <c r="AG24" s="275">
        <v>5.3244261289999999</v>
      </c>
      <c r="AH24" s="275">
        <v>6.6829535484000004</v>
      </c>
      <c r="AI24" s="275">
        <v>3.4786843332999999</v>
      </c>
      <c r="AJ24" s="275">
        <v>3.3629464516000001</v>
      </c>
      <c r="AK24" s="275">
        <v>7.5605770000000003</v>
      </c>
      <c r="AL24" s="275">
        <v>6.3984432258000004</v>
      </c>
      <c r="AM24" s="275">
        <v>4.6167748386999996</v>
      </c>
      <c r="AN24" s="275">
        <v>3.9508778571000001</v>
      </c>
      <c r="AO24" s="275">
        <v>2.4788935483999999</v>
      </c>
      <c r="AP24" s="275">
        <v>1.4755703333000001</v>
      </c>
      <c r="AQ24" s="275">
        <v>2.6905245161</v>
      </c>
      <c r="AR24" s="275">
        <v>2.9985460000000002</v>
      </c>
      <c r="AS24" s="275">
        <v>2.2899135483999999</v>
      </c>
      <c r="AT24" s="275">
        <v>2.5291109676999999</v>
      </c>
      <c r="AU24" s="275">
        <v>2.9834653332999999</v>
      </c>
      <c r="AV24" s="275">
        <v>1.7835683871000001</v>
      </c>
      <c r="AW24" s="275">
        <v>2.8340896667000002</v>
      </c>
      <c r="AX24" s="275">
        <v>28.065525161</v>
      </c>
      <c r="AY24" s="275">
        <v>89.642727418999996</v>
      </c>
      <c r="AZ24" s="275">
        <v>2.3518212856999998</v>
      </c>
      <c r="BA24" s="275">
        <v>1.904315129</v>
      </c>
      <c r="BB24" s="275">
        <v>1.616628</v>
      </c>
      <c r="BC24" s="275">
        <v>1.9641059999999999</v>
      </c>
      <c r="BD24" s="338">
        <v>3.4841449999999998</v>
      </c>
      <c r="BE24" s="338">
        <v>4.9872490000000003</v>
      </c>
      <c r="BF24" s="338">
        <v>3.7897880000000002</v>
      </c>
      <c r="BG24" s="338">
        <v>2.7044049999999999</v>
      </c>
      <c r="BH24" s="338">
        <v>2.2845520000000001</v>
      </c>
      <c r="BI24" s="338">
        <v>2.9324020000000002</v>
      </c>
      <c r="BJ24" s="338">
        <v>5.3275639999999997</v>
      </c>
      <c r="BK24" s="338">
        <v>26.248329999999999</v>
      </c>
      <c r="BL24" s="338">
        <v>7.0541720000000003</v>
      </c>
      <c r="BM24" s="338">
        <v>3.6195940000000002</v>
      </c>
      <c r="BN24" s="338">
        <v>1.7940830000000001</v>
      </c>
      <c r="BO24" s="338">
        <v>2.352039</v>
      </c>
      <c r="BP24" s="338">
        <v>3.0320209999999999</v>
      </c>
      <c r="BQ24" s="338">
        <v>4.6682410000000001</v>
      </c>
      <c r="BR24" s="338">
        <v>3.741514</v>
      </c>
      <c r="BS24" s="338">
        <v>3.0162650000000002</v>
      </c>
      <c r="BT24" s="338">
        <v>2.3848250000000002</v>
      </c>
      <c r="BU24" s="338">
        <v>3.1117499999999998</v>
      </c>
      <c r="BV24" s="338">
        <v>5.927168</v>
      </c>
    </row>
    <row r="25" spans="1:74" ht="11.1" customHeight="1" x14ac:dyDescent="0.2">
      <c r="A25" s="556" t="s">
        <v>397</v>
      </c>
      <c r="B25" s="559" t="s">
        <v>92</v>
      </c>
      <c r="C25" s="275">
        <v>2.1183838709999998</v>
      </c>
      <c r="D25" s="275">
        <v>1.7249003570999999</v>
      </c>
      <c r="E25" s="275">
        <v>1.2949948387000001</v>
      </c>
      <c r="F25" s="275">
        <v>1.8171453333000001</v>
      </c>
      <c r="G25" s="275">
        <v>1.7500458065</v>
      </c>
      <c r="H25" s="275">
        <v>1.6954223333</v>
      </c>
      <c r="I25" s="275">
        <v>1.8368693547999999</v>
      </c>
      <c r="J25" s="275">
        <v>1.8206745161</v>
      </c>
      <c r="K25" s="275">
        <v>1.8394566667000001</v>
      </c>
      <c r="L25" s="275">
        <v>1.6418699999999999</v>
      </c>
      <c r="M25" s="275">
        <v>1.9303506667000001</v>
      </c>
      <c r="N25" s="275">
        <v>1.9787748386999999</v>
      </c>
      <c r="O25" s="275">
        <v>1.9850977419</v>
      </c>
      <c r="P25" s="275">
        <v>1.6350939285999999</v>
      </c>
      <c r="Q25" s="275">
        <v>1.8638345161000001</v>
      </c>
      <c r="R25" s="275">
        <v>2.1015853333000001</v>
      </c>
      <c r="S25" s="275">
        <v>1.7998412903000001</v>
      </c>
      <c r="T25" s="275">
        <v>1.6528776667</v>
      </c>
      <c r="U25" s="275">
        <v>1.7227780644999999</v>
      </c>
      <c r="V25" s="275">
        <v>1.7013632258</v>
      </c>
      <c r="W25" s="275">
        <v>1.6931816666999999</v>
      </c>
      <c r="X25" s="275">
        <v>1.6829383871000001</v>
      </c>
      <c r="Y25" s="275">
        <v>1.6772386667000001</v>
      </c>
      <c r="Z25" s="275">
        <v>1.5583522581</v>
      </c>
      <c r="AA25" s="275">
        <v>1.5218787096999999</v>
      </c>
      <c r="AB25" s="275">
        <v>2.005117931</v>
      </c>
      <c r="AC25" s="275">
        <v>2.1343748386999999</v>
      </c>
      <c r="AD25" s="275">
        <v>2.2855759999999998</v>
      </c>
      <c r="AE25" s="275">
        <v>2.1254300000000002</v>
      </c>
      <c r="AF25" s="275">
        <v>1.7123833333</v>
      </c>
      <c r="AG25" s="275">
        <v>1.9410183871</v>
      </c>
      <c r="AH25" s="275">
        <v>1.9239490322999999</v>
      </c>
      <c r="AI25" s="275">
        <v>1.6462336666999999</v>
      </c>
      <c r="AJ25" s="275">
        <v>1.6615025805999999</v>
      </c>
      <c r="AK25" s="275">
        <v>1.9741423333000001</v>
      </c>
      <c r="AL25" s="275">
        <v>1.8561764516000001</v>
      </c>
      <c r="AM25" s="275">
        <v>2.1068974194000001</v>
      </c>
      <c r="AN25" s="275">
        <v>2.5823996429</v>
      </c>
      <c r="AO25" s="275">
        <v>2.5837167742</v>
      </c>
      <c r="AP25" s="275">
        <v>2.0973389999999998</v>
      </c>
      <c r="AQ25" s="275">
        <v>2.0179025805999999</v>
      </c>
      <c r="AR25" s="275">
        <v>2.3843586666999999</v>
      </c>
      <c r="AS25" s="275">
        <v>2.4356306451999998</v>
      </c>
      <c r="AT25" s="275">
        <v>2.5539129032000001</v>
      </c>
      <c r="AU25" s="275">
        <v>2.0199926666999999</v>
      </c>
      <c r="AV25" s="275">
        <v>1.7763</v>
      </c>
      <c r="AW25" s="275">
        <v>2.4530023333000002</v>
      </c>
      <c r="AX25" s="275">
        <v>1.9256032258</v>
      </c>
      <c r="AY25" s="275">
        <v>1.8794270968</v>
      </c>
      <c r="AZ25" s="275">
        <v>2.1989093570999998</v>
      </c>
      <c r="BA25" s="275">
        <v>2.4921590645</v>
      </c>
      <c r="BB25" s="275">
        <v>2.0973389999999998</v>
      </c>
      <c r="BC25" s="275">
        <v>2.017903</v>
      </c>
      <c r="BD25" s="338">
        <v>2.3843589999999999</v>
      </c>
      <c r="BE25" s="338">
        <v>2.4356309999999999</v>
      </c>
      <c r="BF25" s="338">
        <v>2.5539130000000001</v>
      </c>
      <c r="BG25" s="338">
        <v>2.0199929999999999</v>
      </c>
      <c r="BH25" s="338">
        <v>1.7763</v>
      </c>
      <c r="BI25" s="338">
        <v>2.4530029999999998</v>
      </c>
      <c r="BJ25" s="338">
        <v>1.925603</v>
      </c>
      <c r="BK25" s="338">
        <v>1.879427</v>
      </c>
      <c r="BL25" s="338">
        <v>2.198909</v>
      </c>
      <c r="BM25" s="338">
        <v>2.492159</v>
      </c>
      <c r="BN25" s="338">
        <v>2.097343</v>
      </c>
      <c r="BO25" s="338">
        <v>2.017906</v>
      </c>
      <c r="BP25" s="338">
        <v>2.3843589999999999</v>
      </c>
      <c r="BQ25" s="338">
        <v>2.4356309999999999</v>
      </c>
      <c r="BR25" s="338">
        <v>2.5539130000000001</v>
      </c>
      <c r="BS25" s="338">
        <v>2.0199929999999999</v>
      </c>
      <c r="BT25" s="338">
        <v>1.7763</v>
      </c>
      <c r="BU25" s="338">
        <v>2.4530029999999998</v>
      </c>
      <c r="BV25" s="338">
        <v>1.925603</v>
      </c>
    </row>
    <row r="26" spans="1:74" ht="11.1" customHeight="1" x14ac:dyDescent="0.2">
      <c r="A26" s="556" t="s">
        <v>398</v>
      </c>
      <c r="B26" s="559" t="s">
        <v>93</v>
      </c>
      <c r="C26" s="275">
        <v>561.76225806000002</v>
      </c>
      <c r="D26" s="275">
        <v>567.38092857000004</v>
      </c>
      <c r="E26" s="275">
        <v>499.13374193999999</v>
      </c>
      <c r="F26" s="275">
        <v>433.56959999999998</v>
      </c>
      <c r="G26" s="275">
        <v>457.31193547999999</v>
      </c>
      <c r="H26" s="275">
        <v>522.86966667000002</v>
      </c>
      <c r="I26" s="275">
        <v>539.76841935000004</v>
      </c>
      <c r="J26" s="275">
        <v>554.11306451999997</v>
      </c>
      <c r="K26" s="275">
        <v>522.17769999999996</v>
      </c>
      <c r="L26" s="275">
        <v>512.15022581000005</v>
      </c>
      <c r="M26" s="275">
        <v>513.35373332999995</v>
      </c>
      <c r="N26" s="275">
        <v>567.80025806000003</v>
      </c>
      <c r="O26" s="275">
        <v>566.40729032000002</v>
      </c>
      <c r="P26" s="275">
        <v>547.83707143000004</v>
      </c>
      <c r="Q26" s="275">
        <v>519.65599999999995</v>
      </c>
      <c r="R26" s="275">
        <v>479.36856667000001</v>
      </c>
      <c r="S26" s="275">
        <v>462.58164515999999</v>
      </c>
      <c r="T26" s="275">
        <v>557.24666666999997</v>
      </c>
      <c r="U26" s="275">
        <v>553.77574193999999</v>
      </c>
      <c r="V26" s="275">
        <v>548.19193547999998</v>
      </c>
      <c r="W26" s="275">
        <v>523.89596667000001</v>
      </c>
      <c r="X26" s="275">
        <v>456.87277418999997</v>
      </c>
      <c r="Y26" s="275">
        <v>486.92919999999998</v>
      </c>
      <c r="Z26" s="275">
        <v>554.08429032000004</v>
      </c>
      <c r="AA26" s="275">
        <v>563.29370968000001</v>
      </c>
      <c r="AB26" s="275">
        <v>554.28082758999994</v>
      </c>
      <c r="AC26" s="275">
        <v>512.40658065000002</v>
      </c>
      <c r="AD26" s="275">
        <v>438.58833333000001</v>
      </c>
      <c r="AE26" s="275">
        <v>477.96261290000001</v>
      </c>
      <c r="AF26" s="275">
        <v>466.50613333000001</v>
      </c>
      <c r="AG26" s="275">
        <v>494.33712903000003</v>
      </c>
      <c r="AH26" s="275">
        <v>534.16603225999995</v>
      </c>
      <c r="AI26" s="275">
        <v>519.83860000000004</v>
      </c>
      <c r="AJ26" s="275">
        <v>501.58583871000002</v>
      </c>
      <c r="AK26" s="275">
        <v>528.71983333000003</v>
      </c>
      <c r="AL26" s="275">
        <v>543.58454839000001</v>
      </c>
      <c r="AM26" s="275">
        <v>556.14474194000002</v>
      </c>
      <c r="AN26" s="275">
        <v>544.23299999999995</v>
      </c>
      <c r="AO26" s="275">
        <v>516.55022581000003</v>
      </c>
      <c r="AP26" s="275">
        <v>423.9135</v>
      </c>
      <c r="AQ26" s="275">
        <v>455.39193547999997</v>
      </c>
      <c r="AR26" s="275">
        <v>548.73363332999998</v>
      </c>
      <c r="AS26" s="275">
        <v>555.19716129000005</v>
      </c>
      <c r="AT26" s="275">
        <v>549.60664515999997</v>
      </c>
      <c r="AU26" s="275">
        <v>540.60733332999996</v>
      </c>
      <c r="AV26" s="275">
        <v>498.15300000000002</v>
      </c>
      <c r="AW26" s="275">
        <v>527.81933332999995</v>
      </c>
      <c r="AX26" s="275">
        <v>561.43035483999995</v>
      </c>
      <c r="AY26" s="275">
        <v>570.33490323000001</v>
      </c>
      <c r="AZ26" s="275">
        <v>557.43553570999995</v>
      </c>
      <c r="BA26" s="275">
        <v>528.09848387</v>
      </c>
      <c r="BB26" s="275">
        <v>444.04860000000002</v>
      </c>
      <c r="BC26" s="275">
        <v>520.19200000000001</v>
      </c>
      <c r="BD26" s="338">
        <v>527.09259999999995</v>
      </c>
      <c r="BE26" s="338">
        <v>536.68309999999997</v>
      </c>
      <c r="BF26" s="338">
        <v>539.76369999999997</v>
      </c>
      <c r="BG26" s="338">
        <v>519.07309999999995</v>
      </c>
      <c r="BH26" s="338">
        <v>468.95979999999997</v>
      </c>
      <c r="BI26" s="338">
        <v>487.5052</v>
      </c>
      <c r="BJ26" s="338">
        <v>529.09370000000001</v>
      </c>
      <c r="BK26" s="338">
        <v>542.0625</v>
      </c>
      <c r="BL26" s="338">
        <v>518.29520000000002</v>
      </c>
      <c r="BM26" s="338">
        <v>477.67140000000001</v>
      </c>
      <c r="BN26" s="338">
        <v>449.79250000000002</v>
      </c>
      <c r="BO26" s="338">
        <v>474.88979999999998</v>
      </c>
      <c r="BP26" s="338">
        <v>502.36540000000002</v>
      </c>
      <c r="BQ26" s="338">
        <v>511.5061</v>
      </c>
      <c r="BR26" s="338">
        <v>514.44219999999996</v>
      </c>
      <c r="BS26" s="338">
        <v>494.72219999999999</v>
      </c>
      <c r="BT26" s="338">
        <v>430.74860000000001</v>
      </c>
      <c r="BU26" s="338">
        <v>459.44009999999997</v>
      </c>
      <c r="BV26" s="338">
        <v>498.63440000000003</v>
      </c>
    </row>
    <row r="27" spans="1:74" ht="11.1" customHeight="1" x14ac:dyDescent="0.2">
      <c r="A27" s="556" t="s">
        <v>399</v>
      </c>
      <c r="B27" s="559" t="s">
        <v>400</v>
      </c>
      <c r="C27" s="275">
        <v>94.861914193999993</v>
      </c>
      <c r="D27" s="275">
        <v>88.234561786</v>
      </c>
      <c r="E27" s="275">
        <v>90.879187419000004</v>
      </c>
      <c r="F27" s="275">
        <v>110.30682433</v>
      </c>
      <c r="G27" s="275">
        <v>114.42208194</v>
      </c>
      <c r="H27" s="275">
        <v>97.798197333000005</v>
      </c>
      <c r="I27" s="275">
        <v>92.135398386999995</v>
      </c>
      <c r="J27" s="275">
        <v>89.286024515999998</v>
      </c>
      <c r="K27" s="275">
        <v>78.615817332999995</v>
      </c>
      <c r="L27" s="275">
        <v>83.094933225999995</v>
      </c>
      <c r="M27" s="275">
        <v>90.028127999999995</v>
      </c>
      <c r="N27" s="275">
        <v>104.1587529</v>
      </c>
      <c r="O27" s="275">
        <v>90.430774193999994</v>
      </c>
      <c r="P27" s="275">
        <v>81.355725714000002</v>
      </c>
      <c r="Q27" s="275">
        <v>89.229164515999997</v>
      </c>
      <c r="R27" s="275">
        <v>107.23759533</v>
      </c>
      <c r="S27" s="275">
        <v>90.027708709999999</v>
      </c>
      <c r="T27" s="275">
        <v>101.620013</v>
      </c>
      <c r="U27" s="275">
        <v>104.92501935</v>
      </c>
      <c r="V27" s="275">
        <v>88.301981290000001</v>
      </c>
      <c r="W27" s="275">
        <v>81.933304332999995</v>
      </c>
      <c r="X27" s="275">
        <v>83.779735806000005</v>
      </c>
      <c r="Y27" s="275">
        <v>94.722343667000004</v>
      </c>
      <c r="Z27" s="275">
        <v>101.96846128999999</v>
      </c>
      <c r="AA27" s="275">
        <v>103.59140581</v>
      </c>
      <c r="AB27" s="275">
        <v>110.37136103</v>
      </c>
      <c r="AC27" s="275">
        <v>109.42482097</v>
      </c>
      <c r="AD27" s="275">
        <v>110.13357967</v>
      </c>
      <c r="AE27" s="275">
        <v>99.519352581000007</v>
      </c>
      <c r="AF27" s="275">
        <v>87.085843667000006</v>
      </c>
      <c r="AG27" s="275">
        <v>80.853206451999995</v>
      </c>
      <c r="AH27" s="275">
        <v>77.615406773999993</v>
      </c>
      <c r="AI27" s="275">
        <v>71.917047667000006</v>
      </c>
      <c r="AJ27" s="275">
        <v>74.495124193999999</v>
      </c>
      <c r="AK27" s="275">
        <v>86.436520333000004</v>
      </c>
      <c r="AL27" s="275">
        <v>94.307336774000007</v>
      </c>
      <c r="AM27" s="275">
        <v>100.87820096999999</v>
      </c>
      <c r="AN27" s="275">
        <v>100.32806463999999</v>
      </c>
      <c r="AO27" s="275">
        <v>105.02654419</v>
      </c>
      <c r="AP27" s="275">
        <v>103.95848866999999</v>
      </c>
      <c r="AQ27" s="275">
        <v>109.3592929</v>
      </c>
      <c r="AR27" s="275">
        <v>106.293699</v>
      </c>
      <c r="AS27" s="275">
        <v>103.53471935</v>
      </c>
      <c r="AT27" s="275">
        <v>99.206650323000005</v>
      </c>
      <c r="AU27" s="275">
        <v>93.254847667000007</v>
      </c>
      <c r="AV27" s="275">
        <v>90.441706773999996</v>
      </c>
      <c r="AW27" s="275">
        <v>106.944273</v>
      </c>
      <c r="AX27" s="275">
        <v>100.7205629</v>
      </c>
      <c r="AY27" s="275">
        <v>92.386926451999997</v>
      </c>
      <c r="AZ27" s="275">
        <v>106.29546904</v>
      </c>
      <c r="BA27" s="275">
        <v>110.57489077</v>
      </c>
      <c r="BB27" s="275">
        <v>89.668599999999998</v>
      </c>
      <c r="BC27" s="275">
        <v>97.165360000000007</v>
      </c>
      <c r="BD27" s="338">
        <v>87.361350000000002</v>
      </c>
      <c r="BE27" s="338">
        <v>92.873710000000003</v>
      </c>
      <c r="BF27" s="338">
        <v>87.764070000000004</v>
      </c>
      <c r="BG27" s="338">
        <v>82.367609999999999</v>
      </c>
      <c r="BH27" s="338">
        <v>83.920109999999994</v>
      </c>
      <c r="BI27" s="338">
        <v>95.937190000000001</v>
      </c>
      <c r="BJ27" s="338">
        <v>102.98180000000001</v>
      </c>
      <c r="BK27" s="338">
        <v>96.137460000000004</v>
      </c>
      <c r="BL27" s="338">
        <v>95.961910000000003</v>
      </c>
      <c r="BM27" s="338">
        <v>106.9881</v>
      </c>
      <c r="BN27" s="338">
        <v>86.604550000000003</v>
      </c>
      <c r="BO27" s="338">
        <v>88.894999999999996</v>
      </c>
      <c r="BP27" s="338">
        <v>91.828670000000002</v>
      </c>
      <c r="BQ27" s="338">
        <v>96.324579999999997</v>
      </c>
      <c r="BR27" s="338">
        <v>93.892169999999993</v>
      </c>
      <c r="BS27" s="338">
        <v>84.937070000000006</v>
      </c>
      <c r="BT27" s="338">
        <v>85.15</v>
      </c>
      <c r="BU27" s="338">
        <v>94.212459999999993</v>
      </c>
      <c r="BV27" s="338">
        <v>102.4713</v>
      </c>
    </row>
    <row r="28" spans="1:74" ht="11.1" customHeight="1" x14ac:dyDescent="0.2">
      <c r="A28" s="556" t="s">
        <v>401</v>
      </c>
      <c r="B28" s="557" t="s">
        <v>443</v>
      </c>
      <c r="C28" s="275">
        <v>72.571528709999995</v>
      </c>
      <c r="D28" s="275">
        <v>69.176563571000003</v>
      </c>
      <c r="E28" s="275">
        <v>73.380071290000004</v>
      </c>
      <c r="F28" s="275">
        <v>71.544529667000006</v>
      </c>
      <c r="G28" s="275">
        <v>58.273171290000001</v>
      </c>
      <c r="H28" s="275">
        <v>56.512513333000001</v>
      </c>
      <c r="I28" s="275">
        <v>59.542444516000003</v>
      </c>
      <c r="J28" s="275">
        <v>55.763563226000002</v>
      </c>
      <c r="K28" s="275">
        <v>59.378524667000001</v>
      </c>
      <c r="L28" s="275">
        <v>67.548927418999995</v>
      </c>
      <c r="M28" s="275">
        <v>77.659654666999998</v>
      </c>
      <c r="N28" s="275">
        <v>68.715320968</v>
      </c>
      <c r="O28" s="275">
        <v>75.558163871000005</v>
      </c>
      <c r="P28" s="275">
        <v>69.735666070999997</v>
      </c>
      <c r="Q28" s="275">
        <v>74.407206451999997</v>
      </c>
      <c r="R28" s="275">
        <v>69.188451333000003</v>
      </c>
      <c r="S28" s="275">
        <v>59.305727742000002</v>
      </c>
      <c r="T28" s="275">
        <v>58.153454332999999</v>
      </c>
      <c r="U28" s="275">
        <v>55.571797097000001</v>
      </c>
      <c r="V28" s="275">
        <v>56.138848709999998</v>
      </c>
      <c r="W28" s="275">
        <v>56.226597667</v>
      </c>
      <c r="X28" s="275">
        <v>67.784682580999998</v>
      </c>
      <c r="Y28" s="275">
        <v>74.138346333000001</v>
      </c>
      <c r="Z28" s="275">
        <v>71.179994839000003</v>
      </c>
      <c r="AA28" s="275">
        <v>77.266930645000002</v>
      </c>
      <c r="AB28" s="275">
        <v>78.167674137999995</v>
      </c>
      <c r="AC28" s="275">
        <v>71.707420967999994</v>
      </c>
      <c r="AD28" s="275">
        <v>60.505159667000001</v>
      </c>
      <c r="AE28" s="275">
        <v>58.047239032</v>
      </c>
      <c r="AF28" s="275">
        <v>64.641616999999997</v>
      </c>
      <c r="AG28" s="275">
        <v>59.785901934999998</v>
      </c>
      <c r="AH28" s="275">
        <v>59.617389355</v>
      </c>
      <c r="AI28" s="275">
        <v>58.188195667000002</v>
      </c>
      <c r="AJ28" s="275">
        <v>64.932718386999994</v>
      </c>
      <c r="AK28" s="275">
        <v>72.657719</v>
      </c>
      <c r="AL28" s="275">
        <v>83.841235806</v>
      </c>
      <c r="AM28" s="275">
        <v>64.499464193999998</v>
      </c>
      <c r="AN28" s="275">
        <v>73.992963928999998</v>
      </c>
      <c r="AO28" s="275">
        <v>77.456578386999993</v>
      </c>
      <c r="AP28" s="275">
        <v>76.741075667000004</v>
      </c>
      <c r="AQ28" s="275">
        <v>72.857392258000004</v>
      </c>
      <c r="AR28" s="275">
        <v>79.748767333000004</v>
      </c>
      <c r="AS28" s="275">
        <v>73.505981934999994</v>
      </c>
      <c r="AT28" s="275">
        <v>67.202175806</v>
      </c>
      <c r="AU28" s="275">
        <v>64.032583333000005</v>
      </c>
      <c r="AV28" s="275">
        <v>78.023382581000007</v>
      </c>
      <c r="AW28" s="275">
        <v>74.333355333</v>
      </c>
      <c r="AX28" s="275">
        <v>69.937882258000002</v>
      </c>
      <c r="AY28" s="275">
        <v>76.386698065000004</v>
      </c>
      <c r="AZ28" s="275">
        <v>85.566088929000003</v>
      </c>
      <c r="BA28" s="275">
        <v>78.234650806000005</v>
      </c>
      <c r="BB28" s="275">
        <v>77.484920000000002</v>
      </c>
      <c r="BC28" s="275">
        <v>67.835089999999994</v>
      </c>
      <c r="BD28" s="338">
        <v>70.204740000000001</v>
      </c>
      <c r="BE28" s="338">
        <v>65.605519999999999</v>
      </c>
      <c r="BF28" s="338">
        <v>64.204800000000006</v>
      </c>
      <c r="BG28" s="338">
        <v>65.968339999999998</v>
      </c>
      <c r="BH28" s="338">
        <v>74.128990000000002</v>
      </c>
      <c r="BI28" s="338">
        <v>80.395589999999999</v>
      </c>
      <c r="BJ28" s="338">
        <v>78.280069999999995</v>
      </c>
      <c r="BK28" s="338">
        <v>78.611620000000002</v>
      </c>
      <c r="BL28" s="338">
        <v>80.290409999999994</v>
      </c>
      <c r="BM28" s="338">
        <v>80.170349999999999</v>
      </c>
      <c r="BN28" s="338">
        <v>78.160929999999993</v>
      </c>
      <c r="BO28" s="338">
        <v>68.129519999999999</v>
      </c>
      <c r="BP28" s="338">
        <v>70.584739999999996</v>
      </c>
      <c r="BQ28" s="338">
        <v>65.997659999999996</v>
      </c>
      <c r="BR28" s="338">
        <v>64.783370000000005</v>
      </c>
      <c r="BS28" s="338">
        <v>66.832660000000004</v>
      </c>
      <c r="BT28" s="338">
        <v>75.53228</v>
      </c>
      <c r="BU28" s="338">
        <v>81.379109999999997</v>
      </c>
      <c r="BV28" s="338">
        <v>83.060180000000003</v>
      </c>
    </row>
    <row r="29" spans="1:74" ht="11.1" customHeight="1" x14ac:dyDescent="0.2">
      <c r="A29" s="556" t="s">
        <v>402</v>
      </c>
      <c r="B29" s="559" t="s">
        <v>390</v>
      </c>
      <c r="C29" s="275">
        <v>10.552771935000001</v>
      </c>
      <c r="D29" s="275">
        <v>10.281851429</v>
      </c>
      <c r="E29" s="275">
        <v>11.666199032</v>
      </c>
      <c r="F29" s="275">
        <v>11.441092666999999</v>
      </c>
      <c r="G29" s="275">
        <v>12.201034194</v>
      </c>
      <c r="H29" s="275">
        <v>12.679752333</v>
      </c>
      <c r="I29" s="275">
        <v>12.81438129</v>
      </c>
      <c r="J29" s="275">
        <v>12.876300968000001</v>
      </c>
      <c r="K29" s="275">
        <v>12.813057667000001</v>
      </c>
      <c r="L29" s="275">
        <v>12.051536452000001</v>
      </c>
      <c r="M29" s="275">
        <v>12.898610667</v>
      </c>
      <c r="N29" s="275">
        <v>12.608391613</v>
      </c>
      <c r="O29" s="275">
        <v>11.326132257999999</v>
      </c>
      <c r="P29" s="275">
        <v>10.208188571000001</v>
      </c>
      <c r="Q29" s="275">
        <v>10.457227097000001</v>
      </c>
      <c r="R29" s="275">
        <v>10.800702333</v>
      </c>
      <c r="S29" s="275">
        <v>11.271848387</v>
      </c>
      <c r="T29" s="275">
        <v>11.935196667</v>
      </c>
      <c r="U29" s="275">
        <v>11.997068387000001</v>
      </c>
      <c r="V29" s="275">
        <v>12.367820968</v>
      </c>
      <c r="W29" s="275">
        <v>12.088352667000001</v>
      </c>
      <c r="X29" s="275">
        <v>11.207636451999999</v>
      </c>
      <c r="Y29" s="275">
        <v>12.460825</v>
      </c>
      <c r="Z29" s="275">
        <v>12.325805484</v>
      </c>
      <c r="AA29" s="275">
        <v>11.654644515999999</v>
      </c>
      <c r="AB29" s="275">
        <v>11.440333448000001</v>
      </c>
      <c r="AC29" s="275">
        <v>10.979887742000001</v>
      </c>
      <c r="AD29" s="275">
        <v>11.115980333</v>
      </c>
      <c r="AE29" s="275">
        <v>11.602644839</v>
      </c>
      <c r="AF29" s="275">
        <v>11.495900667000001</v>
      </c>
      <c r="AG29" s="275">
        <v>11.705233548000001</v>
      </c>
      <c r="AH29" s="275">
        <v>11.867179354999999</v>
      </c>
      <c r="AI29" s="275">
        <v>11.237517</v>
      </c>
      <c r="AJ29" s="275">
        <v>10.834777097</v>
      </c>
      <c r="AK29" s="275">
        <v>11.533239667</v>
      </c>
      <c r="AL29" s="275">
        <v>11.814403226</v>
      </c>
      <c r="AM29" s="275">
        <v>11.253087419</v>
      </c>
      <c r="AN29" s="275">
        <v>11.103388928999999</v>
      </c>
      <c r="AO29" s="275">
        <v>10.786810322999999</v>
      </c>
      <c r="AP29" s="275">
        <v>10.658414667000001</v>
      </c>
      <c r="AQ29" s="275">
        <v>11.378081290000001</v>
      </c>
      <c r="AR29" s="275">
        <v>11.800470333</v>
      </c>
      <c r="AS29" s="275">
        <v>11.994885805999999</v>
      </c>
      <c r="AT29" s="275">
        <v>12.357485806</v>
      </c>
      <c r="AU29" s="275">
        <v>11.202601</v>
      </c>
      <c r="AV29" s="275">
        <v>10.627419677000001</v>
      </c>
      <c r="AW29" s="275">
        <v>11.802561000000001</v>
      </c>
      <c r="AX29" s="275">
        <v>12.172516452</v>
      </c>
      <c r="AY29" s="275">
        <v>10.994244516</v>
      </c>
      <c r="AZ29" s="275">
        <v>11.469950071</v>
      </c>
      <c r="BA29" s="275">
        <v>10.528893903</v>
      </c>
      <c r="BB29" s="275">
        <v>11.218030000000001</v>
      </c>
      <c r="BC29" s="275">
        <v>11.650169999999999</v>
      </c>
      <c r="BD29" s="338">
        <v>12.30847</v>
      </c>
      <c r="BE29" s="338">
        <v>12.247450000000001</v>
      </c>
      <c r="BF29" s="338">
        <v>12.672190000000001</v>
      </c>
      <c r="BG29" s="338">
        <v>11.82625</v>
      </c>
      <c r="BH29" s="338">
        <v>11.814629999999999</v>
      </c>
      <c r="BI29" s="338">
        <v>12.396610000000001</v>
      </c>
      <c r="BJ29" s="338">
        <v>12.53152</v>
      </c>
      <c r="BK29" s="338">
        <v>11.10685</v>
      </c>
      <c r="BL29" s="338">
        <v>10.59163</v>
      </c>
      <c r="BM29" s="338">
        <v>11.039070000000001</v>
      </c>
      <c r="BN29" s="338">
        <v>11.0503</v>
      </c>
      <c r="BO29" s="338">
        <v>11.444710000000001</v>
      </c>
      <c r="BP29" s="338">
        <v>12.401490000000001</v>
      </c>
      <c r="BQ29" s="338">
        <v>12.29508</v>
      </c>
      <c r="BR29" s="338">
        <v>12.614879999999999</v>
      </c>
      <c r="BS29" s="338">
        <v>11.757479999999999</v>
      </c>
      <c r="BT29" s="338">
        <v>11.77111</v>
      </c>
      <c r="BU29" s="338">
        <v>12.34273</v>
      </c>
      <c r="BV29" s="338">
        <v>12.444100000000001</v>
      </c>
    </row>
    <row r="30" spans="1:74" ht="11.1" customHeight="1" x14ac:dyDescent="0.2">
      <c r="A30" s="556" t="s">
        <v>403</v>
      </c>
      <c r="B30" s="557" t="s">
        <v>392</v>
      </c>
      <c r="C30" s="275">
        <v>1589.8433348000001</v>
      </c>
      <c r="D30" s="275">
        <v>1573.5127611</v>
      </c>
      <c r="E30" s="275">
        <v>1456.6556029000001</v>
      </c>
      <c r="F30" s="275">
        <v>1313.4288333</v>
      </c>
      <c r="G30" s="275">
        <v>1319.9902919000001</v>
      </c>
      <c r="H30" s="275">
        <v>1538.269949</v>
      </c>
      <c r="I30" s="275">
        <v>1630.339281</v>
      </c>
      <c r="J30" s="275">
        <v>1551.9195239000001</v>
      </c>
      <c r="K30" s="275">
        <v>1448.6984382999999</v>
      </c>
      <c r="L30" s="275">
        <v>1368.2731577</v>
      </c>
      <c r="M30" s="275">
        <v>1387.5256406999999</v>
      </c>
      <c r="N30" s="275">
        <v>1483.9922360999999</v>
      </c>
      <c r="O30" s="275">
        <v>1550.9870255000001</v>
      </c>
      <c r="P30" s="275">
        <v>1599.82006</v>
      </c>
      <c r="Q30" s="275">
        <v>1461.1663332000001</v>
      </c>
      <c r="R30" s="275">
        <v>1282.5115046999999</v>
      </c>
      <c r="S30" s="275">
        <v>1359.1268768</v>
      </c>
      <c r="T30" s="275">
        <v>1507.6317483</v>
      </c>
      <c r="U30" s="275">
        <v>1664.7787103000001</v>
      </c>
      <c r="V30" s="275">
        <v>1665.05323</v>
      </c>
      <c r="W30" s="275">
        <v>1540.6414030000001</v>
      </c>
      <c r="X30" s="275">
        <v>1326.9661954999999</v>
      </c>
      <c r="Y30" s="275">
        <v>1353.891742</v>
      </c>
      <c r="Z30" s="275">
        <v>1381.8707010000001</v>
      </c>
      <c r="AA30" s="275">
        <v>1498.1321751999999</v>
      </c>
      <c r="AB30" s="275">
        <v>1456.2074659</v>
      </c>
      <c r="AC30" s="275">
        <v>1306.0577042</v>
      </c>
      <c r="AD30" s="275">
        <v>1289.6848150000001</v>
      </c>
      <c r="AE30" s="275">
        <v>1354.5448776999999</v>
      </c>
      <c r="AF30" s="275">
        <v>1486.5096759999999</v>
      </c>
      <c r="AG30" s="275">
        <v>1717.1676829</v>
      </c>
      <c r="AH30" s="275">
        <v>1780.9265651999999</v>
      </c>
      <c r="AI30" s="275">
        <v>1520.170756</v>
      </c>
      <c r="AJ30" s="275">
        <v>1303.6016102999999</v>
      </c>
      <c r="AK30" s="275">
        <v>1345.2124017000001</v>
      </c>
      <c r="AL30" s="275">
        <v>1469.9647255</v>
      </c>
      <c r="AM30" s="275">
        <v>1378.9747165000001</v>
      </c>
      <c r="AN30" s="275">
        <v>1337.9641004</v>
      </c>
      <c r="AO30" s="275">
        <v>1390.0762681000001</v>
      </c>
      <c r="AP30" s="275">
        <v>1175.2644087000001</v>
      </c>
      <c r="AQ30" s="275">
        <v>1231.0524468000001</v>
      </c>
      <c r="AR30" s="275">
        <v>1465.314658</v>
      </c>
      <c r="AS30" s="275">
        <v>1599.2948157999999</v>
      </c>
      <c r="AT30" s="275">
        <v>1512.0705316000001</v>
      </c>
      <c r="AU30" s="275">
        <v>1401.8520020000001</v>
      </c>
      <c r="AV30" s="275">
        <v>1299.4040161</v>
      </c>
      <c r="AW30" s="275">
        <v>1313.9094872999999</v>
      </c>
      <c r="AX30" s="275">
        <v>1461.6252239</v>
      </c>
      <c r="AY30" s="275">
        <v>1507.6236274</v>
      </c>
      <c r="AZ30" s="275">
        <v>1402.0292317000001</v>
      </c>
      <c r="BA30" s="275">
        <v>1377.1492678</v>
      </c>
      <c r="BB30" s="275">
        <v>1282.5889999999999</v>
      </c>
      <c r="BC30" s="275">
        <v>1329.95</v>
      </c>
      <c r="BD30" s="338">
        <v>1531.85</v>
      </c>
      <c r="BE30" s="338">
        <v>1683.847</v>
      </c>
      <c r="BF30" s="338">
        <v>1681.461</v>
      </c>
      <c r="BG30" s="338">
        <v>1446.787</v>
      </c>
      <c r="BH30" s="338">
        <v>1354.453</v>
      </c>
      <c r="BI30" s="338">
        <v>1382.64</v>
      </c>
      <c r="BJ30" s="338">
        <v>1487.1320000000001</v>
      </c>
      <c r="BK30" s="338">
        <v>1488.1510000000001</v>
      </c>
      <c r="BL30" s="338">
        <v>1425.2080000000001</v>
      </c>
      <c r="BM30" s="338">
        <v>1362.8779999999999</v>
      </c>
      <c r="BN30" s="338">
        <v>1218.028</v>
      </c>
      <c r="BO30" s="338">
        <v>1276.8030000000001</v>
      </c>
      <c r="BP30" s="338">
        <v>1527.096</v>
      </c>
      <c r="BQ30" s="338">
        <v>1678.8389999999999</v>
      </c>
      <c r="BR30" s="338">
        <v>1665.846</v>
      </c>
      <c r="BS30" s="338">
        <v>1434.3610000000001</v>
      </c>
      <c r="BT30" s="338">
        <v>1347.5830000000001</v>
      </c>
      <c r="BU30" s="338">
        <v>1375.09</v>
      </c>
      <c r="BV30" s="338">
        <v>1474.76</v>
      </c>
    </row>
    <row r="31" spans="1:74" ht="11.1" customHeight="1" x14ac:dyDescent="0.2">
      <c r="A31" s="550"/>
      <c r="B31" s="131" t="s">
        <v>404</v>
      </c>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364"/>
      <c r="BE31" s="364"/>
      <c r="BF31" s="364"/>
      <c r="BG31" s="364"/>
      <c r="BH31" s="364"/>
      <c r="BI31" s="364"/>
      <c r="BJ31" s="364"/>
      <c r="BK31" s="364"/>
      <c r="BL31" s="364"/>
      <c r="BM31" s="364"/>
      <c r="BN31" s="364"/>
      <c r="BO31" s="364"/>
      <c r="BP31" s="364"/>
      <c r="BQ31" s="364"/>
      <c r="BR31" s="364"/>
      <c r="BS31" s="364"/>
      <c r="BT31" s="364"/>
      <c r="BU31" s="364"/>
      <c r="BV31" s="364"/>
    </row>
    <row r="32" spans="1:74" ht="11.1" customHeight="1" x14ac:dyDescent="0.2">
      <c r="A32" s="556" t="s">
        <v>405</v>
      </c>
      <c r="B32" s="557" t="s">
        <v>90</v>
      </c>
      <c r="C32" s="275">
        <v>2230.6687206000001</v>
      </c>
      <c r="D32" s="275">
        <v>2269.5339189000001</v>
      </c>
      <c r="E32" s="275">
        <v>1887.6465396999999</v>
      </c>
      <c r="F32" s="275">
        <v>1593.2668557</v>
      </c>
      <c r="G32" s="275">
        <v>1818.1188806</v>
      </c>
      <c r="H32" s="275">
        <v>2126.4678453000001</v>
      </c>
      <c r="I32" s="275">
        <v>2205.0200884000001</v>
      </c>
      <c r="J32" s="275">
        <v>2133.5623270999999</v>
      </c>
      <c r="K32" s="275">
        <v>1944.8939817</v>
      </c>
      <c r="L32" s="275">
        <v>1510.7587045</v>
      </c>
      <c r="M32" s="275">
        <v>1669.0261539999999</v>
      </c>
      <c r="N32" s="275">
        <v>1659.0247661000001</v>
      </c>
      <c r="O32" s="275">
        <v>1792.5531226000001</v>
      </c>
      <c r="P32" s="275">
        <v>1988.7357896000001</v>
      </c>
      <c r="Q32" s="275">
        <v>1391.8587606000001</v>
      </c>
      <c r="R32" s="275">
        <v>1183.6588617</v>
      </c>
      <c r="S32" s="275">
        <v>1503.6827900000001</v>
      </c>
      <c r="T32" s="275">
        <v>1941.2723913</v>
      </c>
      <c r="U32" s="275">
        <v>2045.1243942000001</v>
      </c>
      <c r="V32" s="275">
        <v>1937.4068826</v>
      </c>
      <c r="W32" s="275">
        <v>1716.3979053</v>
      </c>
      <c r="X32" s="275">
        <v>1233.8193113</v>
      </c>
      <c r="Y32" s="275">
        <v>1156.2614037000001</v>
      </c>
      <c r="Z32" s="275">
        <v>1099.7634613</v>
      </c>
      <c r="AA32" s="275">
        <v>1485.2562074</v>
      </c>
      <c r="AB32" s="275">
        <v>1359.3663876000001</v>
      </c>
      <c r="AC32" s="275">
        <v>971.36918613</v>
      </c>
      <c r="AD32" s="275">
        <v>1033.525496</v>
      </c>
      <c r="AE32" s="275">
        <v>1202.5180987000001</v>
      </c>
      <c r="AF32" s="275">
        <v>1809.1858216999999</v>
      </c>
      <c r="AG32" s="275">
        <v>2053.0686231999998</v>
      </c>
      <c r="AH32" s="275">
        <v>2010.4383613</v>
      </c>
      <c r="AI32" s="275">
        <v>1774.5340450000001</v>
      </c>
      <c r="AJ32" s="275">
        <v>1462.8773377</v>
      </c>
      <c r="AK32" s="275">
        <v>1237.1069967000001</v>
      </c>
      <c r="AL32" s="275">
        <v>1679.5429283999999</v>
      </c>
      <c r="AM32" s="275">
        <v>1581.5244399999999</v>
      </c>
      <c r="AN32" s="275">
        <v>1227.0813868</v>
      </c>
      <c r="AO32" s="275">
        <v>1170.0889135</v>
      </c>
      <c r="AP32" s="275">
        <v>1207.9332959999999</v>
      </c>
      <c r="AQ32" s="275">
        <v>1386.7349254999999</v>
      </c>
      <c r="AR32" s="275">
        <v>1655.7759887</v>
      </c>
      <c r="AS32" s="275">
        <v>1865.9394454999999</v>
      </c>
      <c r="AT32" s="275">
        <v>1733.6438502999999</v>
      </c>
      <c r="AU32" s="275">
        <v>1435.6190167</v>
      </c>
      <c r="AV32" s="275">
        <v>1243.3116944999999</v>
      </c>
      <c r="AW32" s="275">
        <v>1205.4437223</v>
      </c>
      <c r="AX32" s="275">
        <v>1428.1958135</v>
      </c>
      <c r="AY32" s="275">
        <v>1719.6548081000001</v>
      </c>
      <c r="AZ32" s="275">
        <v>1093.2175778000001</v>
      </c>
      <c r="BA32" s="275">
        <v>954.88854005999997</v>
      </c>
      <c r="BB32" s="275">
        <v>1080.502</v>
      </c>
      <c r="BC32" s="275">
        <v>1303.0050000000001</v>
      </c>
      <c r="BD32" s="338">
        <v>1527.0129999999999</v>
      </c>
      <c r="BE32" s="338">
        <v>1689.5640000000001</v>
      </c>
      <c r="BF32" s="338">
        <v>1732.566</v>
      </c>
      <c r="BG32" s="338">
        <v>1383.598</v>
      </c>
      <c r="BH32" s="338">
        <v>1192.9749999999999</v>
      </c>
      <c r="BI32" s="338">
        <v>1120.4159999999999</v>
      </c>
      <c r="BJ32" s="338">
        <v>1357.0630000000001</v>
      </c>
      <c r="BK32" s="338">
        <v>1645.673</v>
      </c>
      <c r="BL32" s="338">
        <v>1281.529</v>
      </c>
      <c r="BM32" s="338">
        <v>1022.015</v>
      </c>
      <c r="BN32" s="338">
        <v>960.70399999999995</v>
      </c>
      <c r="BO32" s="338">
        <v>1146.296</v>
      </c>
      <c r="BP32" s="338">
        <v>1467.2239999999999</v>
      </c>
      <c r="BQ32" s="338">
        <v>1634.9570000000001</v>
      </c>
      <c r="BR32" s="338">
        <v>1643.827</v>
      </c>
      <c r="BS32" s="338">
        <v>1288.5250000000001</v>
      </c>
      <c r="BT32" s="338">
        <v>1120.5350000000001</v>
      </c>
      <c r="BU32" s="338">
        <v>1066.682</v>
      </c>
      <c r="BV32" s="338">
        <v>1279.8599999999999</v>
      </c>
    </row>
    <row r="33" spans="1:74" ht="11.1" customHeight="1" x14ac:dyDescent="0.2">
      <c r="A33" s="556" t="s">
        <v>406</v>
      </c>
      <c r="B33" s="557" t="s">
        <v>91</v>
      </c>
      <c r="C33" s="275">
        <v>1691.1470529000001</v>
      </c>
      <c r="D33" s="275">
        <v>1442.3796057</v>
      </c>
      <c r="E33" s="275">
        <v>1468.6768767999999</v>
      </c>
      <c r="F33" s="275">
        <v>1530.8294149999999</v>
      </c>
      <c r="G33" s="275">
        <v>1710.0982905999999</v>
      </c>
      <c r="H33" s="275">
        <v>1937.0347707000001</v>
      </c>
      <c r="I33" s="275">
        <v>2055.1175748000001</v>
      </c>
      <c r="J33" s="275">
        <v>2257.8103823000001</v>
      </c>
      <c r="K33" s="275">
        <v>1947.3600193</v>
      </c>
      <c r="L33" s="275">
        <v>1692.1022</v>
      </c>
      <c r="M33" s="275">
        <v>1575.6271907</v>
      </c>
      <c r="N33" s="275">
        <v>1644.5609035</v>
      </c>
      <c r="O33" s="275">
        <v>1964.8143623000001</v>
      </c>
      <c r="P33" s="275">
        <v>2039.0010189</v>
      </c>
      <c r="Q33" s="275">
        <v>1901.809381</v>
      </c>
      <c r="R33" s="275">
        <v>1860.9320660000001</v>
      </c>
      <c r="S33" s="275">
        <v>2002.5611154999999</v>
      </c>
      <c r="T33" s="275">
        <v>2373.7419399999999</v>
      </c>
      <c r="U33" s="275">
        <v>2592.0675554999998</v>
      </c>
      <c r="V33" s="275">
        <v>2526.6230725999999</v>
      </c>
      <c r="W33" s="275">
        <v>2267.9478377</v>
      </c>
      <c r="X33" s="275">
        <v>1945.9828190000001</v>
      </c>
      <c r="Y33" s="275">
        <v>1949.6924246999999</v>
      </c>
      <c r="Z33" s="275">
        <v>2031.0029497</v>
      </c>
      <c r="AA33" s="275">
        <v>2054.5396934999999</v>
      </c>
      <c r="AB33" s="275">
        <v>1980.5972855</v>
      </c>
      <c r="AC33" s="275">
        <v>2004.6320229</v>
      </c>
      <c r="AD33" s="275">
        <v>1958.2331567000001</v>
      </c>
      <c r="AE33" s="275">
        <v>2176.2812484000001</v>
      </c>
      <c r="AF33" s="275">
        <v>2564.365417</v>
      </c>
      <c r="AG33" s="275">
        <v>2755.8516534999999</v>
      </c>
      <c r="AH33" s="275">
        <v>2751.1950628999998</v>
      </c>
      <c r="AI33" s="275">
        <v>2423.1269782999998</v>
      </c>
      <c r="AJ33" s="275">
        <v>1897.2531380999999</v>
      </c>
      <c r="AK33" s="275">
        <v>1814.9277973000001</v>
      </c>
      <c r="AL33" s="275">
        <v>1737.1003023000001</v>
      </c>
      <c r="AM33" s="275">
        <v>1649.8338377</v>
      </c>
      <c r="AN33" s="275">
        <v>1761.8249396000001</v>
      </c>
      <c r="AO33" s="275">
        <v>1877.8484857999999</v>
      </c>
      <c r="AP33" s="275">
        <v>1843.9264230000001</v>
      </c>
      <c r="AQ33" s="275">
        <v>2026.0098625999999</v>
      </c>
      <c r="AR33" s="275">
        <v>2392.1937200000002</v>
      </c>
      <c r="AS33" s="275">
        <v>2761.2735742</v>
      </c>
      <c r="AT33" s="275">
        <v>2652.0876729000001</v>
      </c>
      <c r="AU33" s="275">
        <v>2271.670799</v>
      </c>
      <c r="AV33" s="275">
        <v>1974.9844848</v>
      </c>
      <c r="AW33" s="275">
        <v>1803.3920257</v>
      </c>
      <c r="AX33" s="275">
        <v>1983.3138745000001</v>
      </c>
      <c r="AY33" s="275">
        <v>2134.2037897</v>
      </c>
      <c r="AZ33" s="275">
        <v>2081.8474778</v>
      </c>
      <c r="BA33" s="275">
        <v>1943.3008273</v>
      </c>
      <c r="BB33" s="275">
        <v>1963.5640000000001</v>
      </c>
      <c r="BC33" s="275">
        <v>2292.52</v>
      </c>
      <c r="BD33" s="338">
        <v>2603.306</v>
      </c>
      <c r="BE33" s="338">
        <v>2792.7339999999999</v>
      </c>
      <c r="BF33" s="338">
        <v>2791.9189999999999</v>
      </c>
      <c r="BG33" s="338">
        <v>2374.924</v>
      </c>
      <c r="BH33" s="338">
        <v>2058.4369999999999</v>
      </c>
      <c r="BI33" s="338">
        <v>1913.4559999999999</v>
      </c>
      <c r="BJ33" s="338">
        <v>2007.8720000000001</v>
      </c>
      <c r="BK33" s="338">
        <v>2104.0619999999999</v>
      </c>
      <c r="BL33" s="338">
        <v>2005.16</v>
      </c>
      <c r="BM33" s="338">
        <v>1868.8030000000001</v>
      </c>
      <c r="BN33" s="338">
        <v>1892.079</v>
      </c>
      <c r="BO33" s="338">
        <v>2188.2460000000001</v>
      </c>
      <c r="BP33" s="338">
        <v>2657.12</v>
      </c>
      <c r="BQ33" s="338">
        <v>2881.1570000000002</v>
      </c>
      <c r="BR33" s="338">
        <v>2887.0619999999999</v>
      </c>
      <c r="BS33" s="338">
        <v>2467.2689999999998</v>
      </c>
      <c r="BT33" s="338">
        <v>2107.7510000000002</v>
      </c>
      <c r="BU33" s="338">
        <v>1947.81</v>
      </c>
      <c r="BV33" s="338">
        <v>2054.768</v>
      </c>
    </row>
    <row r="34" spans="1:74" ht="11.1" customHeight="1" x14ac:dyDescent="0.2">
      <c r="A34" s="556" t="s">
        <v>407</v>
      </c>
      <c r="B34" s="559" t="s">
        <v>376</v>
      </c>
      <c r="C34" s="275">
        <v>85.351634838999999</v>
      </c>
      <c r="D34" s="275">
        <v>33.916667142999998</v>
      </c>
      <c r="E34" s="275">
        <v>37.045199031999999</v>
      </c>
      <c r="F34" s="275">
        <v>23.995639000000001</v>
      </c>
      <c r="G34" s="275">
        <v>28.926227419</v>
      </c>
      <c r="H34" s="275">
        <v>31.385268332999999</v>
      </c>
      <c r="I34" s="275">
        <v>27.870739031999999</v>
      </c>
      <c r="J34" s="275">
        <v>27.031188709999999</v>
      </c>
      <c r="K34" s="275">
        <v>24.787393333000001</v>
      </c>
      <c r="L34" s="275">
        <v>18.162210323</v>
      </c>
      <c r="M34" s="275">
        <v>23.716175667000002</v>
      </c>
      <c r="N34" s="275">
        <v>30.799765806</v>
      </c>
      <c r="O34" s="275">
        <v>37.499222258000003</v>
      </c>
      <c r="P34" s="275">
        <v>69.190273214000001</v>
      </c>
      <c r="Q34" s="275">
        <v>21.186645806000001</v>
      </c>
      <c r="R34" s="275">
        <v>23.948297</v>
      </c>
      <c r="S34" s="275">
        <v>27.165100323000001</v>
      </c>
      <c r="T34" s="275">
        <v>21.405768667</v>
      </c>
      <c r="U34" s="275">
        <v>31.455662258</v>
      </c>
      <c r="V34" s="275">
        <v>26.707334839000001</v>
      </c>
      <c r="W34" s="275">
        <v>26.673217999999999</v>
      </c>
      <c r="X34" s="275">
        <v>23.588510968000001</v>
      </c>
      <c r="Y34" s="275">
        <v>19.161936333</v>
      </c>
      <c r="Z34" s="275">
        <v>21.619371935</v>
      </c>
      <c r="AA34" s="275">
        <v>36.717470644999999</v>
      </c>
      <c r="AB34" s="275">
        <v>26.492349310000002</v>
      </c>
      <c r="AC34" s="275">
        <v>25.477342580999998</v>
      </c>
      <c r="AD34" s="275">
        <v>28.262100666999999</v>
      </c>
      <c r="AE34" s="275">
        <v>29.429300968</v>
      </c>
      <c r="AF34" s="275">
        <v>32.846693666999997</v>
      </c>
      <c r="AG34" s="275">
        <v>37.867905483999998</v>
      </c>
      <c r="AH34" s="275">
        <v>36.220622257999999</v>
      </c>
      <c r="AI34" s="275">
        <v>30.436114</v>
      </c>
      <c r="AJ34" s="275">
        <v>17.769836129000002</v>
      </c>
      <c r="AK34" s="275">
        <v>24.790329332999999</v>
      </c>
      <c r="AL34" s="275">
        <v>26.199654839000001</v>
      </c>
      <c r="AM34" s="275">
        <v>28.462510323</v>
      </c>
      <c r="AN34" s="275">
        <v>23.910030357</v>
      </c>
      <c r="AO34" s="275">
        <v>22.352748065</v>
      </c>
      <c r="AP34" s="275">
        <v>12.722949667</v>
      </c>
      <c r="AQ34" s="275">
        <v>26.606461934999999</v>
      </c>
      <c r="AR34" s="275">
        <v>27.930432332999999</v>
      </c>
      <c r="AS34" s="275">
        <v>25.362781612999999</v>
      </c>
      <c r="AT34" s="275">
        <v>21.303913548000001</v>
      </c>
      <c r="AU34" s="275">
        <v>21.013202667000002</v>
      </c>
      <c r="AV34" s="275">
        <v>16.309263548000001</v>
      </c>
      <c r="AW34" s="275">
        <v>22.696267667000001</v>
      </c>
      <c r="AX34" s="275">
        <v>23.448937097000002</v>
      </c>
      <c r="AY34" s="275">
        <v>75.212085806000005</v>
      </c>
      <c r="AZ34" s="275">
        <v>20.131651893000001</v>
      </c>
      <c r="BA34" s="275">
        <v>17.718376355</v>
      </c>
      <c r="BB34" s="275">
        <v>19.359459999999999</v>
      </c>
      <c r="BC34" s="275">
        <v>27.49568</v>
      </c>
      <c r="BD34" s="338">
        <v>26.86581</v>
      </c>
      <c r="BE34" s="338">
        <v>29.80349</v>
      </c>
      <c r="BF34" s="338">
        <v>26.53162</v>
      </c>
      <c r="BG34" s="338">
        <v>24.546720000000001</v>
      </c>
      <c r="BH34" s="338">
        <v>20.10416</v>
      </c>
      <c r="BI34" s="338">
        <v>19.633120000000002</v>
      </c>
      <c r="BJ34" s="338">
        <v>25.576260000000001</v>
      </c>
      <c r="BK34" s="338">
        <v>37.84102</v>
      </c>
      <c r="BL34" s="338">
        <v>26.159459999999999</v>
      </c>
      <c r="BM34" s="338">
        <v>23.010919999999999</v>
      </c>
      <c r="BN34" s="338">
        <v>20.177320000000002</v>
      </c>
      <c r="BO34" s="338">
        <v>26.2501</v>
      </c>
      <c r="BP34" s="338">
        <v>27.296130000000002</v>
      </c>
      <c r="BQ34" s="338">
        <v>30.023230000000002</v>
      </c>
      <c r="BR34" s="338">
        <v>27.418340000000001</v>
      </c>
      <c r="BS34" s="338">
        <v>25.074850000000001</v>
      </c>
      <c r="BT34" s="338">
        <v>20.754639999999998</v>
      </c>
      <c r="BU34" s="338">
        <v>19.604310000000002</v>
      </c>
      <c r="BV34" s="338">
        <v>25.570630000000001</v>
      </c>
    </row>
    <row r="35" spans="1:74" ht="11.1" customHeight="1" x14ac:dyDescent="0.2">
      <c r="A35" s="556" t="s">
        <v>408</v>
      </c>
      <c r="B35" s="559" t="s">
        <v>92</v>
      </c>
      <c r="C35" s="275">
        <v>11.571497097</v>
      </c>
      <c r="D35" s="275">
        <v>10.6855425</v>
      </c>
      <c r="E35" s="275">
        <v>10.531371934999999</v>
      </c>
      <c r="F35" s="275">
        <v>10.129813333</v>
      </c>
      <c r="G35" s="275">
        <v>10.613297419</v>
      </c>
      <c r="H35" s="275">
        <v>13.343446999999999</v>
      </c>
      <c r="I35" s="275">
        <v>14.139970645</v>
      </c>
      <c r="J35" s="275">
        <v>14.189857419000001</v>
      </c>
      <c r="K35" s="275">
        <v>15.830172333</v>
      </c>
      <c r="L35" s="275">
        <v>14.74654129</v>
      </c>
      <c r="M35" s="275">
        <v>14.751784667000001</v>
      </c>
      <c r="N35" s="275">
        <v>14.071047741999999</v>
      </c>
      <c r="O35" s="275">
        <v>14.981497419</v>
      </c>
      <c r="P35" s="275">
        <v>15.432137143</v>
      </c>
      <c r="Q35" s="275">
        <v>14.824492902999999</v>
      </c>
      <c r="R35" s="275">
        <v>13.573748999999999</v>
      </c>
      <c r="S35" s="275">
        <v>12.873467097000001</v>
      </c>
      <c r="T35" s="275">
        <v>13.843386667000001</v>
      </c>
      <c r="U35" s="275">
        <v>15.227577096999999</v>
      </c>
      <c r="V35" s="275">
        <v>14.778106451999999</v>
      </c>
      <c r="W35" s="275">
        <v>15.767148667000001</v>
      </c>
      <c r="X35" s="275">
        <v>12.772756451999999</v>
      </c>
      <c r="Y35" s="275">
        <v>13.691338</v>
      </c>
      <c r="Z35" s="275">
        <v>16.523856128999999</v>
      </c>
      <c r="AA35" s="275">
        <v>15.127264516</v>
      </c>
      <c r="AB35" s="275">
        <v>12.697045171999999</v>
      </c>
      <c r="AC35" s="275">
        <v>16.425708709999999</v>
      </c>
      <c r="AD35" s="275">
        <v>15.133729000000001</v>
      </c>
      <c r="AE35" s="275">
        <v>11.385797418999999</v>
      </c>
      <c r="AF35" s="275">
        <v>13.192627333000001</v>
      </c>
      <c r="AG35" s="275">
        <v>14.116604516000001</v>
      </c>
      <c r="AH35" s="275">
        <v>13.757107097</v>
      </c>
      <c r="AI35" s="275">
        <v>13.34545</v>
      </c>
      <c r="AJ35" s="275">
        <v>11.529456129</v>
      </c>
      <c r="AK35" s="275">
        <v>13.048512000000001</v>
      </c>
      <c r="AL35" s="275">
        <v>12.795977097</v>
      </c>
      <c r="AM35" s="275">
        <v>14.180850323</v>
      </c>
      <c r="AN35" s="275">
        <v>15.375747857</v>
      </c>
      <c r="AO35" s="275">
        <v>14.135922258000001</v>
      </c>
      <c r="AP35" s="275">
        <v>15.108794</v>
      </c>
      <c r="AQ35" s="275">
        <v>14.465233226</v>
      </c>
      <c r="AR35" s="275">
        <v>15.438647</v>
      </c>
      <c r="AS35" s="275">
        <v>15.104624839</v>
      </c>
      <c r="AT35" s="275">
        <v>15.674932581</v>
      </c>
      <c r="AU35" s="275">
        <v>14.387086</v>
      </c>
      <c r="AV35" s="275">
        <v>11.976957419</v>
      </c>
      <c r="AW35" s="275">
        <v>13.912456333</v>
      </c>
      <c r="AX35" s="275">
        <v>13.568347419</v>
      </c>
      <c r="AY35" s="275">
        <v>12.820155806000001</v>
      </c>
      <c r="AZ35" s="275">
        <v>14.148064321</v>
      </c>
      <c r="BA35" s="275">
        <v>12.649078128999999</v>
      </c>
      <c r="BB35" s="275">
        <v>14.7577</v>
      </c>
      <c r="BC35" s="275">
        <v>14.439030000000001</v>
      </c>
      <c r="BD35" s="338">
        <v>15.41841</v>
      </c>
      <c r="BE35" s="338">
        <v>14.46959</v>
      </c>
      <c r="BF35" s="338">
        <v>15.14081</v>
      </c>
      <c r="BG35" s="338">
        <v>13.93487</v>
      </c>
      <c r="BH35" s="338">
        <v>11.46829</v>
      </c>
      <c r="BI35" s="338">
        <v>13.61439</v>
      </c>
      <c r="BJ35" s="338">
        <v>12.984529999999999</v>
      </c>
      <c r="BK35" s="338">
        <v>12.655060000000001</v>
      </c>
      <c r="BL35" s="338">
        <v>12.967219999999999</v>
      </c>
      <c r="BM35" s="338">
        <v>11.56508</v>
      </c>
      <c r="BN35" s="338">
        <v>14.036759999999999</v>
      </c>
      <c r="BO35" s="338">
        <v>13.65143</v>
      </c>
      <c r="BP35" s="338">
        <v>14.97597</v>
      </c>
      <c r="BQ35" s="338">
        <v>13.90348</v>
      </c>
      <c r="BR35" s="338">
        <v>14.705360000000001</v>
      </c>
      <c r="BS35" s="338">
        <v>13.545859999999999</v>
      </c>
      <c r="BT35" s="338">
        <v>10.92259</v>
      </c>
      <c r="BU35" s="338">
        <v>13.079610000000001</v>
      </c>
      <c r="BV35" s="338">
        <v>12.50487</v>
      </c>
    </row>
    <row r="36" spans="1:74" ht="11.1" customHeight="1" x14ac:dyDescent="0.2">
      <c r="A36" s="556" t="s">
        <v>409</v>
      </c>
      <c r="B36" s="559" t="s">
        <v>93</v>
      </c>
      <c r="C36" s="275">
        <v>1037.5478387000001</v>
      </c>
      <c r="D36" s="275">
        <v>992.99678571000004</v>
      </c>
      <c r="E36" s="275">
        <v>873.55235484000002</v>
      </c>
      <c r="F36" s="275">
        <v>802.41016666999997</v>
      </c>
      <c r="G36" s="275">
        <v>863.53448387000003</v>
      </c>
      <c r="H36" s="275">
        <v>980.71713333000002</v>
      </c>
      <c r="I36" s="275">
        <v>1010.0427097</v>
      </c>
      <c r="J36" s="275">
        <v>995.37554838999995</v>
      </c>
      <c r="K36" s="275">
        <v>976.38166666999996</v>
      </c>
      <c r="L36" s="275">
        <v>910.43435483999997</v>
      </c>
      <c r="M36" s="275">
        <v>983.34079999999994</v>
      </c>
      <c r="N36" s="275">
        <v>1036.6689355000001</v>
      </c>
      <c r="O36" s="275">
        <v>1053.0472580999999</v>
      </c>
      <c r="P36" s="275">
        <v>971.35717856999997</v>
      </c>
      <c r="Q36" s="275">
        <v>897.51487096999995</v>
      </c>
      <c r="R36" s="275">
        <v>894.27530000000002</v>
      </c>
      <c r="S36" s="275">
        <v>963.87148387000002</v>
      </c>
      <c r="T36" s="275">
        <v>1011.0156667</v>
      </c>
      <c r="U36" s="275">
        <v>1013.1765484</v>
      </c>
      <c r="V36" s="275">
        <v>1023.9803548</v>
      </c>
      <c r="W36" s="275">
        <v>965.65869999999995</v>
      </c>
      <c r="X36" s="275">
        <v>843.04012903</v>
      </c>
      <c r="Y36" s="275">
        <v>825.01673332999997</v>
      </c>
      <c r="Z36" s="275">
        <v>946.00800000000004</v>
      </c>
      <c r="AA36" s="275">
        <v>1006.1387097</v>
      </c>
      <c r="AB36" s="275">
        <v>956.27255172000002</v>
      </c>
      <c r="AC36" s="275">
        <v>890.9606129</v>
      </c>
      <c r="AD36" s="275">
        <v>988.88890000000004</v>
      </c>
      <c r="AE36" s="275">
        <v>989.14661290000004</v>
      </c>
      <c r="AF36" s="275">
        <v>1017.5486333</v>
      </c>
      <c r="AG36" s="275">
        <v>1013.9164194</v>
      </c>
      <c r="AH36" s="275">
        <v>1007.3107419</v>
      </c>
      <c r="AI36" s="275">
        <v>959.16223333000005</v>
      </c>
      <c r="AJ36" s="275">
        <v>831.88129031999995</v>
      </c>
      <c r="AK36" s="275">
        <v>956.48666666999998</v>
      </c>
      <c r="AL36" s="275">
        <v>1019.9937419</v>
      </c>
      <c r="AM36" s="275">
        <v>1031.7941934999999</v>
      </c>
      <c r="AN36" s="275">
        <v>985.63146429000005</v>
      </c>
      <c r="AO36" s="275">
        <v>904.01574194</v>
      </c>
      <c r="AP36" s="275">
        <v>805.21500000000003</v>
      </c>
      <c r="AQ36" s="275">
        <v>882.28564515999994</v>
      </c>
      <c r="AR36" s="275">
        <v>975.70523333000006</v>
      </c>
      <c r="AS36" s="275">
        <v>986.26925805999997</v>
      </c>
      <c r="AT36" s="275">
        <v>1035.0646773999999</v>
      </c>
      <c r="AU36" s="275">
        <v>987.63890000000004</v>
      </c>
      <c r="AV36" s="275">
        <v>975.59041935000005</v>
      </c>
      <c r="AW36" s="275">
        <v>998.62043332999997</v>
      </c>
      <c r="AX36" s="275">
        <v>1060.3943870999999</v>
      </c>
      <c r="AY36" s="275">
        <v>1054.5223226000001</v>
      </c>
      <c r="AZ36" s="275">
        <v>1012.9148214000001</v>
      </c>
      <c r="BA36" s="275">
        <v>956.88274193999996</v>
      </c>
      <c r="BB36" s="275">
        <v>876.7627</v>
      </c>
      <c r="BC36" s="275">
        <v>957.43939999999998</v>
      </c>
      <c r="BD36" s="338">
        <v>1007.372</v>
      </c>
      <c r="BE36" s="338">
        <v>1025.701</v>
      </c>
      <c r="BF36" s="338">
        <v>1031.5889999999999</v>
      </c>
      <c r="BG36" s="338">
        <v>992.0453</v>
      </c>
      <c r="BH36" s="338">
        <v>896.26930000000004</v>
      </c>
      <c r="BI36" s="338">
        <v>955.9683</v>
      </c>
      <c r="BJ36" s="338">
        <v>1041.1410000000001</v>
      </c>
      <c r="BK36" s="338">
        <v>1066.9949999999999</v>
      </c>
      <c r="BL36" s="338">
        <v>1020.212</v>
      </c>
      <c r="BM36" s="338">
        <v>940.24800000000005</v>
      </c>
      <c r="BN36" s="338">
        <v>885.37130000000002</v>
      </c>
      <c r="BO36" s="338">
        <v>934.77269999999999</v>
      </c>
      <c r="BP36" s="338">
        <v>1022.873</v>
      </c>
      <c r="BQ36" s="338">
        <v>1041.4839999999999</v>
      </c>
      <c r="BR36" s="338">
        <v>1047.463</v>
      </c>
      <c r="BS36" s="338">
        <v>1007.311</v>
      </c>
      <c r="BT36" s="338">
        <v>910.06079999999997</v>
      </c>
      <c r="BU36" s="338">
        <v>970.67840000000001</v>
      </c>
      <c r="BV36" s="338">
        <v>1053.4860000000001</v>
      </c>
    </row>
    <row r="37" spans="1:74" ht="11.1" customHeight="1" x14ac:dyDescent="0.2">
      <c r="A37" s="556" t="s">
        <v>410</v>
      </c>
      <c r="B37" s="559" t="s">
        <v>400</v>
      </c>
      <c r="C37" s="275">
        <v>186.81039967999999</v>
      </c>
      <c r="D37" s="275">
        <v>145.52239320999999</v>
      </c>
      <c r="E37" s="275">
        <v>114.61848323</v>
      </c>
      <c r="F37" s="275">
        <v>117.34200533000001</v>
      </c>
      <c r="G37" s="275">
        <v>84.544444193999993</v>
      </c>
      <c r="H37" s="275">
        <v>85.849405000000004</v>
      </c>
      <c r="I37" s="275">
        <v>67.421333226000002</v>
      </c>
      <c r="J37" s="275">
        <v>76.387639355000005</v>
      </c>
      <c r="K37" s="275">
        <v>71.204616000000001</v>
      </c>
      <c r="L37" s="275">
        <v>98.587568709999999</v>
      </c>
      <c r="M37" s="275">
        <v>94.894681000000006</v>
      </c>
      <c r="N37" s="275">
        <v>110.44205871</v>
      </c>
      <c r="O37" s="275">
        <v>130.33582354999999</v>
      </c>
      <c r="P37" s="275">
        <v>101.50278679</v>
      </c>
      <c r="Q37" s="275">
        <v>137.40379709999999</v>
      </c>
      <c r="R37" s="275">
        <v>151.149742</v>
      </c>
      <c r="S37" s="275">
        <v>75.585373548000007</v>
      </c>
      <c r="T37" s="275">
        <v>85.550974332999999</v>
      </c>
      <c r="U37" s="275">
        <v>112.06724355</v>
      </c>
      <c r="V37" s="275">
        <v>86.423226129</v>
      </c>
      <c r="W37" s="275">
        <v>66.570839000000007</v>
      </c>
      <c r="X37" s="275">
        <v>104.59883096999999</v>
      </c>
      <c r="Y37" s="275">
        <v>147.30130600000001</v>
      </c>
      <c r="Z37" s="275">
        <v>193.90678355</v>
      </c>
      <c r="AA37" s="275">
        <v>234.93912516</v>
      </c>
      <c r="AB37" s="275">
        <v>204.44215138000001</v>
      </c>
      <c r="AC37" s="275">
        <v>141.48150580999999</v>
      </c>
      <c r="AD37" s="275">
        <v>86.132230332999995</v>
      </c>
      <c r="AE37" s="275">
        <v>86.879723225999996</v>
      </c>
      <c r="AF37" s="275">
        <v>73.448282332999995</v>
      </c>
      <c r="AG37" s="275">
        <v>64.774182902999996</v>
      </c>
      <c r="AH37" s="275">
        <v>77.555397096999997</v>
      </c>
      <c r="AI37" s="275">
        <v>58.156867333000001</v>
      </c>
      <c r="AJ37" s="275">
        <v>64.193697741999998</v>
      </c>
      <c r="AK37" s="275">
        <v>43.169641667</v>
      </c>
      <c r="AL37" s="275">
        <v>68.136704839000004</v>
      </c>
      <c r="AM37" s="275">
        <v>133.78195805999999</v>
      </c>
      <c r="AN37" s="275">
        <v>121.76330643</v>
      </c>
      <c r="AO37" s="275">
        <v>128.55833225999999</v>
      </c>
      <c r="AP37" s="275">
        <v>139.12391733000001</v>
      </c>
      <c r="AQ37" s="275">
        <v>151.59051258</v>
      </c>
      <c r="AR37" s="275">
        <v>122.45912267</v>
      </c>
      <c r="AS37" s="275">
        <v>109.87605258000001</v>
      </c>
      <c r="AT37" s="275">
        <v>98.928373871000005</v>
      </c>
      <c r="AU37" s="275">
        <v>89.289111000000005</v>
      </c>
      <c r="AV37" s="275">
        <v>89.863512258</v>
      </c>
      <c r="AW37" s="275">
        <v>120.78014632999999</v>
      </c>
      <c r="AX37" s="275">
        <v>97.786348387000004</v>
      </c>
      <c r="AY37" s="275">
        <v>106.10449516</v>
      </c>
      <c r="AZ37" s="275">
        <v>142.60370411</v>
      </c>
      <c r="BA37" s="275">
        <v>129.96893613</v>
      </c>
      <c r="BB37" s="275">
        <v>121.59950000000001</v>
      </c>
      <c r="BC37" s="275">
        <v>136.91999999999999</v>
      </c>
      <c r="BD37" s="338">
        <v>101.574</v>
      </c>
      <c r="BE37" s="338">
        <v>101.87260000000001</v>
      </c>
      <c r="BF37" s="338">
        <v>89.419280000000001</v>
      </c>
      <c r="BG37" s="338">
        <v>81.604590000000002</v>
      </c>
      <c r="BH37" s="338">
        <v>85.941909999999993</v>
      </c>
      <c r="BI37" s="338">
        <v>108.71429999999999</v>
      </c>
      <c r="BJ37" s="338">
        <v>104.14960000000001</v>
      </c>
      <c r="BK37" s="338">
        <v>112.2766</v>
      </c>
      <c r="BL37" s="338">
        <v>128.05500000000001</v>
      </c>
      <c r="BM37" s="338">
        <v>125.9199</v>
      </c>
      <c r="BN37" s="338">
        <v>117.48260000000001</v>
      </c>
      <c r="BO37" s="338">
        <v>125.03019999999999</v>
      </c>
      <c r="BP37" s="338">
        <v>107.08</v>
      </c>
      <c r="BQ37" s="338">
        <v>105.94329999999999</v>
      </c>
      <c r="BR37" s="338">
        <v>96.170959999999994</v>
      </c>
      <c r="BS37" s="338">
        <v>84.373500000000007</v>
      </c>
      <c r="BT37" s="338">
        <v>87.297700000000006</v>
      </c>
      <c r="BU37" s="338">
        <v>106.7689</v>
      </c>
      <c r="BV37" s="338">
        <v>103.6504</v>
      </c>
    </row>
    <row r="38" spans="1:74" ht="11.1" customHeight="1" x14ac:dyDescent="0.2">
      <c r="A38" s="556" t="s">
        <v>411</v>
      </c>
      <c r="B38" s="557" t="s">
        <v>443</v>
      </c>
      <c r="C38" s="275">
        <v>259.16558902999998</v>
      </c>
      <c r="D38" s="275">
        <v>217.41387286</v>
      </c>
      <c r="E38" s="275">
        <v>253.64918097</v>
      </c>
      <c r="F38" s="275">
        <v>267.14971566999998</v>
      </c>
      <c r="G38" s="275">
        <v>234.57824644999999</v>
      </c>
      <c r="H38" s="275">
        <v>272.50419299999999</v>
      </c>
      <c r="I38" s="275">
        <v>211.21211613</v>
      </c>
      <c r="J38" s="275">
        <v>201.32523516000001</v>
      </c>
      <c r="K38" s="275">
        <v>195.20899967</v>
      </c>
      <c r="L38" s="275">
        <v>216.57454290000001</v>
      </c>
      <c r="M38" s="275">
        <v>266.45766033000001</v>
      </c>
      <c r="N38" s="275">
        <v>234.18118516000001</v>
      </c>
      <c r="O38" s="275">
        <v>228.92933613</v>
      </c>
      <c r="P38" s="275">
        <v>253.03528070999999</v>
      </c>
      <c r="Q38" s="275">
        <v>205.96494806000001</v>
      </c>
      <c r="R38" s="275">
        <v>272.13996766999998</v>
      </c>
      <c r="S38" s="275">
        <v>272.05470935</v>
      </c>
      <c r="T38" s="275">
        <v>253.11703499999999</v>
      </c>
      <c r="U38" s="275">
        <v>273.30486452000002</v>
      </c>
      <c r="V38" s="275">
        <v>235.36024</v>
      </c>
      <c r="W38" s="275">
        <v>252.98889066999999</v>
      </c>
      <c r="X38" s="275">
        <v>242.73556676999999</v>
      </c>
      <c r="Y38" s="275">
        <v>309.76000533000001</v>
      </c>
      <c r="Z38" s="275">
        <v>310.82067710000001</v>
      </c>
      <c r="AA38" s="275">
        <v>292.99660870999998</v>
      </c>
      <c r="AB38" s="275">
        <v>344.05168516999998</v>
      </c>
      <c r="AC38" s="275">
        <v>350.16139838999999</v>
      </c>
      <c r="AD38" s="275">
        <v>316.15809732999998</v>
      </c>
      <c r="AE38" s="275">
        <v>322.30621484</v>
      </c>
      <c r="AF38" s="275">
        <v>280.99099532999998</v>
      </c>
      <c r="AG38" s="275">
        <v>348.05480419000003</v>
      </c>
      <c r="AH38" s="275">
        <v>273.35931452</v>
      </c>
      <c r="AI38" s="275">
        <v>288.28940899999998</v>
      </c>
      <c r="AJ38" s="275">
        <v>341.94668096999999</v>
      </c>
      <c r="AK38" s="275">
        <v>318.11183299999999</v>
      </c>
      <c r="AL38" s="275">
        <v>351.04575677000003</v>
      </c>
      <c r="AM38" s="275">
        <v>366.70346516000001</v>
      </c>
      <c r="AN38" s="275">
        <v>403.36665749999997</v>
      </c>
      <c r="AO38" s="275">
        <v>434.22670515999999</v>
      </c>
      <c r="AP38" s="275">
        <v>440.48578566999998</v>
      </c>
      <c r="AQ38" s="275">
        <v>400.54587322999998</v>
      </c>
      <c r="AR38" s="275">
        <v>367.28290533000001</v>
      </c>
      <c r="AS38" s="275">
        <v>328.83555934999998</v>
      </c>
      <c r="AT38" s="275">
        <v>290.67758064999998</v>
      </c>
      <c r="AU38" s="275">
        <v>351.74890433000002</v>
      </c>
      <c r="AV38" s="275">
        <v>407.69388902999998</v>
      </c>
      <c r="AW38" s="275">
        <v>389.59564499999999</v>
      </c>
      <c r="AX38" s="275">
        <v>374.33490129</v>
      </c>
      <c r="AY38" s="275">
        <v>437.87705806000002</v>
      </c>
      <c r="AZ38" s="275">
        <v>445.96805253999997</v>
      </c>
      <c r="BA38" s="275">
        <v>474.98858958</v>
      </c>
      <c r="BB38" s="275">
        <v>454.51240000000001</v>
      </c>
      <c r="BC38" s="275">
        <v>437.12810000000002</v>
      </c>
      <c r="BD38" s="338">
        <v>437.8999</v>
      </c>
      <c r="BE38" s="338">
        <v>386.94029999999998</v>
      </c>
      <c r="BF38" s="338">
        <v>350.5059</v>
      </c>
      <c r="BG38" s="338">
        <v>356.83460000000002</v>
      </c>
      <c r="BH38" s="338">
        <v>406.39569999999998</v>
      </c>
      <c r="BI38" s="338">
        <v>428.56</v>
      </c>
      <c r="BJ38" s="338">
        <v>410.20339999999999</v>
      </c>
      <c r="BK38" s="338">
        <v>404.16649999999998</v>
      </c>
      <c r="BL38" s="338">
        <v>434.70400000000001</v>
      </c>
      <c r="BM38" s="338">
        <v>495.77780000000001</v>
      </c>
      <c r="BN38" s="338">
        <v>498.62189999999998</v>
      </c>
      <c r="BO38" s="338">
        <v>485.05189999999999</v>
      </c>
      <c r="BP38" s="338">
        <v>491.29349999999999</v>
      </c>
      <c r="BQ38" s="338">
        <v>436.7353</v>
      </c>
      <c r="BR38" s="338">
        <v>399.60289999999998</v>
      </c>
      <c r="BS38" s="338">
        <v>404.51209999999998</v>
      </c>
      <c r="BT38" s="338">
        <v>461.79199999999997</v>
      </c>
      <c r="BU38" s="338">
        <v>475.82420000000002</v>
      </c>
      <c r="BV38" s="338">
        <v>472.9579</v>
      </c>
    </row>
    <row r="39" spans="1:74" ht="11.1" customHeight="1" x14ac:dyDescent="0.2">
      <c r="A39" s="556" t="s">
        <v>412</v>
      </c>
      <c r="B39" s="559" t="s">
        <v>390</v>
      </c>
      <c r="C39" s="275">
        <v>14.351976129000001</v>
      </c>
      <c r="D39" s="275">
        <v>14.038654286</v>
      </c>
      <c r="E39" s="275">
        <v>13.491233871</v>
      </c>
      <c r="F39" s="275">
        <v>12.937331667</v>
      </c>
      <c r="G39" s="275">
        <v>14.26112129</v>
      </c>
      <c r="H39" s="275">
        <v>14.692261</v>
      </c>
      <c r="I39" s="275">
        <v>14.37337</v>
      </c>
      <c r="J39" s="275">
        <v>16.133659999999999</v>
      </c>
      <c r="K39" s="275">
        <v>15.843733667</v>
      </c>
      <c r="L39" s="275">
        <v>15.698618065</v>
      </c>
      <c r="M39" s="275">
        <v>15.936544667</v>
      </c>
      <c r="N39" s="275">
        <v>17.074337742000001</v>
      </c>
      <c r="O39" s="275">
        <v>16.120554515999999</v>
      </c>
      <c r="P39" s="275">
        <v>15.758470000000001</v>
      </c>
      <c r="Q39" s="275">
        <v>14.841766774</v>
      </c>
      <c r="R39" s="275">
        <v>16.163667</v>
      </c>
      <c r="S39" s="275">
        <v>17.390430644999999</v>
      </c>
      <c r="T39" s="275">
        <v>17.812088332999998</v>
      </c>
      <c r="U39" s="275">
        <v>18.913780968000001</v>
      </c>
      <c r="V39" s="275">
        <v>18.600673226000001</v>
      </c>
      <c r="W39" s="275">
        <v>16.494537000000001</v>
      </c>
      <c r="X39" s="275">
        <v>17.343279032000002</v>
      </c>
      <c r="Y39" s="275">
        <v>17.519538666999999</v>
      </c>
      <c r="Z39" s="275">
        <v>18.229010323000001</v>
      </c>
      <c r="AA39" s="275">
        <v>16.961800645</v>
      </c>
      <c r="AB39" s="275">
        <v>16.164904483000001</v>
      </c>
      <c r="AC39" s="275">
        <v>15.841393870999999</v>
      </c>
      <c r="AD39" s="275">
        <v>17.557604999999999</v>
      </c>
      <c r="AE39" s="275">
        <v>17.973225160999998</v>
      </c>
      <c r="AF39" s="275">
        <v>18.426521333</v>
      </c>
      <c r="AG39" s="275">
        <v>18.278076452000001</v>
      </c>
      <c r="AH39" s="275">
        <v>19.232187418999999</v>
      </c>
      <c r="AI39" s="275">
        <v>18.325997666999999</v>
      </c>
      <c r="AJ39" s="275">
        <v>16.095813547999999</v>
      </c>
      <c r="AK39" s="275">
        <v>16.207678667</v>
      </c>
      <c r="AL39" s="275">
        <v>16.229475484000002</v>
      </c>
      <c r="AM39" s="275">
        <v>15.186680322999999</v>
      </c>
      <c r="AN39" s="275">
        <v>15.491992142999999</v>
      </c>
      <c r="AO39" s="275">
        <v>14.444421934999999</v>
      </c>
      <c r="AP39" s="275">
        <v>14.452686667</v>
      </c>
      <c r="AQ39" s="275">
        <v>15.455704194000001</v>
      </c>
      <c r="AR39" s="275">
        <v>15.785491333</v>
      </c>
      <c r="AS39" s="275">
        <v>17.00956871</v>
      </c>
      <c r="AT39" s="275">
        <v>16.853282258</v>
      </c>
      <c r="AU39" s="275">
        <v>13.888512667000001</v>
      </c>
      <c r="AV39" s="275">
        <v>14.375014194</v>
      </c>
      <c r="AW39" s="275">
        <v>15.256641667</v>
      </c>
      <c r="AX39" s="275">
        <v>15.693351613000001</v>
      </c>
      <c r="AY39" s="275">
        <v>15.694859032</v>
      </c>
      <c r="AZ39" s="275">
        <v>15.566279071</v>
      </c>
      <c r="BA39" s="275">
        <v>16.037598710000001</v>
      </c>
      <c r="BB39" s="275">
        <v>16.034960000000002</v>
      </c>
      <c r="BC39" s="275">
        <v>17.281890000000001</v>
      </c>
      <c r="BD39" s="338">
        <v>17.06193</v>
      </c>
      <c r="BE39" s="338">
        <v>18.109690000000001</v>
      </c>
      <c r="BF39" s="338">
        <v>17.881540000000001</v>
      </c>
      <c r="BG39" s="338">
        <v>14.834860000000001</v>
      </c>
      <c r="BH39" s="338">
        <v>14.955170000000001</v>
      </c>
      <c r="BI39" s="338">
        <v>15.95983</v>
      </c>
      <c r="BJ39" s="338">
        <v>16.099879999999999</v>
      </c>
      <c r="BK39" s="338">
        <v>15.232799999999999</v>
      </c>
      <c r="BL39" s="338">
        <v>14.363009999999999</v>
      </c>
      <c r="BM39" s="338">
        <v>14.998049999999999</v>
      </c>
      <c r="BN39" s="338">
        <v>14.94172</v>
      </c>
      <c r="BO39" s="338">
        <v>16.080459999999999</v>
      </c>
      <c r="BP39" s="338">
        <v>16.35707</v>
      </c>
      <c r="BQ39" s="338">
        <v>17.523679999999999</v>
      </c>
      <c r="BR39" s="338">
        <v>17.37435</v>
      </c>
      <c r="BS39" s="338">
        <v>14.469390000000001</v>
      </c>
      <c r="BT39" s="338">
        <v>14.6897</v>
      </c>
      <c r="BU39" s="338">
        <v>15.75005</v>
      </c>
      <c r="BV39" s="338">
        <v>15.91339</v>
      </c>
    </row>
    <row r="40" spans="1:74" ht="11.1" customHeight="1" x14ac:dyDescent="0.2">
      <c r="A40" s="556" t="s">
        <v>413</v>
      </c>
      <c r="B40" s="557" t="s">
        <v>392</v>
      </c>
      <c r="C40" s="275">
        <v>5516.6147090000004</v>
      </c>
      <c r="D40" s="275">
        <v>5126.4874404000002</v>
      </c>
      <c r="E40" s="275">
        <v>4659.2112403000001</v>
      </c>
      <c r="F40" s="275">
        <v>4358.0609422999996</v>
      </c>
      <c r="G40" s="275">
        <v>4764.6749919000004</v>
      </c>
      <c r="H40" s="275">
        <v>5461.9943236999998</v>
      </c>
      <c r="I40" s="275">
        <v>5605.1979019</v>
      </c>
      <c r="J40" s="275">
        <v>5721.8158383999998</v>
      </c>
      <c r="K40" s="275">
        <v>5191.5105826999998</v>
      </c>
      <c r="L40" s="275">
        <v>4477.0647405999998</v>
      </c>
      <c r="M40" s="275">
        <v>4643.7509909999999</v>
      </c>
      <c r="N40" s="275">
        <v>4746.8230002999999</v>
      </c>
      <c r="O40" s="275">
        <v>5238.2811768000001</v>
      </c>
      <c r="P40" s="275">
        <v>5454.0129349999997</v>
      </c>
      <c r="Q40" s="275">
        <v>4585.4046632</v>
      </c>
      <c r="R40" s="275">
        <v>4415.8416502999999</v>
      </c>
      <c r="S40" s="275">
        <v>4875.1844702999997</v>
      </c>
      <c r="T40" s="275">
        <v>5717.7592510000004</v>
      </c>
      <c r="U40" s="275">
        <v>6101.3376264999997</v>
      </c>
      <c r="V40" s="275">
        <v>5869.8798906000002</v>
      </c>
      <c r="W40" s="275">
        <v>5328.4990762999996</v>
      </c>
      <c r="X40" s="275">
        <v>4423.8812035000001</v>
      </c>
      <c r="Y40" s="275">
        <v>4438.4046859999999</v>
      </c>
      <c r="Z40" s="275">
        <v>4637.8741099999997</v>
      </c>
      <c r="AA40" s="275">
        <v>5142.6768803000004</v>
      </c>
      <c r="AB40" s="275">
        <v>4900.0843603000003</v>
      </c>
      <c r="AC40" s="275">
        <v>4416.3491713000003</v>
      </c>
      <c r="AD40" s="275">
        <v>4443.8913149999998</v>
      </c>
      <c r="AE40" s="275">
        <v>4835.9202216000003</v>
      </c>
      <c r="AF40" s="275">
        <v>5810.0049920000001</v>
      </c>
      <c r="AG40" s="275">
        <v>6305.9282696999999</v>
      </c>
      <c r="AH40" s="275">
        <v>6189.0687945</v>
      </c>
      <c r="AI40" s="275">
        <v>5565.3770947000003</v>
      </c>
      <c r="AJ40" s="275">
        <v>4643.5472505999996</v>
      </c>
      <c r="AK40" s="275">
        <v>4423.8494553</v>
      </c>
      <c r="AL40" s="275">
        <v>4911.0445416000002</v>
      </c>
      <c r="AM40" s="275">
        <v>4821.4679354999998</v>
      </c>
      <c r="AN40" s="275">
        <v>4554.4455250000001</v>
      </c>
      <c r="AO40" s="275">
        <v>4565.6712710000002</v>
      </c>
      <c r="AP40" s="275">
        <v>4478.9688523000004</v>
      </c>
      <c r="AQ40" s="275">
        <v>4903.6942184</v>
      </c>
      <c r="AR40" s="275">
        <v>5572.5715406999998</v>
      </c>
      <c r="AS40" s="275">
        <v>6109.6708648000003</v>
      </c>
      <c r="AT40" s="275">
        <v>5864.2342834999999</v>
      </c>
      <c r="AU40" s="275">
        <v>5185.2555322999997</v>
      </c>
      <c r="AV40" s="275">
        <v>4734.1052351999997</v>
      </c>
      <c r="AW40" s="275">
        <v>4569.6973383000004</v>
      </c>
      <c r="AX40" s="275">
        <v>4996.7359610000003</v>
      </c>
      <c r="AY40" s="275">
        <v>5556.0895742000002</v>
      </c>
      <c r="AZ40" s="275">
        <v>4826.3976289000002</v>
      </c>
      <c r="BA40" s="275">
        <v>4506.4346882</v>
      </c>
      <c r="BB40" s="275">
        <v>4547.0929999999998</v>
      </c>
      <c r="BC40" s="275">
        <v>5186.2290000000003</v>
      </c>
      <c r="BD40" s="338">
        <v>5736.5110000000004</v>
      </c>
      <c r="BE40" s="338">
        <v>6059.1949999999997</v>
      </c>
      <c r="BF40" s="338">
        <v>6055.5540000000001</v>
      </c>
      <c r="BG40" s="338">
        <v>5242.3239999999996</v>
      </c>
      <c r="BH40" s="338">
        <v>4686.5469999999996</v>
      </c>
      <c r="BI40" s="338">
        <v>4576.3220000000001</v>
      </c>
      <c r="BJ40" s="338">
        <v>4975.0910000000003</v>
      </c>
      <c r="BK40" s="338">
        <v>5398.902</v>
      </c>
      <c r="BL40" s="338">
        <v>4923.1499999999996</v>
      </c>
      <c r="BM40" s="338">
        <v>4502.3379999999997</v>
      </c>
      <c r="BN40" s="338">
        <v>4403.4139999999998</v>
      </c>
      <c r="BO40" s="338">
        <v>4935.3779999999997</v>
      </c>
      <c r="BP40" s="338">
        <v>5804.22</v>
      </c>
      <c r="BQ40" s="338">
        <v>6161.7269999999999</v>
      </c>
      <c r="BR40" s="338">
        <v>6133.6229999999996</v>
      </c>
      <c r="BS40" s="338">
        <v>5305.0810000000001</v>
      </c>
      <c r="BT40" s="338">
        <v>4733.8029999999999</v>
      </c>
      <c r="BU40" s="338">
        <v>4616.1980000000003</v>
      </c>
      <c r="BV40" s="338">
        <v>5018.71</v>
      </c>
    </row>
    <row r="41" spans="1:74" ht="11.1" customHeight="1" x14ac:dyDescent="0.2">
      <c r="A41" s="550"/>
      <c r="B41" s="131" t="s">
        <v>414</v>
      </c>
      <c r="C41" s="251"/>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364"/>
      <c r="BE41" s="364"/>
      <c r="BF41" s="364"/>
      <c r="BG41" s="364"/>
      <c r="BH41" s="364"/>
      <c r="BI41" s="364"/>
      <c r="BJ41" s="364"/>
      <c r="BK41" s="364"/>
      <c r="BL41" s="364"/>
      <c r="BM41" s="364"/>
      <c r="BN41" s="364"/>
      <c r="BO41" s="364"/>
      <c r="BP41" s="364"/>
      <c r="BQ41" s="364"/>
      <c r="BR41" s="364"/>
      <c r="BS41" s="364"/>
      <c r="BT41" s="364"/>
      <c r="BU41" s="364"/>
      <c r="BV41" s="364"/>
    </row>
    <row r="42" spans="1:74" ht="11.1" customHeight="1" x14ac:dyDescent="0.2">
      <c r="A42" s="556" t="s">
        <v>415</v>
      </c>
      <c r="B42" s="557" t="s">
        <v>90</v>
      </c>
      <c r="C42" s="275">
        <v>1870.6995199999999</v>
      </c>
      <c r="D42" s="275">
        <v>1854.5563414000001</v>
      </c>
      <c r="E42" s="275">
        <v>1665.280201</v>
      </c>
      <c r="F42" s="275">
        <v>1318.2171437</v>
      </c>
      <c r="G42" s="275">
        <v>1326.1681606</v>
      </c>
      <c r="H42" s="275">
        <v>1662.9213976999999</v>
      </c>
      <c r="I42" s="275">
        <v>1739.2183689999999</v>
      </c>
      <c r="J42" s="275">
        <v>1808.1541023</v>
      </c>
      <c r="K42" s="275">
        <v>1471.071743</v>
      </c>
      <c r="L42" s="275">
        <v>1373.3376238999999</v>
      </c>
      <c r="M42" s="275">
        <v>1526.0673113</v>
      </c>
      <c r="N42" s="275">
        <v>1560.3607155</v>
      </c>
      <c r="O42" s="275">
        <v>1627.4052205999999</v>
      </c>
      <c r="P42" s="275">
        <v>1727.1783264000001</v>
      </c>
      <c r="Q42" s="275">
        <v>1392.0531496999999</v>
      </c>
      <c r="R42" s="275">
        <v>1193.0689167</v>
      </c>
      <c r="S42" s="275">
        <v>1205.5773752</v>
      </c>
      <c r="T42" s="275">
        <v>1499.4979312999999</v>
      </c>
      <c r="U42" s="275">
        <v>1648.9753390000001</v>
      </c>
      <c r="V42" s="275">
        <v>1595.2681739</v>
      </c>
      <c r="W42" s="275">
        <v>1469.5106562999999</v>
      </c>
      <c r="X42" s="275">
        <v>1248.3270458</v>
      </c>
      <c r="Y42" s="275">
        <v>1113.0356647000001</v>
      </c>
      <c r="Z42" s="275">
        <v>1121.2986429</v>
      </c>
      <c r="AA42" s="275">
        <v>1436.0360819</v>
      </c>
      <c r="AB42" s="275">
        <v>1231.5417113999999</v>
      </c>
      <c r="AC42" s="275">
        <v>933.84313999999995</v>
      </c>
      <c r="AD42" s="275">
        <v>946.77049</v>
      </c>
      <c r="AE42" s="275">
        <v>966.18080323000004</v>
      </c>
      <c r="AF42" s="275">
        <v>1410.75396</v>
      </c>
      <c r="AG42" s="275">
        <v>1549.8526284</v>
      </c>
      <c r="AH42" s="275">
        <v>1575.8507122999999</v>
      </c>
      <c r="AI42" s="275">
        <v>1349.0038</v>
      </c>
      <c r="AJ42" s="275">
        <v>1119.2344716</v>
      </c>
      <c r="AK42" s="275">
        <v>1063.7636003</v>
      </c>
      <c r="AL42" s="275">
        <v>1389.8288465000001</v>
      </c>
      <c r="AM42" s="275">
        <v>1442.4499086999999</v>
      </c>
      <c r="AN42" s="275">
        <v>1255.5767782</v>
      </c>
      <c r="AO42" s="275">
        <v>1164.0006860999999</v>
      </c>
      <c r="AP42" s="275">
        <v>1068.7675623</v>
      </c>
      <c r="AQ42" s="275">
        <v>1112.7173806000001</v>
      </c>
      <c r="AR42" s="275">
        <v>1351.4796260000001</v>
      </c>
      <c r="AS42" s="275">
        <v>1536.7685028999999</v>
      </c>
      <c r="AT42" s="275">
        <v>1415.8019594</v>
      </c>
      <c r="AU42" s="275">
        <v>1223.9014367</v>
      </c>
      <c r="AV42" s="275">
        <v>1101.2760089999999</v>
      </c>
      <c r="AW42" s="275">
        <v>1209.837636</v>
      </c>
      <c r="AX42" s="275">
        <v>1337.7205389999999</v>
      </c>
      <c r="AY42" s="275">
        <v>1457.3356664999999</v>
      </c>
      <c r="AZ42" s="275">
        <v>1300.5463440999999</v>
      </c>
      <c r="BA42" s="275">
        <v>1147.3430029000001</v>
      </c>
      <c r="BB42" s="275">
        <v>1031.665</v>
      </c>
      <c r="BC42" s="275">
        <v>1019.047</v>
      </c>
      <c r="BD42" s="338">
        <v>1220.296</v>
      </c>
      <c r="BE42" s="338">
        <v>1412.068</v>
      </c>
      <c r="BF42" s="338">
        <v>1387.8689999999999</v>
      </c>
      <c r="BG42" s="338">
        <v>1104.2429999999999</v>
      </c>
      <c r="BH42" s="338">
        <v>1040.73</v>
      </c>
      <c r="BI42" s="338">
        <v>1073.2570000000001</v>
      </c>
      <c r="BJ42" s="338">
        <v>1226.1199999999999</v>
      </c>
      <c r="BK42" s="338">
        <v>1385.1669999999999</v>
      </c>
      <c r="BL42" s="338">
        <v>1284.855</v>
      </c>
      <c r="BM42" s="338">
        <v>1132.741</v>
      </c>
      <c r="BN42" s="338">
        <v>1017.583</v>
      </c>
      <c r="BO42" s="338">
        <v>1055.643</v>
      </c>
      <c r="BP42" s="338">
        <v>1245.317</v>
      </c>
      <c r="BQ42" s="338">
        <v>1424.739</v>
      </c>
      <c r="BR42" s="338">
        <v>1397.204</v>
      </c>
      <c r="BS42" s="338">
        <v>1119.8910000000001</v>
      </c>
      <c r="BT42" s="338">
        <v>1022.4109999999999</v>
      </c>
      <c r="BU42" s="338">
        <v>1077.643</v>
      </c>
      <c r="BV42" s="338">
        <v>1216.357</v>
      </c>
    </row>
    <row r="43" spans="1:74" ht="11.1" customHeight="1" x14ac:dyDescent="0.2">
      <c r="A43" s="556" t="s">
        <v>416</v>
      </c>
      <c r="B43" s="557" t="s">
        <v>91</v>
      </c>
      <c r="C43" s="275">
        <v>221.38065032</v>
      </c>
      <c r="D43" s="275">
        <v>194.36033570999999</v>
      </c>
      <c r="E43" s="275">
        <v>170.26698031999999</v>
      </c>
      <c r="F43" s="275">
        <v>148.22942333</v>
      </c>
      <c r="G43" s="275">
        <v>208.42536097000001</v>
      </c>
      <c r="H43" s="275">
        <v>196.80712299999999</v>
      </c>
      <c r="I43" s="275">
        <v>187.20410484000001</v>
      </c>
      <c r="J43" s="275">
        <v>241.68457419000001</v>
      </c>
      <c r="K43" s="275">
        <v>181.45433166999999</v>
      </c>
      <c r="L43" s="275">
        <v>191.93393387</v>
      </c>
      <c r="M43" s="275">
        <v>179.58561632999999</v>
      </c>
      <c r="N43" s="275">
        <v>213.61986515999999</v>
      </c>
      <c r="O43" s="275">
        <v>277.45176161000001</v>
      </c>
      <c r="P43" s="275">
        <v>323.44612928999999</v>
      </c>
      <c r="Q43" s="275">
        <v>296.29037097000003</v>
      </c>
      <c r="R43" s="275">
        <v>240.14591766999999</v>
      </c>
      <c r="S43" s="275">
        <v>221.41843903</v>
      </c>
      <c r="T43" s="275">
        <v>296.390334</v>
      </c>
      <c r="U43" s="275">
        <v>369.05729968000003</v>
      </c>
      <c r="V43" s="275">
        <v>318.36017838999999</v>
      </c>
      <c r="W43" s="275">
        <v>302.493966</v>
      </c>
      <c r="X43" s="275">
        <v>246.92492515999999</v>
      </c>
      <c r="Y43" s="275">
        <v>269.82475733000001</v>
      </c>
      <c r="Z43" s="275">
        <v>327.09155226000001</v>
      </c>
      <c r="AA43" s="275">
        <v>340.26163548</v>
      </c>
      <c r="AB43" s="275">
        <v>358.34393240999998</v>
      </c>
      <c r="AC43" s="275">
        <v>375.67638097000003</v>
      </c>
      <c r="AD43" s="275">
        <v>340.57502233000002</v>
      </c>
      <c r="AE43" s="275">
        <v>330.29294902999999</v>
      </c>
      <c r="AF43" s="275">
        <v>418.27390100000002</v>
      </c>
      <c r="AG43" s="275">
        <v>480.58434323</v>
      </c>
      <c r="AH43" s="275">
        <v>504.64226160999999</v>
      </c>
      <c r="AI43" s="275">
        <v>338.93234767000001</v>
      </c>
      <c r="AJ43" s="275">
        <v>290.84902548000002</v>
      </c>
      <c r="AK43" s="275">
        <v>313.93172966999998</v>
      </c>
      <c r="AL43" s="275">
        <v>288.10213773999999</v>
      </c>
      <c r="AM43" s="275">
        <v>277.18853194000002</v>
      </c>
      <c r="AN43" s="275">
        <v>259.80588892999998</v>
      </c>
      <c r="AO43" s="275">
        <v>328.61327516</v>
      </c>
      <c r="AP43" s="275">
        <v>234.64160733</v>
      </c>
      <c r="AQ43" s="275">
        <v>247.25635548</v>
      </c>
      <c r="AR43" s="275">
        <v>334.11464267000002</v>
      </c>
      <c r="AS43" s="275">
        <v>453.90792226000002</v>
      </c>
      <c r="AT43" s="275">
        <v>397.21884354999997</v>
      </c>
      <c r="AU43" s="275">
        <v>367.67717866999999</v>
      </c>
      <c r="AV43" s="275">
        <v>346.63136871</v>
      </c>
      <c r="AW43" s="275">
        <v>323.95697933000002</v>
      </c>
      <c r="AX43" s="275">
        <v>376.50314064999998</v>
      </c>
      <c r="AY43" s="275">
        <v>422.18489516</v>
      </c>
      <c r="AZ43" s="275">
        <v>367.44514500000002</v>
      </c>
      <c r="BA43" s="275">
        <v>406.26150903000001</v>
      </c>
      <c r="BB43" s="275">
        <v>358.98559999999998</v>
      </c>
      <c r="BC43" s="275">
        <v>433.52249999999998</v>
      </c>
      <c r="BD43" s="338">
        <v>484.3519</v>
      </c>
      <c r="BE43" s="338">
        <v>587.39649999999995</v>
      </c>
      <c r="BF43" s="338">
        <v>590.55790000000002</v>
      </c>
      <c r="BG43" s="338">
        <v>453.74579999999997</v>
      </c>
      <c r="BH43" s="338">
        <v>420.28039999999999</v>
      </c>
      <c r="BI43" s="338">
        <v>415.1198</v>
      </c>
      <c r="BJ43" s="338">
        <v>452.76960000000003</v>
      </c>
      <c r="BK43" s="338">
        <v>460.87090000000001</v>
      </c>
      <c r="BL43" s="338">
        <v>398.12180000000001</v>
      </c>
      <c r="BM43" s="338">
        <v>382.97640000000001</v>
      </c>
      <c r="BN43" s="338">
        <v>335.64890000000003</v>
      </c>
      <c r="BO43" s="338">
        <v>368.5761</v>
      </c>
      <c r="BP43" s="338">
        <v>449.75540000000001</v>
      </c>
      <c r="BQ43" s="338">
        <v>572.0625</v>
      </c>
      <c r="BR43" s="338">
        <v>574.69839999999999</v>
      </c>
      <c r="BS43" s="338">
        <v>426.71120000000002</v>
      </c>
      <c r="BT43" s="338">
        <v>416.84219999999999</v>
      </c>
      <c r="BU43" s="338">
        <v>384.58659999999998</v>
      </c>
      <c r="BV43" s="338">
        <v>427.7099</v>
      </c>
    </row>
    <row r="44" spans="1:74" ht="11.1" customHeight="1" x14ac:dyDescent="0.2">
      <c r="A44" s="556" t="s">
        <v>417</v>
      </c>
      <c r="B44" s="559" t="s">
        <v>376</v>
      </c>
      <c r="C44" s="275">
        <v>14.783211613000001</v>
      </c>
      <c r="D44" s="275">
        <v>11.613848214000001</v>
      </c>
      <c r="E44" s="275">
        <v>16.225522903000002</v>
      </c>
      <c r="F44" s="275">
        <v>12.373841000000001</v>
      </c>
      <c r="G44" s="275">
        <v>13.006176452</v>
      </c>
      <c r="H44" s="275">
        <v>13.855081332999999</v>
      </c>
      <c r="I44" s="275">
        <v>13.485233548</v>
      </c>
      <c r="J44" s="275">
        <v>12.394188065</v>
      </c>
      <c r="K44" s="275">
        <v>13.104512</v>
      </c>
      <c r="L44" s="275">
        <v>5.4645622581</v>
      </c>
      <c r="M44" s="275">
        <v>10.177934</v>
      </c>
      <c r="N44" s="275">
        <v>11.392102581</v>
      </c>
      <c r="O44" s="275">
        <v>12.27507129</v>
      </c>
      <c r="P44" s="275">
        <v>14.277939286000001</v>
      </c>
      <c r="Q44" s="275">
        <v>8.8546051613000003</v>
      </c>
      <c r="R44" s="275">
        <v>8.3006139999999995</v>
      </c>
      <c r="S44" s="275">
        <v>10.319752902999999</v>
      </c>
      <c r="T44" s="275">
        <v>14.722343333</v>
      </c>
      <c r="U44" s="275">
        <v>13.383072581</v>
      </c>
      <c r="V44" s="275">
        <v>12.848162581</v>
      </c>
      <c r="W44" s="275">
        <v>11.872025000000001</v>
      </c>
      <c r="X44" s="275">
        <v>6.4234148387000003</v>
      </c>
      <c r="Y44" s="275">
        <v>12.650993</v>
      </c>
      <c r="Z44" s="275">
        <v>8.6234032258000006</v>
      </c>
      <c r="AA44" s="275">
        <v>9.6745022581000004</v>
      </c>
      <c r="AB44" s="275">
        <v>13.325680345</v>
      </c>
      <c r="AC44" s="275">
        <v>9.0466070968000007</v>
      </c>
      <c r="AD44" s="275">
        <v>10.356422667</v>
      </c>
      <c r="AE44" s="275">
        <v>9.1320545161000002</v>
      </c>
      <c r="AF44" s="275">
        <v>8.7180683332999998</v>
      </c>
      <c r="AG44" s="275">
        <v>8.3734745160999999</v>
      </c>
      <c r="AH44" s="275">
        <v>8.7008938709999999</v>
      </c>
      <c r="AI44" s="275">
        <v>6.7187523333000003</v>
      </c>
      <c r="AJ44" s="275">
        <v>7.2319987097</v>
      </c>
      <c r="AK44" s="275">
        <v>7.3263573332999998</v>
      </c>
      <c r="AL44" s="275">
        <v>8.4314141935000002</v>
      </c>
      <c r="AM44" s="275">
        <v>8.8461332257999992</v>
      </c>
      <c r="AN44" s="275">
        <v>6.7924782143</v>
      </c>
      <c r="AO44" s="275">
        <v>6.7506251613000003</v>
      </c>
      <c r="AP44" s="275">
        <v>6.9259036667</v>
      </c>
      <c r="AQ44" s="275">
        <v>6.5781377419</v>
      </c>
      <c r="AR44" s="275">
        <v>8.8957723333000001</v>
      </c>
      <c r="AS44" s="275">
        <v>5.9519445161000002</v>
      </c>
      <c r="AT44" s="275">
        <v>8.4951267741999992</v>
      </c>
      <c r="AU44" s="275">
        <v>7.5123206667</v>
      </c>
      <c r="AV44" s="275">
        <v>7.8417654838999997</v>
      </c>
      <c r="AW44" s="275">
        <v>6.9944600000000001</v>
      </c>
      <c r="AX44" s="275">
        <v>8.1414225806000005</v>
      </c>
      <c r="AY44" s="275">
        <v>11.586420323</v>
      </c>
      <c r="AZ44" s="275">
        <v>9.1285349286000006</v>
      </c>
      <c r="BA44" s="275">
        <v>5.9183159354999999</v>
      </c>
      <c r="BB44" s="275">
        <v>6.8121580000000002</v>
      </c>
      <c r="BC44" s="275">
        <v>8.9399390000000007</v>
      </c>
      <c r="BD44" s="338">
        <v>10.528560000000001</v>
      </c>
      <c r="BE44" s="338">
        <v>9.6583590000000008</v>
      </c>
      <c r="BF44" s="338">
        <v>10.860469999999999</v>
      </c>
      <c r="BG44" s="338">
        <v>9.3478250000000003</v>
      </c>
      <c r="BH44" s="338">
        <v>6.7368139999999999</v>
      </c>
      <c r="BI44" s="338">
        <v>8.8239889999999992</v>
      </c>
      <c r="BJ44" s="338">
        <v>9.5646950000000004</v>
      </c>
      <c r="BK44" s="338">
        <v>10.962199999999999</v>
      </c>
      <c r="BL44" s="338">
        <v>10.66596</v>
      </c>
      <c r="BM44" s="338">
        <v>8.7671550000000007</v>
      </c>
      <c r="BN44" s="338">
        <v>7.9047090000000004</v>
      </c>
      <c r="BO44" s="338">
        <v>9.2812400000000004</v>
      </c>
      <c r="BP44" s="338">
        <v>10.8162</v>
      </c>
      <c r="BQ44" s="338">
        <v>9.7572340000000004</v>
      </c>
      <c r="BR44" s="338">
        <v>10.867839999999999</v>
      </c>
      <c r="BS44" s="338">
        <v>9.3512909999999998</v>
      </c>
      <c r="BT44" s="338">
        <v>6.6666720000000002</v>
      </c>
      <c r="BU44" s="338">
        <v>8.6718320000000002</v>
      </c>
      <c r="BV44" s="338">
        <v>9.4438700000000004</v>
      </c>
    </row>
    <row r="45" spans="1:74" ht="11.1" customHeight="1" x14ac:dyDescent="0.2">
      <c r="A45" s="556" t="s">
        <v>418</v>
      </c>
      <c r="B45" s="559" t="s">
        <v>92</v>
      </c>
      <c r="C45" s="275">
        <v>10.776524194</v>
      </c>
      <c r="D45" s="275">
        <v>10.874180357</v>
      </c>
      <c r="E45" s="275">
        <v>11.866477742000001</v>
      </c>
      <c r="F45" s="275">
        <v>11.446644333</v>
      </c>
      <c r="G45" s="275">
        <v>13.087349677000001</v>
      </c>
      <c r="H45" s="275">
        <v>11.876885667</v>
      </c>
      <c r="I45" s="275">
        <v>12.77041</v>
      </c>
      <c r="J45" s="275">
        <v>14.757908710000001</v>
      </c>
      <c r="K45" s="275">
        <v>13.596547666999999</v>
      </c>
      <c r="L45" s="275">
        <v>12.600100968</v>
      </c>
      <c r="M45" s="275">
        <v>12.160983</v>
      </c>
      <c r="N45" s="275">
        <v>14.84377871</v>
      </c>
      <c r="O45" s="275">
        <v>15.034813226000001</v>
      </c>
      <c r="P45" s="275">
        <v>13.276116785999999</v>
      </c>
      <c r="Q45" s="275">
        <v>12.732534838999999</v>
      </c>
      <c r="R45" s="275">
        <v>11.235925333000001</v>
      </c>
      <c r="S45" s="275">
        <v>14.572469032000001</v>
      </c>
      <c r="T45" s="275">
        <v>14.680393667000001</v>
      </c>
      <c r="U45" s="275">
        <v>15.411065484</v>
      </c>
      <c r="V45" s="275">
        <v>14.998850967999999</v>
      </c>
      <c r="W45" s="275">
        <v>16.040271000000001</v>
      </c>
      <c r="X45" s="275">
        <v>9.1194525806000009</v>
      </c>
      <c r="Y45" s="275">
        <v>8.3960493333000006</v>
      </c>
      <c r="Z45" s="275">
        <v>10.493679354999999</v>
      </c>
      <c r="AA45" s="275">
        <v>14.149611934999999</v>
      </c>
      <c r="AB45" s="275">
        <v>14.754045862</v>
      </c>
      <c r="AC45" s="275">
        <v>13.760276773999999</v>
      </c>
      <c r="AD45" s="275">
        <v>13.279979666999999</v>
      </c>
      <c r="AE45" s="275">
        <v>13.629723225999999</v>
      </c>
      <c r="AF45" s="275">
        <v>13.640022</v>
      </c>
      <c r="AG45" s="275">
        <v>13.316718387</v>
      </c>
      <c r="AH45" s="275">
        <v>13.559305483999999</v>
      </c>
      <c r="AI45" s="275">
        <v>13.420925667000001</v>
      </c>
      <c r="AJ45" s="275">
        <v>10.124522581000001</v>
      </c>
      <c r="AK45" s="275">
        <v>12.733977333</v>
      </c>
      <c r="AL45" s="275">
        <v>12.827409032</v>
      </c>
      <c r="AM45" s="275">
        <v>14.879760967999999</v>
      </c>
      <c r="AN45" s="275">
        <v>18.673402500000002</v>
      </c>
      <c r="AO45" s="275">
        <v>18.016345483999999</v>
      </c>
      <c r="AP45" s="275">
        <v>15.016433333</v>
      </c>
      <c r="AQ45" s="275">
        <v>15.368350323</v>
      </c>
      <c r="AR45" s="275">
        <v>16.607113999999999</v>
      </c>
      <c r="AS45" s="275">
        <v>17.498209676999998</v>
      </c>
      <c r="AT45" s="275">
        <v>18.269852903</v>
      </c>
      <c r="AU45" s="275">
        <v>14.286230667</v>
      </c>
      <c r="AV45" s="275">
        <v>12.380327097</v>
      </c>
      <c r="AW45" s="275">
        <v>16.999763333000001</v>
      </c>
      <c r="AX45" s="275">
        <v>14.567957419000001</v>
      </c>
      <c r="AY45" s="275">
        <v>13.124376774</v>
      </c>
      <c r="AZ45" s="275">
        <v>15.109959607</v>
      </c>
      <c r="BA45" s="275">
        <v>16.840253193999999</v>
      </c>
      <c r="BB45" s="275">
        <v>14.948539999999999</v>
      </c>
      <c r="BC45" s="275">
        <v>15.90509</v>
      </c>
      <c r="BD45" s="338">
        <v>16.801110000000001</v>
      </c>
      <c r="BE45" s="338">
        <v>17.793119999999998</v>
      </c>
      <c r="BF45" s="338">
        <v>19.41863</v>
      </c>
      <c r="BG45" s="338">
        <v>14.549609999999999</v>
      </c>
      <c r="BH45" s="338">
        <v>12.84947</v>
      </c>
      <c r="BI45" s="338">
        <v>17.514240000000001</v>
      </c>
      <c r="BJ45" s="338">
        <v>15.119300000000001</v>
      </c>
      <c r="BK45" s="338">
        <v>13.87682</v>
      </c>
      <c r="BL45" s="338">
        <v>16.22401</v>
      </c>
      <c r="BM45" s="338">
        <v>17.62801</v>
      </c>
      <c r="BN45" s="338">
        <v>15.447229999999999</v>
      </c>
      <c r="BO45" s="338">
        <v>16.596080000000001</v>
      </c>
      <c r="BP45" s="338">
        <v>17.48911</v>
      </c>
      <c r="BQ45" s="338">
        <v>18.53397</v>
      </c>
      <c r="BR45" s="338">
        <v>20.217320000000001</v>
      </c>
      <c r="BS45" s="338">
        <v>15.049519999999999</v>
      </c>
      <c r="BT45" s="338">
        <v>13.295909999999999</v>
      </c>
      <c r="BU45" s="338">
        <v>18.144490000000001</v>
      </c>
      <c r="BV45" s="338">
        <v>15.688219999999999</v>
      </c>
    </row>
    <row r="46" spans="1:74" ht="11.1" customHeight="1" x14ac:dyDescent="0.2">
      <c r="A46" s="556" t="s">
        <v>419</v>
      </c>
      <c r="B46" s="559" t="s">
        <v>93</v>
      </c>
      <c r="C46" s="275">
        <v>586.12280644999998</v>
      </c>
      <c r="D46" s="275">
        <v>525.64878570999997</v>
      </c>
      <c r="E46" s="275">
        <v>486.46445161000003</v>
      </c>
      <c r="F46" s="275">
        <v>494.04109999999997</v>
      </c>
      <c r="G46" s="275">
        <v>544.14848386999995</v>
      </c>
      <c r="H46" s="275">
        <v>591.86099999999999</v>
      </c>
      <c r="I46" s="275">
        <v>596.31793547999996</v>
      </c>
      <c r="J46" s="275">
        <v>583.14777418999995</v>
      </c>
      <c r="K46" s="275">
        <v>577.78790000000004</v>
      </c>
      <c r="L46" s="275">
        <v>459.40941935000001</v>
      </c>
      <c r="M46" s="275">
        <v>526.4701</v>
      </c>
      <c r="N46" s="275">
        <v>589.82548386999997</v>
      </c>
      <c r="O46" s="275">
        <v>603.01470968000001</v>
      </c>
      <c r="P46" s="275">
        <v>570.01178571000003</v>
      </c>
      <c r="Q46" s="275">
        <v>488.06503226000001</v>
      </c>
      <c r="R46" s="275">
        <v>471.33190000000002</v>
      </c>
      <c r="S46" s="275">
        <v>547.09396774000004</v>
      </c>
      <c r="T46" s="275">
        <v>565.32183333</v>
      </c>
      <c r="U46" s="275">
        <v>568.68954839000003</v>
      </c>
      <c r="V46" s="275">
        <v>588.59535484000003</v>
      </c>
      <c r="W46" s="275">
        <v>553.07420000000002</v>
      </c>
      <c r="X46" s="275">
        <v>524.86351612999999</v>
      </c>
      <c r="Y46" s="275">
        <v>546.46933333000004</v>
      </c>
      <c r="Z46" s="275">
        <v>571.02096773999995</v>
      </c>
      <c r="AA46" s="275">
        <v>590.93658065</v>
      </c>
      <c r="AB46" s="275">
        <v>574.50782759000003</v>
      </c>
      <c r="AC46" s="275">
        <v>554.74087096999995</v>
      </c>
      <c r="AD46" s="275">
        <v>509.96163332999998</v>
      </c>
      <c r="AE46" s="275">
        <v>549.23509677000004</v>
      </c>
      <c r="AF46" s="275">
        <v>582.46749999999997</v>
      </c>
      <c r="AG46" s="275">
        <v>586.18883871000003</v>
      </c>
      <c r="AH46" s="275">
        <v>590.11225806000004</v>
      </c>
      <c r="AI46" s="275">
        <v>537.96946666999997</v>
      </c>
      <c r="AJ46" s="275">
        <v>475.94219355000001</v>
      </c>
      <c r="AK46" s="275">
        <v>517.35923333000005</v>
      </c>
      <c r="AL46" s="275">
        <v>576.21058065</v>
      </c>
      <c r="AM46" s="275">
        <v>594.47512902999995</v>
      </c>
      <c r="AN46" s="275">
        <v>562.75767857000005</v>
      </c>
      <c r="AO46" s="275">
        <v>507.28496774000001</v>
      </c>
      <c r="AP46" s="275">
        <v>526.10820000000001</v>
      </c>
      <c r="AQ46" s="275">
        <v>530.02448387000004</v>
      </c>
      <c r="AR46" s="275">
        <v>574.49116666999998</v>
      </c>
      <c r="AS46" s="275">
        <v>586.17651612999998</v>
      </c>
      <c r="AT46" s="275">
        <v>584.03129032000004</v>
      </c>
      <c r="AU46" s="275">
        <v>567.96623333000002</v>
      </c>
      <c r="AV46" s="275">
        <v>503.37380645000002</v>
      </c>
      <c r="AW46" s="275">
        <v>524.02316667000002</v>
      </c>
      <c r="AX46" s="275">
        <v>577.11558064999997</v>
      </c>
      <c r="AY46" s="275">
        <v>605.35306451999998</v>
      </c>
      <c r="AZ46" s="275">
        <v>589.05614286000002</v>
      </c>
      <c r="BA46" s="275">
        <v>519.59509677000005</v>
      </c>
      <c r="BB46" s="275">
        <v>493.58170000000001</v>
      </c>
      <c r="BC46" s="275">
        <v>533.33259999999996</v>
      </c>
      <c r="BD46" s="338">
        <v>551.5471</v>
      </c>
      <c r="BE46" s="338">
        <v>561.58259999999996</v>
      </c>
      <c r="BF46" s="338">
        <v>564.80610000000001</v>
      </c>
      <c r="BG46" s="338">
        <v>543.15560000000005</v>
      </c>
      <c r="BH46" s="338">
        <v>490.71719999999999</v>
      </c>
      <c r="BI46" s="338">
        <v>523.40309999999999</v>
      </c>
      <c r="BJ46" s="338">
        <v>568.05399999999997</v>
      </c>
      <c r="BK46" s="338">
        <v>584.71929999999998</v>
      </c>
      <c r="BL46" s="338">
        <v>559.08169999999996</v>
      </c>
      <c r="BM46" s="338">
        <v>515.26099999999997</v>
      </c>
      <c r="BN46" s="338">
        <v>485.18830000000003</v>
      </c>
      <c r="BO46" s="338">
        <v>512.26049999999998</v>
      </c>
      <c r="BP46" s="338">
        <v>558.59810000000004</v>
      </c>
      <c r="BQ46" s="338">
        <v>568.76189999999997</v>
      </c>
      <c r="BR46" s="338">
        <v>572.02670000000001</v>
      </c>
      <c r="BS46" s="338">
        <v>550.09939999999995</v>
      </c>
      <c r="BT46" s="338">
        <v>496.99059999999997</v>
      </c>
      <c r="BU46" s="338">
        <v>530.09429999999998</v>
      </c>
      <c r="BV46" s="338">
        <v>575.31600000000003</v>
      </c>
    </row>
    <row r="47" spans="1:74" ht="11.1" customHeight="1" x14ac:dyDescent="0.2">
      <c r="A47" s="556" t="s">
        <v>420</v>
      </c>
      <c r="B47" s="559" t="s">
        <v>400</v>
      </c>
      <c r="C47" s="275">
        <v>29.853470323</v>
      </c>
      <c r="D47" s="275">
        <v>26.141972856999999</v>
      </c>
      <c r="E47" s="275">
        <v>35.314680000000003</v>
      </c>
      <c r="F47" s="275">
        <v>53.310966999999998</v>
      </c>
      <c r="G47" s="275">
        <v>45.243680644999998</v>
      </c>
      <c r="H47" s="275">
        <v>42.865758333000002</v>
      </c>
      <c r="I47" s="275">
        <v>48.302640322999999</v>
      </c>
      <c r="J47" s="275">
        <v>44.692267418999997</v>
      </c>
      <c r="K47" s="275">
        <v>54.049306332999997</v>
      </c>
      <c r="L47" s="275">
        <v>53.602704838999998</v>
      </c>
      <c r="M47" s="275">
        <v>46.301351332999999</v>
      </c>
      <c r="N47" s="275">
        <v>35.616933871000001</v>
      </c>
      <c r="O47" s="275">
        <v>36.020749676999998</v>
      </c>
      <c r="P47" s="275">
        <v>38.021258570999997</v>
      </c>
      <c r="Q47" s="275">
        <v>38.932177097</v>
      </c>
      <c r="R47" s="275">
        <v>48.213782999999999</v>
      </c>
      <c r="S47" s="275">
        <v>47.731915806000003</v>
      </c>
      <c r="T47" s="275">
        <v>60.114277999999999</v>
      </c>
      <c r="U47" s="275">
        <v>53.548061935</v>
      </c>
      <c r="V47" s="275">
        <v>48.268342902999997</v>
      </c>
      <c r="W47" s="275">
        <v>42.334044333000001</v>
      </c>
      <c r="X47" s="275">
        <v>37.771814515999999</v>
      </c>
      <c r="Y47" s="275">
        <v>45.956972667000002</v>
      </c>
      <c r="Z47" s="275">
        <v>52.528310968</v>
      </c>
      <c r="AA47" s="275">
        <v>62.362526451999997</v>
      </c>
      <c r="AB47" s="275">
        <v>42.551675172000003</v>
      </c>
      <c r="AC47" s="275">
        <v>46.331535805999998</v>
      </c>
      <c r="AD47" s="275">
        <v>44.973082333000001</v>
      </c>
      <c r="AE47" s="275">
        <v>35.273380000000003</v>
      </c>
      <c r="AF47" s="275">
        <v>43.619488333</v>
      </c>
      <c r="AG47" s="275">
        <v>46.779860323000001</v>
      </c>
      <c r="AH47" s="275">
        <v>47.730525483999998</v>
      </c>
      <c r="AI47" s="275">
        <v>37.856549000000001</v>
      </c>
      <c r="AJ47" s="275">
        <v>36.874153225999997</v>
      </c>
      <c r="AK47" s="275">
        <v>37.951979332999997</v>
      </c>
      <c r="AL47" s="275">
        <v>36.867071289999998</v>
      </c>
      <c r="AM47" s="275">
        <v>50.613177096999998</v>
      </c>
      <c r="AN47" s="275">
        <v>50.568486428999996</v>
      </c>
      <c r="AO47" s="275">
        <v>55.803924193999997</v>
      </c>
      <c r="AP47" s="275">
        <v>56.293380999999997</v>
      </c>
      <c r="AQ47" s="275">
        <v>59.771503547999998</v>
      </c>
      <c r="AR47" s="275">
        <v>58.624110999999999</v>
      </c>
      <c r="AS47" s="275">
        <v>43.109360000000002</v>
      </c>
      <c r="AT47" s="275">
        <v>33.467956774000001</v>
      </c>
      <c r="AU47" s="275">
        <v>33.938972</v>
      </c>
      <c r="AV47" s="275">
        <v>29.500359031999999</v>
      </c>
      <c r="AW47" s="275">
        <v>36.034919000000002</v>
      </c>
      <c r="AX47" s="275">
        <v>43.741235805999999</v>
      </c>
      <c r="AY47" s="275">
        <v>52.376731290000002</v>
      </c>
      <c r="AZ47" s="275">
        <v>58.849250392999998</v>
      </c>
      <c r="BA47" s="275">
        <v>51.778047548000004</v>
      </c>
      <c r="BB47" s="275">
        <v>48.68741</v>
      </c>
      <c r="BC47" s="275">
        <v>53.155760000000001</v>
      </c>
      <c r="BD47" s="338">
        <v>49.441510000000001</v>
      </c>
      <c r="BE47" s="338">
        <v>39.305729999999997</v>
      </c>
      <c r="BF47" s="338">
        <v>29.583159999999999</v>
      </c>
      <c r="BG47" s="338">
        <v>29.891100000000002</v>
      </c>
      <c r="BH47" s="338">
        <v>27.714320000000001</v>
      </c>
      <c r="BI47" s="338">
        <v>32.949620000000003</v>
      </c>
      <c r="BJ47" s="338">
        <v>45.07103</v>
      </c>
      <c r="BK47" s="338">
        <v>55.882440000000003</v>
      </c>
      <c r="BL47" s="338">
        <v>53.550750000000001</v>
      </c>
      <c r="BM47" s="338">
        <v>50.193170000000002</v>
      </c>
      <c r="BN47" s="338">
        <v>47.030070000000002</v>
      </c>
      <c r="BO47" s="338">
        <v>48.723590000000002</v>
      </c>
      <c r="BP47" s="338">
        <v>51.836869999999998</v>
      </c>
      <c r="BQ47" s="338">
        <v>40.671610000000001</v>
      </c>
      <c r="BR47" s="338">
        <v>31.54327</v>
      </c>
      <c r="BS47" s="338">
        <v>30.718039999999998</v>
      </c>
      <c r="BT47" s="338">
        <v>28.0822</v>
      </c>
      <c r="BU47" s="338">
        <v>32.328940000000003</v>
      </c>
      <c r="BV47" s="338">
        <v>44.777329999999999</v>
      </c>
    </row>
    <row r="48" spans="1:74" ht="11.1" customHeight="1" x14ac:dyDescent="0.2">
      <c r="A48" s="556" t="s">
        <v>421</v>
      </c>
      <c r="B48" s="557" t="s">
        <v>443</v>
      </c>
      <c r="C48" s="275">
        <v>278.39625999999998</v>
      </c>
      <c r="D48" s="275">
        <v>231.40459643</v>
      </c>
      <c r="E48" s="275">
        <v>249.38132644999999</v>
      </c>
      <c r="F48" s="275">
        <v>264.42210467000001</v>
      </c>
      <c r="G48" s="275">
        <v>201.36436548</v>
      </c>
      <c r="H48" s="275">
        <v>179.49582167</v>
      </c>
      <c r="I48" s="275">
        <v>157.65670097</v>
      </c>
      <c r="J48" s="275">
        <v>115.98785516</v>
      </c>
      <c r="K48" s="275">
        <v>169.58164099999999</v>
      </c>
      <c r="L48" s="275">
        <v>219.14424581</v>
      </c>
      <c r="M48" s="275">
        <v>294.03963267</v>
      </c>
      <c r="N48" s="275">
        <v>212.80997065</v>
      </c>
      <c r="O48" s="275">
        <v>254.73391097000001</v>
      </c>
      <c r="P48" s="275">
        <v>247.93530679</v>
      </c>
      <c r="Q48" s="275">
        <v>244.15791193999999</v>
      </c>
      <c r="R48" s="275">
        <v>258.11461832999998</v>
      </c>
      <c r="S48" s="275">
        <v>231.32900000000001</v>
      </c>
      <c r="T48" s="275">
        <v>162.12765567</v>
      </c>
      <c r="U48" s="275">
        <v>143.12201193999999</v>
      </c>
      <c r="V48" s="275">
        <v>157.70366483999999</v>
      </c>
      <c r="W48" s="275">
        <v>201.960881</v>
      </c>
      <c r="X48" s="275">
        <v>257.47234902999998</v>
      </c>
      <c r="Y48" s="275">
        <v>303.03769899999998</v>
      </c>
      <c r="Z48" s="275">
        <v>274.77193870999997</v>
      </c>
      <c r="AA48" s="275">
        <v>268.35861354999997</v>
      </c>
      <c r="AB48" s="275">
        <v>295.34207621000002</v>
      </c>
      <c r="AC48" s="275">
        <v>279.73329160999998</v>
      </c>
      <c r="AD48" s="275">
        <v>306.10315233</v>
      </c>
      <c r="AE48" s="275">
        <v>220.66878484</v>
      </c>
      <c r="AF48" s="275">
        <v>206.28932967</v>
      </c>
      <c r="AG48" s="275">
        <v>171.24612676999999</v>
      </c>
      <c r="AH48" s="275">
        <v>149.41419096999999</v>
      </c>
      <c r="AI48" s="275">
        <v>232.60624733</v>
      </c>
      <c r="AJ48" s="275">
        <v>267.96927548000002</v>
      </c>
      <c r="AK48" s="275">
        <v>295.74397067000001</v>
      </c>
      <c r="AL48" s="275">
        <v>338.99095129</v>
      </c>
      <c r="AM48" s="275">
        <v>268.20659934999998</v>
      </c>
      <c r="AN48" s="275">
        <v>332.61112571000001</v>
      </c>
      <c r="AO48" s="275">
        <v>346.00879838999998</v>
      </c>
      <c r="AP48" s="275">
        <v>342.87862799999999</v>
      </c>
      <c r="AQ48" s="275">
        <v>295.38886547999999</v>
      </c>
      <c r="AR48" s="275">
        <v>274.07674566999998</v>
      </c>
      <c r="AS48" s="275">
        <v>194.31549419000001</v>
      </c>
      <c r="AT48" s="275">
        <v>165.06012161000001</v>
      </c>
      <c r="AU48" s="275">
        <v>236.20973433</v>
      </c>
      <c r="AV48" s="275">
        <v>341.12733548</v>
      </c>
      <c r="AW48" s="275">
        <v>340.53319299999998</v>
      </c>
      <c r="AX48" s="275">
        <v>339.69004870999999</v>
      </c>
      <c r="AY48" s="275">
        <v>379.70878773999999</v>
      </c>
      <c r="AZ48" s="275">
        <v>346.64731361000003</v>
      </c>
      <c r="BA48" s="275">
        <v>352.29599970999999</v>
      </c>
      <c r="BB48" s="275">
        <v>360.20299999999997</v>
      </c>
      <c r="BC48" s="275">
        <v>302.41699999999997</v>
      </c>
      <c r="BD48" s="338">
        <v>254.89089999999999</v>
      </c>
      <c r="BE48" s="338">
        <v>196.9649</v>
      </c>
      <c r="BF48" s="338">
        <v>182.00640000000001</v>
      </c>
      <c r="BG48" s="338">
        <v>249.94229999999999</v>
      </c>
      <c r="BH48" s="338">
        <v>318.92180000000002</v>
      </c>
      <c r="BI48" s="338">
        <v>368.20740000000001</v>
      </c>
      <c r="BJ48" s="338">
        <v>332.3646</v>
      </c>
      <c r="BK48" s="338">
        <v>349.11369999999999</v>
      </c>
      <c r="BL48" s="338">
        <v>343.30340000000001</v>
      </c>
      <c r="BM48" s="338">
        <v>354.58280000000002</v>
      </c>
      <c r="BN48" s="338">
        <v>382.98739999999998</v>
      </c>
      <c r="BO48" s="338">
        <v>324.10890000000001</v>
      </c>
      <c r="BP48" s="338">
        <v>273.46969999999999</v>
      </c>
      <c r="BQ48" s="338">
        <v>210.3734</v>
      </c>
      <c r="BR48" s="338">
        <v>194.32480000000001</v>
      </c>
      <c r="BS48" s="338">
        <v>272.27190000000002</v>
      </c>
      <c r="BT48" s="338">
        <v>351.64089999999999</v>
      </c>
      <c r="BU48" s="338">
        <v>406.37880000000001</v>
      </c>
      <c r="BV48" s="338">
        <v>381.28919999999999</v>
      </c>
    </row>
    <row r="49" spans="1:74" ht="11.1" customHeight="1" x14ac:dyDescent="0.2">
      <c r="A49" s="556" t="s">
        <v>422</v>
      </c>
      <c r="B49" s="559" t="s">
        <v>390</v>
      </c>
      <c r="C49" s="275">
        <v>4.0422512903000003</v>
      </c>
      <c r="D49" s="275">
        <v>3.3216485713999999</v>
      </c>
      <c r="E49" s="275">
        <v>3.9552641935000001</v>
      </c>
      <c r="F49" s="275">
        <v>4.8833409999999997</v>
      </c>
      <c r="G49" s="275">
        <v>4.431476129</v>
      </c>
      <c r="H49" s="275">
        <v>4.5655609999999998</v>
      </c>
      <c r="I49" s="275">
        <v>4.9382700000000002</v>
      </c>
      <c r="J49" s="275">
        <v>4.8400974194000002</v>
      </c>
      <c r="K49" s="275">
        <v>4.626773</v>
      </c>
      <c r="L49" s="275">
        <v>3.899263871</v>
      </c>
      <c r="M49" s="275">
        <v>4.5666793332999998</v>
      </c>
      <c r="N49" s="275">
        <v>4.1168158065</v>
      </c>
      <c r="O49" s="275">
        <v>3.7335506451999998</v>
      </c>
      <c r="P49" s="275">
        <v>3.7806110714000001</v>
      </c>
      <c r="Q49" s="275">
        <v>3.8586916129</v>
      </c>
      <c r="R49" s="275">
        <v>4.856922</v>
      </c>
      <c r="S49" s="275">
        <v>4.5260596774000001</v>
      </c>
      <c r="T49" s="275">
        <v>4.9006443332999998</v>
      </c>
      <c r="U49" s="275">
        <v>4.9312916129</v>
      </c>
      <c r="V49" s="275">
        <v>5.1400858065000001</v>
      </c>
      <c r="W49" s="275">
        <v>4.9172393333000004</v>
      </c>
      <c r="X49" s="275">
        <v>4.6211406451999997</v>
      </c>
      <c r="Y49" s="275">
        <v>4.6141913333</v>
      </c>
      <c r="Z49" s="275">
        <v>3.5992229031999998</v>
      </c>
      <c r="AA49" s="275">
        <v>3.8900903225999999</v>
      </c>
      <c r="AB49" s="275">
        <v>4.0431148276000002</v>
      </c>
      <c r="AC49" s="275">
        <v>3.7715632258</v>
      </c>
      <c r="AD49" s="275">
        <v>3.8950213332999999</v>
      </c>
      <c r="AE49" s="275">
        <v>4.2296487097000002</v>
      </c>
      <c r="AF49" s="275">
        <v>4.1526899999999998</v>
      </c>
      <c r="AG49" s="275">
        <v>4.1864458065000001</v>
      </c>
      <c r="AH49" s="275">
        <v>4.1032848386999996</v>
      </c>
      <c r="AI49" s="275">
        <v>3.8721143332999999</v>
      </c>
      <c r="AJ49" s="275">
        <v>3.4586890323000001</v>
      </c>
      <c r="AK49" s="275">
        <v>3.5314420000000002</v>
      </c>
      <c r="AL49" s="275">
        <v>3.2145061290000001</v>
      </c>
      <c r="AM49" s="275">
        <v>3.3136067742000002</v>
      </c>
      <c r="AN49" s="275">
        <v>3.0610939286000001</v>
      </c>
      <c r="AO49" s="275">
        <v>3.4202577419</v>
      </c>
      <c r="AP49" s="275">
        <v>3.8665963333</v>
      </c>
      <c r="AQ49" s="275">
        <v>3.2370222581000001</v>
      </c>
      <c r="AR49" s="275">
        <v>3.9696376667000002</v>
      </c>
      <c r="AS49" s="275">
        <v>4.0294909677000001</v>
      </c>
      <c r="AT49" s="275">
        <v>4.0869809676999997</v>
      </c>
      <c r="AU49" s="275">
        <v>3.6093099999999998</v>
      </c>
      <c r="AV49" s="275">
        <v>3.4161848387</v>
      </c>
      <c r="AW49" s="275">
        <v>3.7506216666999999</v>
      </c>
      <c r="AX49" s="275">
        <v>3.8285625805999999</v>
      </c>
      <c r="AY49" s="275">
        <v>3.7846870967999999</v>
      </c>
      <c r="AZ49" s="275">
        <v>3.6119597856999999</v>
      </c>
      <c r="BA49" s="275">
        <v>3.5368995806000001</v>
      </c>
      <c r="BB49" s="275">
        <v>4.1057870000000003</v>
      </c>
      <c r="BC49" s="275">
        <v>3.658569</v>
      </c>
      <c r="BD49" s="338">
        <v>4.3034790000000003</v>
      </c>
      <c r="BE49" s="338">
        <v>4.3515600000000001</v>
      </c>
      <c r="BF49" s="338">
        <v>4.4687190000000001</v>
      </c>
      <c r="BG49" s="338">
        <v>3.9238590000000002</v>
      </c>
      <c r="BH49" s="338">
        <v>3.7687390000000001</v>
      </c>
      <c r="BI49" s="338">
        <v>4.0880260000000002</v>
      </c>
      <c r="BJ49" s="338">
        <v>4.1028089999999997</v>
      </c>
      <c r="BK49" s="338">
        <v>4.1405110000000001</v>
      </c>
      <c r="BL49" s="338">
        <v>3.8919229999999998</v>
      </c>
      <c r="BM49" s="338">
        <v>3.7218589999999998</v>
      </c>
      <c r="BN49" s="338">
        <v>4.2030390000000004</v>
      </c>
      <c r="BO49" s="338">
        <v>3.703519</v>
      </c>
      <c r="BP49" s="338">
        <v>4.3595160000000002</v>
      </c>
      <c r="BQ49" s="338">
        <v>4.3912899999999997</v>
      </c>
      <c r="BR49" s="338">
        <v>4.4946700000000002</v>
      </c>
      <c r="BS49" s="338">
        <v>3.9439060000000001</v>
      </c>
      <c r="BT49" s="338">
        <v>3.7849029999999999</v>
      </c>
      <c r="BU49" s="338">
        <v>4.103256</v>
      </c>
      <c r="BV49" s="338">
        <v>4.1174340000000003</v>
      </c>
    </row>
    <row r="50" spans="1:74" ht="11.1" customHeight="1" x14ac:dyDescent="0.2">
      <c r="A50" s="556" t="s">
        <v>423</v>
      </c>
      <c r="B50" s="557" t="s">
        <v>392</v>
      </c>
      <c r="C50" s="275">
        <v>3016.0546942000001</v>
      </c>
      <c r="D50" s="275">
        <v>2857.9217093000002</v>
      </c>
      <c r="E50" s="275">
        <v>2638.7549042000001</v>
      </c>
      <c r="F50" s="275">
        <v>2306.9245649999998</v>
      </c>
      <c r="G50" s="275">
        <v>2355.8750538999998</v>
      </c>
      <c r="H50" s="275">
        <v>2704.2486287000002</v>
      </c>
      <c r="I50" s="275">
        <v>2759.8936641999999</v>
      </c>
      <c r="J50" s="275">
        <v>2825.6587674000002</v>
      </c>
      <c r="K50" s="275">
        <v>2485.2727547</v>
      </c>
      <c r="L50" s="275">
        <v>2319.3918548000001</v>
      </c>
      <c r="M50" s="275">
        <v>2599.369608</v>
      </c>
      <c r="N50" s="275">
        <v>2642.5856660999998</v>
      </c>
      <c r="O50" s="275">
        <v>2829.6697877000001</v>
      </c>
      <c r="P50" s="275">
        <v>2937.9274739000002</v>
      </c>
      <c r="Q50" s="275">
        <v>2484.9444735000002</v>
      </c>
      <c r="R50" s="275">
        <v>2235.2685970000002</v>
      </c>
      <c r="S50" s="275">
        <v>2282.5689794</v>
      </c>
      <c r="T50" s="275">
        <v>2617.7554137000002</v>
      </c>
      <c r="U50" s="275">
        <v>2817.1176906000001</v>
      </c>
      <c r="V50" s="275">
        <v>2741.1828141999999</v>
      </c>
      <c r="W50" s="275">
        <v>2602.2032829999998</v>
      </c>
      <c r="X50" s="275">
        <v>2335.5236586999999</v>
      </c>
      <c r="Y50" s="275">
        <v>2303.9856607000002</v>
      </c>
      <c r="Z50" s="275">
        <v>2369.4277181000002</v>
      </c>
      <c r="AA50" s="275">
        <v>2725.6696425999999</v>
      </c>
      <c r="AB50" s="275">
        <v>2534.4100638</v>
      </c>
      <c r="AC50" s="275">
        <v>2216.9036664999999</v>
      </c>
      <c r="AD50" s="275">
        <v>2175.914804</v>
      </c>
      <c r="AE50" s="275">
        <v>2128.6424403000001</v>
      </c>
      <c r="AF50" s="275">
        <v>2687.9149593000002</v>
      </c>
      <c r="AG50" s="275">
        <v>2860.5284360999999</v>
      </c>
      <c r="AH50" s="275">
        <v>2894.1134326000001</v>
      </c>
      <c r="AI50" s="275">
        <v>2520.3802030000002</v>
      </c>
      <c r="AJ50" s="275">
        <v>2211.6843297</v>
      </c>
      <c r="AK50" s="275">
        <v>2252.34229</v>
      </c>
      <c r="AL50" s="275">
        <v>2654.4729167999999</v>
      </c>
      <c r="AM50" s="275">
        <v>2659.9728470999999</v>
      </c>
      <c r="AN50" s="275">
        <v>2489.8469325000001</v>
      </c>
      <c r="AO50" s="275">
        <v>2429.8988800000002</v>
      </c>
      <c r="AP50" s="275">
        <v>2254.4983120000002</v>
      </c>
      <c r="AQ50" s="275">
        <v>2270.3420993999998</v>
      </c>
      <c r="AR50" s="275">
        <v>2622.258816</v>
      </c>
      <c r="AS50" s="275">
        <v>2841.7574405999999</v>
      </c>
      <c r="AT50" s="275">
        <v>2626.4321322999999</v>
      </c>
      <c r="AU50" s="275">
        <v>2455.1014163</v>
      </c>
      <c r="AV50" s="275">
        <v>2345.5471560999999</v>
      </c>
      <c r="AW50" s="275">
        <v>2462.1307390000002</v>
      </c>
      <c r="AX50" s="275">
        <v>2701.3084874000001</v>
      </c>
      <c r="AY50" s="275">
        <v>2945.4546294000002</v>
      </c>
      <c r="AZ50" s="275">
        <v>2690.3946503000002</v>
      </c>
      <c r="BA50" s="275">
        <v>2503.5691246000001</v>
      </c>
      <c r="BB50" s="275">
        <v>2318.989</v>
      </c>
      <c r="BC50" s="275">
        <v>2369.9789999999998</v>
      </c>
      <c r="BD50" s="338">
        <v>2592.16</v>
      </c>
      <c r="BE50" s="338">
        <v>2829.1210000000001</v>
      </c>
      <c r="BF50" s="338">
        <v>2789.57</v>
      </c>
      <c r="BG50" s="338">
        <v>2408.799</v>
      </c>
      <c r="BH50" s="338">
        <v>2321.7190000000001</v>
      </c>
      <c r="BI50" s="338">
        <v>2443.364</v>
      </c>
      <c r="BJ50" s="338">
        <v>2653.1660000000002</v>
      </c>
      <c r="BK50" s="338">
        <v>2864.732</v>
      </c>
      <c r="BL50" s="338">
        <v>2669.694</v>
      </c>
      <c r="BM50" s="338">
        <v>2465.8710000000001</v>
      </c>
      <c r="BN50" s="338">
        <v>2295.9920000000002</v>
      </c>
      <c r="BO50" s="338">
        <v>2338.893</v>
      </c>
      <c r="BP50" s="338">
        <v>2611.6419999999998</v>
      </c>
      <c r="BQ50" s="338">
        <v>2849.2910000000002</v>
      </c>
      <c r="BR50" s="338">
        <v>2805.377</v>
      </c>
      <c r="BS50" s="338">
        <v>2428.0369999999998</v>
      </c>
      <c r="BT50" s="338">
        <v>2339.7150000000001</v>
      </c>
      <c r="BU50" s="338">
        <v>2461.951</v>
      </c>
      <c r="BV50" s="338">
        <v>2674.6990000000001</v>
      </c>
    </row>
    <row r="51" spans="1:74" ht="11.1" customHeight="1" x14ac:dyDescent="0.2">
      <c r="A51" s="550"/>
      <c r="B51" s="131" t="s">
        <v>424</v>
      </c>
      <c r="C51" s="251"/>
      <c r="D51" s="251"/>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364"/>
      <c r="BE51" s="364"/>
      <c r="BF51" s="364"/>
      <c r="BG51" s="364"/>
      <c r="BH51" s="364"/>
      <c r="BI51" s="364"/>
      <c r="BJ51" s="364"/>
      <c r="BK51" s="364"/>
      <c r="BL51" s="364"/>
      <c r="BM51" s="364"/>
      <c r="BN51" s="364"/>
      <c r="BO51" s="364"/>
      <c r="BP51" s="364"/>
      <c r="BQ51" s="364"/>
      <c r="BR51" s="364"/>
      <c r="BS51" s="364"/>
      <c r="BT51" s="364"/>
      <c r="BU51" s="364"/>
      <c r="BV51" s="364"/>
    </row>
    <row r="52" spans="1:74" ht="11.1" customHeight="1" x14ac:dyDescent="0.2">
      <c r="A52" s="556" t="s">
        <v>425</v>
      </c>
      <c r="B52" s="557" t="s">
        <v>90</v>
      </c>
      <c r="C52" s="275">
        <v>621.97561644999996</v>
      </c>
      <c r="D52" s="275">
        <v>622.272605</v>
      </c>
      <c r="E52" s="275">
        <v>517.55240774000004</v>
      </c>
      <c r="F52" s="275">
        <v>470.20808067000002</v>
      </c>
      <c r="G52" s="275">
        <v>477.23048581</v>
      </c>
      <c r="H52" s="275">
        <v>540.51715300000001</v>
      </c>
      <c r="I52" s="275">
        <v>645.15867871</v>
      </c>
      <c r="J52" s="275">
        <v>641.70910676999995</v>
      </c>
      <c r="K52" s="275">
        <v>609.01712233000001</v>
      </c>
      <c r="L52" s="275">
        <v>547.89100289999999</v>
      </c>
      <c r="M52" s="275">
        <v>549.14480300000002</v>
      </c>
      <c r="N52" s="275">
        <v>575.97585160999995</v>
      </c>
      <c r="O52" s="275">
        <v>551.15958612999998</v>
      </c>
      <c r="P52" s="275">
        <v>483.57138321000002</v>
      </c>
      <c r="Q52" s="275">
        <v>477.17895838999999</v>
      </c>
      <c r="R52" s="275">
        <v>440.32965132999999</v>
      </c>
      <c r="S52" s="275">
        <v>479.06082386999998</v>
      </c>
      <c r="T52" s="275">
        <v>566.15157066999996</v>
      </c>
      <c r="U52" s="275">
        <v>600.63164097000003</v>
      </c>
      <c r="V52" s="275">
        <v>602.68529322999996</v>
      </c>
      <c r="W52" s="275">
        <v>552.57669399999997</v>
      </c>
      <c r="X52" s="275">
        <v>515.16997097000001</v>
      </c>
      <c r="Y52" s="275">
        <v>483.87426133000002</v>
      </c>
      <c r="Z52" s="275">
        <v>533.75585612999998</v>
      </c>
      <c r="AA52" s="275">
        <v>520.06539290000001</v>
      </c>
      <c r="AB52" s="275">
        <v>420.74735516999999</v>
      </c>
      <c r="AC52" s="275">
        <v>338.11108968000002</v>
      </c>
      <c r="AD52" s="275">
        <v>299.50419299999999</v>
      </c>
      <c r="AE52" s="275">
        <v>333.37367999999998</v>
      </c>
      <c r="AF52" s="275">
        <v>480.81637867000001</v>
      </c>
      <c r="AG52" s="275">
        <v>570.29107194000005</v>
      </c>
      <c r="AH52" s="275">
        <v>568.47060161000002</v>
      </c>
      <c r="AI52" s="275">
        <v>512.72283766999999</v>
      </c>
      <c r="AJ52" s="275">
        <v>502.44003580999998</v>
      </c>
      <c r="AK52" s="275">
        <v>467.03960000000001</v>
      </c>
      <c r="AL52" s="275">
        <v>556.12080289999994</v>
      </c>
      <c r="AM52" s="275">
        <v>541.71267516</v>
      </c>
      <c r="AN52" s="275">
        <v>481.17888178999999</v>
      </c>
      <c r="AO52" s="275">
        <v>389.19367419000002</v>
      </c>
      <c r="AP52" s="275">
        <v>324.19780732999999</v>
      </c>
      <c r="AQ52" s="275">
        <v>359.07587676999998</v>
      </c>
      <c r="AR52" s="275">
        <v>437.67988066999999</v>
      </c>
      <c r="AS52" s="275">
        <v>560.76512709999997</v>
      </c>
      <c r="AT52" s="275">
        <v>576.80518871000004</v>
      </c>
      <c r="AU52" s="275">
        <v>515.27960532999998</v>
      </c>
      <c r="AV52" s="275">
        <v>467.54801871000001</v>
      </c>
      <c r="AW52" s="275">
        <v>491.15509800000001</v>
      </c>
      <c r="AX52" s="275">
        <v>480.45065548000002</v>
      </c>
      <c r="AY52" s="275">
        <v>457.71399065000003</v>
      </c>
      <c r="AZ52" s="275">
        <v>405.34698860999998</v>
      </c>
      <c r="BA52" s="275">
        <v>379.73890247999998</v>
      </c>
      <c r="BB52" s="275">
        <v>330.52179999999998</v>
      </c>
      <c r="BC52" s="275">
        <v>247.95269999999999</v>
      </c>
      <c r="BD52" s="338">
        <v>458.21429999999998</v>
      </c>
      <c r="BE52" s="338">
        <v>587.12450000000001</v>
      </c>
      <c r="BF52" s="338">
        <v>564.52030000000002</v>
      </c>
      <c r="BG52" s="338">
        <v>490.91820000000001</v>
      </c>
      <c r="BH52" s="338">
        <v>464.8023</v>
      </c>
      <c r="BI52" s="338">
        <v>465.0616</v>
      </c>
      <c r="BJ52" s="338">
        <v>529.62339999999995</v>
      </c>
      <c r="BK52" s="338">
        <v>590.10149999999999</v>
      </c>
      <c r="BL52" s="338">
        <v>571.1925</v>
      </c>
      <c r="BM52" s="338">
        <v>483.23500000000001</v>
      </c>
      <c r="BN52" s="338">
        <v>386.46629999999999</v>
      </c>
      <c r="BO52" s="338">
        <v>358.29930000000002</v>
      </c>
      <c r="BP52" s="338">
        <v>428.43209999999999</v>
      </c>
      <c r="BQ52" s="338">
        <v>526.08910000000003</v>
      </c>
      <c r="BR52" s="338">
        <v>543.86959999999999</v>
      </c>
      <c r="BS52" s="338">
        <v>486.62290000000002</v>
      </c>
      <c r="BT52" s="338">
        <v>463.9418</v>
      </c>
      <c r="BU52" s="338">
        <v>477.31639999999999</v>
      </c>
      <c r="BV52" s="338">
        <v>517.6721</v>
      </c>
    </row>
    <row r="53" spans="1:74" ht="11.1" customHeight="1" x14ac:dyDescent="0.2">
      <c r="A53" s="556" t="s">
        <v>426</v>
      </c>
      <c r="B53" s="557" t="s">
        <v>91</v>
      </c>
      <c r="C53" s="275">
        <v>627.52529000000004</v>
      </c>
      <c r="D53" s="275">
        <v>639.00774071000001</v>
      </c>
      <c r="E53" s="275">
        <v>460.40690774000001</v>
      </c>
      <c r="F53" s="275">
        <v>458.15413100000001</v>
      </c>
      <c r="G53" s="275">
        <v>492.80802258</v>
      </c>
      <c r="H53" s="275">
        <v>559.82942000000003</v>
      </c>
      <c r="I53" s="275">
        <v>786.10986032000005</v>
      </c>
      <c r="J53" s="275">
        <v>817.79296194000005</v>
      </c>
      <c r="K53" s="275">
        <v>830.77030966999996</v>
      </c>
      <c r="L53" s="275">
        <v>734.85562031999996</v>
      </c>
      <c r="M53" s="275">
        <v>594.01462700000002</v>
      </c>
      <c r="N53" s="275">
        <v>578.28160161000005</v>
      </c>
      <c r="O53" s="275">
        <v>557.37268418999997</v>
      </c>
      <c r="P53" s="275">
        <v>464.73166035999998</v>
      </c>
      <c r="Q53" s="275">
        <v>488.46800096999999</v>
      </c>
      <c r="R53" s="275">
        <v>529.89529932999994</v>
      </c>
      <c r="S53" s="275">
        <v>504.54065580999998</v>
      </c>
      <c r="T53" s="275">
        <v>786.39395166999998</v>
      </c>
      <c r="U53" s="275">
        <v>851.27625903000001</v>
      </c>
      <c r="V53" s="275">
        <v>895.62777516000006</v>
      </c>
      <c r="W53" s="275">
        <v>864.61628900000005</v>
      </c>
      <c r="X53" s="275">
        <v>776.12831226000003</v>
      </c>
      <c r="Y53" s="275">
        <v>660.92450267000004</v>
      </c>
      <c r="Z53" s="275">
        <v>676.67352160999997</v>
      </c>
      <c r="AA53" s="275">
        <v>639.29027613000005</v>
      </c>
      <c r="AB53" s="275">
        <v>558.25871310000002</v>
      </c>
      <c r="AC53" s="275">
        <v>458.24733161</v>
      </c>
      <c r="AD53" s="275">
        <v>455.74493000000001</v>
      </c>
      <c r="AE53" s="275">
        <v>485.84098225999998</v>
      </c>
      <c r="AF53" s="275">
        <v>711.23460366999996</v>
      </c>
      <c r="AG53" s="275">
        <v>813.26976774000002</v>
      </c>
      <c r="AH53" s="275">
        <v>867.91080128999999</v>
      </c>
      <c r="AI53" s="275">
        <v>739.16573500000004</v>
      </c>
      <c r="AJ53" s="275">
        <v>599.71175289999996</v>
      </c>
      <c r="AK53" s="275">
        <v>496.30975733000002</v>
      </c>
      <c r="AL53" s="275">
        <v>560.18874742000003</v>
      </c>
      <c r="AM53" s="275">
        <v>543.55463194000004</v>
      </c>
      <c r="AN53" s="275">
        <v>409.65102929</v>
      </c>
      <c r="AO53" s="275">
        <v>334.89214548000001</v>
      </c>
      <c r="AP53" s="275">
        <v>354.48324500000001</v>
      </c>
      <c r="AQ53" s="275">
        <v>408.83449129000002</v>
      </c>
      <c r="AR53" s="275">
        <v>575.02582832999997</v>
      </c>
      <c r="AS53" s="275">
        <v>767.09059387000002</v>
      </c>
      <c r="AT53" s="275">
        <v>813.24373161000005</v>
      </c>
      <c r="AU53" s="275">
        <v>669.18275867</v>
      </c>
      <c r="AV53" s="275">
        <v>601.00786516000005</v>
      </c>
      <c r="AW53" s="275">
        <v>503.00714933</v>
      </c>
      <c r="AX53" s="275">
        <v>568.44094902999996</v>
      </c>
      <c r="AY53" s="275">
        <v>507.31733387000003</v>
      </c>
      <c r="AZ53" s="275">
        <v>485.17449929000003</v>
      </c>
      <c r="BA53" s="275">
        <v>477.16574929000001</v>
      </c>
      <c r="BB53" s="275">
        <v>418.18439999999998</v>
      </c>
      <c r="BC53" s="275">
        <v>416.33190000000002</v>
      </c>
      <c r="BD53" s="338">
        <v>539.07770000000005</v>
      </c>
      <c r="BE53" s="338">
        <v>669.94230000000005</v>
      </c>
      <c r="BF53" s="338">
        <v>732.10730000000001</v>
      </c>
      <c r="BG53" s="338">
        <v>648.86959999999999</v>
      </c>
      <c r="BH53" s="338">
        <v>561.36519999999996</v>
      </c>
      <c r="BI53" s="338">
        <v>510.83909999999997</v>
      </c>
      <c r="BJ53" s="338">
        <v>508.36559999999997</v>
      </c>
      <c r="BK53" s="338">
        <v>506.66500000000002</v>
      </c>
      <c r="BL53" s="338">
        <v>439.76670000000001</v>
      </c>
      <c r="BM53" s="338">
        <v>376.0224</v>
      </c>
      <c r="BN53" s="338">
        <v>357.774</v>
      </c>
      <c r="BO53" s="338">
        <v>404.66629999999998</v>
      </c>
      <c r="BP53" s="338">
        <v>504.5394</v>
      </c>
      <c r="BQ53" s="338">
        <v>668.9579</v>
      </c>
      <c r="BR53" s="338">
        <v>726.15970000000004</v>
      </c>
      <c r="BS53" s="338">
        <v>651.09059999999999</v>
      </c>
      <c r="BT53" s="338">
        <v>562.47500000000002</v>
      </c>
      <c r="BU53" s="338">
        <v>489.30290000000002</v>
      </c>
      <c r="BV53" s="338">
        <v>512.80970000000002</v>
      </c>
    </row>
    <row r="54" spans="1:74" ht="11.1" customHeight="1" x14ac:dyDescent="0.2">
      <c r="A54" s="556" t="s">
        <v>427</v>
      </c>
      <c r="B54" s="559" t="s">
        <v>376</v>
      </c>
      <c r="C54" s="275">
        <v>21.712988710000001</v>
      </c>
      <c r="D54" s="275">
        <v>24.202280714</v>
      </c>
      <c r="E54" s="275">
        <v>21.804543871</v>
      </c>
      <c r="F54" s="275">
        <v>20.497997333000001</v>
      </c>
      <c r="G54" s="275">
        <v>21.748745805999999</v>
      </c>
      <c r="H54" s="275">
        <v>19.971556</v>
      </c>
      <c r="I54" s="275">
        <v>21.427379999999999</v>
      </c>
      <c r="J54" s="275">
        <v>23.425561290000001</v>
      </c>
      <c r="K54" s="275">
        <v>25.014499000000001</v>
      </c>
      <c r="L54" s="275">
        <v>23.924650645</v>
      </c>
      <c r="M54" s="275">
        <v>21.618305332999999</v>
      </c>
      <c r="N54" s="275">
        <v>21.547236774000002</v>
      </c>
      <c r="O54" s="275">
        <v>22.927378387000001</v>
      </c>
      <c r="P54" s="275">
        <v>22.698282856999999</v>
      </c>
      <c r="Q54" s="275">
        <v>20.900362581</v>
      </c>
      <c r="R54" s="275">
        <v>23.333120000000001</v>
      </c>
      <c r="S54" s="275">
        <v>22.490393870999998</v>
      </c>
      <c r="T54" s="275">
        <v>23.778801000000001</v>
      </c>
      <c r="U54" s="275">
        <v>24.891722581</v>
      </c>
      <c r="V54" s="275">
        <v>25.711113225999998</v>
      </c>
      <c r="W54" s="275">
        <v>24.969325999999999</v>
      </c>
      <c r="X54" s="275">
        <v>24.924132903</v>
      </c>
      <c r="Y54" s="275">
        <v>23.052798667000001</v>
      </c>
      <c r="Z54" s="275">
        <v>22.278506451999998</v>
      </c>
      <c r="AA54" s="275">
        <v>23.309237097</v>
      </c>
      <c r="AB54" s="275">
        <v>22.635716207000002</v>
      </c>
      <c r="AC54" s="275">
        <v>21.725087419000001</v>
      </c>
      <c r="AD54" s="275">
        <v>20.900560333000001</v>
      </c>
      <c r="AE54" s="275">
        <v>22.40050871</v>
      </c>
      <c r="AF54" s="275">
        <v>22.284021332999998</v>
      </c>
      <c r="AG54" s="275">
        <v>23.322846773999999</v>
      </c>
      <c r="AH54" s="275">
        <v>23.732998386999999</v>
      </c>
      <c r="AI54" s="275">
        <v>23.570898667000002</v>
      </c>
      <c r="AJ54" s="275">
        <v>22.324779031999999</v>
      </c>
      <c r="AK54" s="275">
        <v>22.625107</v>
      </c>
      <c r="AL54" s="275">
        <v>24.628716129000001</v>
      </c>
      <c r="AM54" s="275">
        <v>24.969601612999998</v>
      </c>
      <c r="AN54" s="275">
        <v>22.197383571</v>
      </c>
      <c r="AO54" s="275">
        <v>22.817739031999999</v>
      </c>
      <c r="AP54" s="275">
        <v>21.792259000000001</v>
      </c>
      <c r="AQ54" s="275">
        <v>21.343409677</v>
      </c>
      <c r="AR54" s="275">
        <v>22.826944000000001</v>
      </c>
      <c r="AS54" s="275">
        <v>22.749194515999999</v>
      </c>
      <c r="AT54" s="275">
        <v>23.288067741999999</v>
      </c>
      <c r="AU54" s="275">
        <v>23.990686666999999</v>
      </c>
      <c r="AV54" s="275">
        <v>23.528873548</v>
      </c>
      <c r="AW54" s="275">
        <v>21.332741333000001</v>
      </c>
      <c r="AX54" s="275">
        <v>21.415421612999999</v>
      </c>
      <c r="AY54" s="275">
        <v>21.468120968000001</v>
      </c>
      <c r="AZ54" s="275">
        <v>22.292948321000001</v>
      </c>
      <c r="BA54" s="275">
        <v>20.033500484000001</v>
      </c>
      <c r="BB54" s="275">
        <v>20.642430000000001</v>
      </c>
      <c r="BC54" s="275">
        <v>20.517299999999999</v>
      </c>
      <c r="BD54" s="338">
        <v>21.71998</v>
      </c>
      <c r="BE54" s="338">
        <v>22.314900000000002</v>
      </c>
      <c r="BF54" s="338">
        <v>22.881889999999999</v>
      </c>
      <c r="BG54" s="338">
        <v>22.316770000000002</v>
      </c>
      <c r="BH54" s="338">
        <v>22.274750000000001</v>
      </c>
      <c r="BI54" s="338">
        <v>21.615819999999999</v>
      </c>
      <c r="BJ54" s="338">
        <v>21.84385</v>
      </c>
      <c r="BK54" s="338">
        <v>22.329789999999999</v>
      </c>
      <c r="BL54" s="338">
        <v>22.488949999999999</v>
      </c>
      <c r="BM54" s="338">
        <v>21.140540000000001</v>
      </c>
      <c r="BN54" s="338">
        <v>20.801290000000002</v>
      </c>
      <c r="BO54" s="338">
        <v>21.173020000000001</v>
      </c>
      <c r="BP54" s="338">
        <v>21.256</v>
      </c>
      <c r="BQ54" s="338">
        <v>21.742139999999999</v>
      </c>
      <c r="BR54" s="338">
        <v>22.514769999999999</v>
      </c>
      <c r="BS54" s="338">
        <v>22.29588</v>
      </c>
      <c r="BT54" s="338">
        <v>21.95401</v>
      </c>
      <c r="BU54" s="338">
        <v>21.173680000000001</v>
      </c>
      <c r="BV54" s="338">
        <v>21.430160000000001</v>
      </c>
    </row>
    <row r="55" spans="1:74" ht="11.1" customHeight="1" x14ac:dyDescent="0.2">
      <c r="A55" s="556" t="s">
        <v>428</v>
      </c>
      <c r="B55" s="559" t="s">
        <v>92</v>
      </c>
      <c r="C55" s="275">
        <v>5.6259354839000002</v>
      </c>
      <c r="D55" s="275">
        <v>5.9023596428999996</v>
      </c>
      <c r="E55" s="275">
        <v>4.2297345160999997</v>
      </c>
      <c r="F55" s="275">
        <v>5.0793100000000004</v>
      </c>
      <c r="G55" s="275">
        <v>5.0137370967999999</v>
      </c>
      <c r="H55" s="275">
        <v>5.3734196667000003</v>
      </c>
      <c r="I55" s="275">
        <v>5.7250574193999997</v>
      </c>
      <c r="J55" s="275">
        <v>5.8487954839</v>
      </c>
      <c r="K55" s="275">
        <v>6.2794470000000002</v>
      </c>
      <c r="L55" s="275">
        <v>5.9230332258000002</v>
      </c>
      <c r="M55" s="275">
        <v>6.9386970000000003</v>
      </c>
      <c r="N55" s="275">
        <v>6.2989641934999998</v>
      </c>
      <c r="O55" s="275">
        <v>8.2032000000000007</v>
      </c>
      <c r="P55" s="275">
        <v>6.2630753571</v>
      </c>
      <c r="Q55" s="275">
        <v>5.7598203226000004</v>
      </c>
      <c r="R55" s="275">
        <v>5.7331859999999999</v>
      </c>
      <c r="S55" s="275">
        <v>6.1969719354999997</v>
      </c>
      <c r="T55" s="275">
        <v>7.0769646667000004</v>
      </c>
      <c r="U55" s="275">
        <v>7.4915838709999996</v>
      </c>
      <c r="V55" s="275">
        <v>7.0887048387</v>
      </c>
      <c r="W55" s="275">
        <v>6.8367366667000002</v>
      </c>
      <c r="X55" s="275">
        <v>5.6660648386999997</v>
      </c>
      <c r="Y55" s="275">
        <v>6.2910133332999996</v>
      </c>
      <c r="Z55" s="275">
        <v>7.2246825805999997</v>
      </c>
      <c r="AA55" s="275">
        <v>7.7447870967999997</v>
      </c>
      <c r="AB55" s="275">
        <v>7.1492427585999998</v>
      </c>
      <c r="AC55" s="275">
        <v>6.3039338709999999</v>
      </c>
      <c r="AD55" s="275">
        <v>7.0340680000000004</v>
      </c>
      <c r="AE55" s="275">
        <v>6.8369990322999996</v>
      </c>
      <c r="AF55" s="275">
        <v>6.2289276666999998</v>
      </c>
      <c r="AG55" s="275">
        <v>5.3628090323000004</v>
      </c>
      <c r="AH55" s="275">
        <v>5.0797106451999996</v>
      </c>
      <c r="AI55" s="275">
        <v>5.5983373332999999</v>
      </c>
      <c r="AJ55" s="275">
        <v>6.1439829032000004</v>
      </c>
      <c r="AK55" s="275">
        <v>6.0209016667000004</v>
      </c>
      <c r="AL55" s="275">
        <v>5.9869403225999998</v>
      </c>
      <c r="AM55" s="275">
        <v>4.9712293548000002</v>
      </c>
      <c r="AN55" s="275">
        <v>5.8888192857000003</v>
      </c>
      <c r="AO55" s="275">
        <v>5.8284500000000001</v>
      </c>
      <c r="AP55" s="275">
        <v>6.3393689999999996</v>
      </c>
      <c r="AQ55" s="275">
        <v>6.2679258065000001</v>
      </c>
      <c r="AR55" s="275">
        <v>5.9347876667000001</v>
      </c>
      <c r="AS55" s="275">
        <v>5.6264900000000004</v>
      </c>
      <c r="AT55" s="275">
        <v>6.1034012902999999</v>
      </c>
      <c r="AU55" s="275">
        <v>6.6496986667</v>
      </c>
      <c r="AV55" s="275">
        <v>6.5691732258000002</v>
      </c>
      <c r="AW55" s="275">
        <v>6.5740420000000004</v>
      </c>
      <c r="AX55" s="275">
        <v>6.3076593548000002</v>
      </c>
      <c r="AY55" s="275">
        <v>6.3730893548000003</v>
      </c>
      <c r="AZ55" s="275">
        <v>7.5478243214000003</v>
      </c>
      <c r="BA55" s="275">
        <v>6.5079131935000003</v>
      </c>
      <c r="BB55" s="275">
        <v>6.5727190000000002</v>
      </c>
      <c r="BC55" s="275">
        <v>6.2625380000000002</v>
      </c>
      <c r="BD55" s="338">
        <v>5.951994</v>
      </c>
      <c r="BE55" s="338">
        <v>5.5937869999999998</v>
      </c>
      <c r="BF55" s="338">
        <v>6.0544079999999996</v>
      </c>
      <c r="BG55" s="338">
        <v>6.6536140000000001</v>
      </c>
      <c r="BH55" s="338">
        <v>6.5397360000000004</v>
      </c>
      <c r="BI55" s="338">
        <v>6.5758549999999998</v>
      </c>
      <c r="BJ55" s="338">
        <v>6.2943470000000001</v>
      </c>
      <c r="BK55" s="338">
        <v>6.53104</v>
      </c>
      <c r="BL55" s="338">
        <v>7.6713230000000001</v>
      </c>
      <c r="BM55" s="338">
        <v>6.5017620000000003</v>
      </c>
      <c r="BN55" s="338">
        <v>6.5764860000000001</v>
      </c>
      <c r="BO55" s="338">
        <v>6.3915660000000001</v>
      </c>
      <c r="BP55" s="338">
        <v>5.8874550000000001</v>
      </c>
      <c r="BQ55" s="338">
        <v>5.5881869999999996</v>
      </c>
      <c r="BR55" s="338">
        <v>6.0674659999999996</v>
      </c>
      <c r="BS55" s="338">
        <v>6.6908279999999998</v>
      </c>
      <c r="BT55" s="338">
        <v>6.5589950000000004</v>
      </c>
      <c r="BU55" s="338">
        <v>6.5633679999999996</v>
      </c>
      <c r="BV55" s="338">
        <v>6.3176129999999997</v>
      </c>
    </row>
    <row r="56" spans="1:74" ht="11.1" customHeight="1" x14ac:dyDescent="0.2">
      <c r="A56" s="556" t="s">
        <v>429</v>
      </c>
      <c r="B56" s="559" t="s">
        <v>93</v>
      </c>
      <c r="C56" s="275">
        <v>174.65125806</v>
      </c>
      <c r="D56" s="275">
        <v>151.07885714</v>
      </c>
      <c r="E56" s="275">
        <v>153.65848387</v>
      </c>
      <c r="F56" s="275">
        <v>149.46539999999999</v>
      </c>
      <c r="G56" s="275">
        <v>165.56735484000001</v>
      </c>
      <c r="H56" s="275">
        <v>175.82660000000001</v>
      </c>
      <c r="I56" s="275">
        <v>174.52016129</v>
      </c>
      <c r="J56" s="275">
        <v>161.83929032</v>
      </c>
      <c r="K56" s="275">
        <v>174.80273333</v>
      </c>
      <c r="L56" s="275">
        <v>130.61851612999999</v>
      </c>
      <c r="M56" s="275">
        <v>148.17486667</v>
      </c>
      <c r="N56" s="275">
        <v>172.23912902999999</v>
      </c>
      <c r="O56" s="275">
        <v>173.33635484000001</v>
      </c>
      <c r="P56" s="275">
        <v>177.27585714</v>
      </c>
      <c r="Q56" s="275">
        <v>176.91890323000001</v>
      </c>
      <c r="R56" s="275">
        <v>147.84073333000001</v>
      </c>
      <c r="S56" s="275">
        <v>149.88919354999999</v>
      </c>
      <c r="T56" s="275">
        <v>150.28800000000001</v>
      </c>
      <c r="U56" s="275">
        <v>167.97674194000001</v>
      </c>
      <c r="V56" s="275">
        <v>175.21145161000001</v>
      </c>
      <c r="W56" s="275">
        <v>173.25020000000001</v>
      </c>
      <c r="X56" s="275">
        <v>129.12425805999999</v>
      </c>
      <c r="Y56" s="275">
        <v>150.38276667</v>
      </c>
      <c r="Z56" s="275">
        <v>175.13396774</v>
      </c>
      <c r="AA56" s="275">
        <v>179.13987097</v>
      </c>
      <c r="AB56" s="275">
        <v>178.32296552</v>
      </c>
      <c r="AC56" s="275">
        <v>175.72722580999999</v>
      </c>
      <c r="AD56" s="275">
        <v>153.62263333000001</v>
      </c>
      <c r="AE56" s="275">
        <v>131.28448387</v>
      </c>
      <c r="AF56" s="275">
        <v>172.65520000000001</v>
      </c>
      <c r="AG56" s="275">
        <v>174.8913871</v>
      </c>
      <c r="AH56" s="275">
        <v>175.71435484</v>
      </c>
      <c r="AI56" s="275">
        <v>164.63556667</v>
      </c>
      <c r="AJ56" s="275">
        <v>149.73077419000001</v>
      </c>
      <c r="AK56" s="275">
        <v>170.06013333000001</v>
      </c>
      <c r="AL56" s="275">
        <v>171.9023871</v>
      </c>
      <c r="AM56" s="275">
        <v>176.31535484</v>
      </c>
      <c r="AN56" s="275">
        <v>177.39110714</v>
      </c>
      <c r="AO56" s="275">
        <v>171.92970968</v>
      </c>
      <c r="AP56" s="275">
        <v>136.20836667</v>
      </c>
      <c r="AQ56" s="275">
        <v>110.12867742</v>
      </c>
      <c r="AR56" s="275">
        <v>134.7627</v>
      </c>
      <c r="AS56" s="275">
        <v>172.81574194000001</v>
      </c>
      <c r="AT56" s="275">
        <v>166.27216129000001</v>
      </c>
      <c r="AU56" s="275">
        <v>173.71813333</v>
      </c>
      <c r="AV56" s="275">
        <v>151.74680645000001</v>
      </c>
      <c r="AW56" s="275">
        <v>170.13216667</v>
      </c>
      <c r="AX56" s="275">
        <v>178.46522580999999</v>
      </c>
      <c r="AY56" s="275">
        <v>177.82325806</v>
      </c>
      <c r="AZ56" s="275">
        <v>154.52314286000001</v>
      </c>
      <c r="BA56" s="275">
        <v>157.76741935000001</v>
      </c>
      <c r="BB56" s="275">
        <v>147.29329999999999</v>
      </c>
      <c r="BC56" s="275">
        <v>161.3631</v>
      </c>
      <c r="BD56" s="338">
        <v>165.83959999999999</v>
      </c>
      <c r="BE56" s="338">
        <v>168.8571</v>
      </c>
      <c r="BF56" s="338">
        <v>169.8263</v>
      </c>
      <c r="BG56" s="338">
        <v>163.31649999999999</v>
      </c>
      <c r="BH56" s="338">
        <v>147.54920000000001</v>
      </c>
      <c r="BI56" s="338">
        <v>157.37719999999999</v>
      </c>
      <c r="BJ56" s="338">
        <v>170.80289999999999</v>
      </c>
      <c r="BK56" s="338">
        <v>174.98949999999999</v>
      </c>
      <c r="BL56" s="338">
        <v>167.3169</v>
      </c>
      <c r="BM56" s="338">
        <v>154.20269999999999</v>
      </c>
      <c r="BN56" s="338">
        <v>145.2028</v>
      </c>
      <c r="BO56" s="338">
        <v>153.3047</v>
      </c>
      <c r="BP56" s="338">
        <v>167.1722</v>
      </c>
      <c r="BQ56" s="338">
        <v>170.214</v>
      </c>
      <c r="BR56" s="338">
        <v>171.191</v>
      </c>
      <c r="BS56" s="338">
        <v>164.62880000000001</v>
      </c>
      <c r="BT56" s="338">
        <v>148.73490000000001</v>
      </c>
      <c r="BU56" s="338">
        <v>158.64189999999999</v>
      </c>
      <c r="BV56" s="338">
        <v>172.1754</v>
      </c>
    </row>
    <row r="57" spans="1:74" ht="11.1" customHeight="1" x14ac:dyDescent="0.2">
      <c r="A57" s="556" t="s">
        <v>430</v>
      </c>
      <c r="B57" s="559" t="s">
        <v>400</v>
      </c>
      <c r="C57" s="275">
        <v>376.99386773999998</v>
      </c>
      <c r="D57" s="275">
        <v>345.49309070999999</v>
      </c>
      <c r="E57" s="275">
        <v>528.08202968000001</v>
      </c>
      <c r="F57" s="275">
        <v>554.43344433000004</v>
      </c>
      <c r="G57" s="275">
        <v>592.66504161</v>
      </c>
      <c r="H57" s="275">
        <v>609.84768267000004</v>
      </c>
      <c r="I57" s="275">
        <v>560.29372161000003</v>
      </c>
      <c r="J57" s="275">
        <v>401.46920548000003</v>
      </c>
      <c r="K57" s="275">
        <v>313.87860499999999</v>
      </c>
      <c r="L57" s="275">
        <v>303.79875548000001</v>
      </c>
      <c r="M57" s="275">
        <v>371.90518732999999</v>
      </c>
      <c r="N57" s="275">
        <v>454.58635644999998</v>
      </c>
      <c r="O57" s="275">
        <v>504.09437742</v>
      </c>
      <c r="P57" s="275">
        <v>558.76364035999995</v>
      </c>
      <c r="Q57" s="275">
        <v>504.48645290000002</v>
      </c>
      <c r="R57" s="275">
        <v>435.28440767000001</v>
      </c>
      <c r="S57" s="275">
        <v>423.91971774000001</v>
      </c>
      <c r="T57" s="275">
        <v>419.92381999999998</v>
      </c>
      <c r="U57" s="275">
        <v>390.77593483999999</v>
      </c>
      <c r="V57" s="275">
        <v>373.65892452000003</v>
      </c>
      <c r="W57" s="275">
        <v>327.49781066999998</v>
      </c>
      <c r="X57" s="275">
        <v>296.01329967999999</v>
      </c>
      <c r="Y57" s="275">
        <v>347.10452633</v>
      </c>
      <c r="Z57" s="275">
        <v>389.81772065000001</v>
      </c>
      <c r="AA57" s="275">
        <v>415.32577806</v>
      </c>
      <c r="AB57" s="275">
        <v>461.27126276000001</v>
      </c>
      <c r="AC57" s="275">
        <v>573.91729065000004</v>
      </c>
      <c r="AD57" s="275">
        <v>606.29945267000005</v>
      </c>
      <c r="AE57" s="275">
        <v>590.12315709999996</v>
      </c>
      <c r="AF57" s="275">
        <v>553.83185100000003</v>
      </c>
      <c r="AG57" s="275">
        <v>474.41295934999999</v>
      </c>
      <c r="AH57" s="275">
        <v>399.27546645000001</v>
      </c>
      <c r="AI57" s="275">
        <v>353.81398832999997</v>
      </c>
      <c r="AJ57" s="275">
        <v>365.66561031999998</v>
      </c>
      <c r="AK57" s="275">
        <v>439.15418599999998</v>
      </c>
      <c r="AL57" s="275">
        <v>503.10485935000003</v>
      </c>
      <c r="AM57" s="275">
        <v>599.17175548</v>
      </c>
      <c r="AN57" s="275">
        <v>585.68811036</v>
      </c>
      <c r="AO57" s="275">
        <v>668.67184806</v>
      </c>
      <c r="AP57" s="275">
        <v>663.32132866999996</v>
      </c>
      <c r="AQ57" s="275">
        <v>703.59585289999995</v>
      </c>
      <c r="AR57" s="275">
        <v>707.83383032999996</v>
      </c>
      <c r="AS57" s="275">
        <v>549.46467581000002</v>
      </c>
      <c r="AT57" s="275">
        <v>432.99413161000001</v>
      </c>
      <c r="AU57" s="275">
        <v>395.46752433</v>
      </c>
      <c r="AV57" s="275">
        <v>330.43739128999999</v>
      </c>
      <c r="AW57" s="275">
        <v>381.65277766999998</v>
      </c>
      <c r="AX57" s="275">
        <v>462.62322999999998</v>
      </c>
      <c r="AY57" s="275">
        <v>551.54055194</v>
      </c>
      <c r="AZ57" s="275">
        <v>595.04010568000001</v>
      </c>
      <c r="BA57" s="275">
        <v>526.94507999999996</v>
      </c>
      <c r="BB57" s="275">
        <v>563.73170000000005</v>
      </c>
      <c r="BC57" s="275">
        <v>735.06460000000004</v>
      </c>
      <c r="BD57" s="338">
        <v>633.94439999999997</v>
      </c>
      <c r="BE57" s="338">
        <v>523.62189999999998</v>
      </c>
      <c r="BF57" s="338">
        <v>461.53840000000002</v>
      </c>
      <c r="BG57" s="338">
        <v>416.6782</v>
      </c>
      <c r="BH57" s="338">
        <v>355.52780000000001</v>
      </c>
      <c r="BI57" s="338">
        <v>395.16759999999999</v>
      </c>
      <c r="BJ57" s="338">
        <v>459.41359999999997</v>
      </c>
      <c r="BK57" s="338">
        <v>461.10649999999998</v>
      </c>
      <c r="BL57" s="338">
        <v>458.05290000000002</v>
      </c>
      <c r="BM57" s="338">
        <v>493.59589999999997</v>
      </c>
      <c r="BN57" s="338">
        <v>557.28300000000002</v>
      </c>
      <c r="BO57" s="338">
        <v>614.27599999999995</v>
      </c>
      <c r="BP57" s="338">
        <v>680.33619999999996</v>
      </c>
      <c r="BQ57" s="338">
        <v>565.58399999999995</v>
      </c>
      <c r="BR57" s="338">
        <v>473.56709999999998</v>
      </c>
      <c r="BS57" s="338">
        <v>408.12790000000001</v>
      </c>
      <c r="BT57" s="338">
        <v>346.02809999999999</v>
      </c>
      <c r="BU57" s="338">
        <v>395.65179999999998</v>
      </c>
      <c r="BV57" s="338">
        <v>461.76940000000002</v>
      </c>
    </row>
    <row r="58" spans="1:74" ht="11.1" customHeight="1" x14ac:dyDescent="0.2">
      <c r="A58" s="556" t="s">
        <v>431</v>
      </c>
      <c r="B58" s="557" t="s">
        <v>443</v>
      </c>
      <c r="C58" s="275">
        <v>212.22850548</v>
      </c>
      <c r="D58" s="275">
        <v>232.03432429</v>
      </c>
      <c r="E58" s="275">
        <v>257.48222097000001</v>
      </c>
      <c r="F58" s="275">
        <v>279.41045133</v>
      </c>
      <c r="G58" s="275">
        <v>274.24563839000001</v>
      </c>
      <c r="H58" s="275">
        <v>306.95839032999999</v>
      </c>
      <c r="I58" s="275">
        <v>250.43335354999999</v>
      </c>
      <c r="J58" s="275">
        <v>240.49777032</v>
      </c>
      <c r="K58" s="275">
        <v>238.94269432999999</v>
      </c>
      <c r="L58" s="275">
        <v>229.58547354999999</v>
      </c>
      <c r="M58" s="275">
        <v>255.42549667</v>
      </c>
      <c r="N58" s="275">
        <v>214.01794322999999</v>
      </c>
      <c r="O58" s="275">
        <v>186.61885419000001</v>
      </c>
      <c r="P58" s="275">
        <v>235.05498213999999</v>
      </c>
      <c r="Q58" s="275">
        <v>247.83464968000001</v>
      </c>
      <c r="R58" s="275">
        <v>283.70211733000002</v>
      </c>
      <c r="S58" s="275">
        <v>281.89776774000001</v>
      </c>
      <c r="T58" s="275">
        <v>278.62356132999997</v>
      </c>
      <c r="U58" s="275">
        <v>284.59793999999999</v>
      </c>
      <c r="V58" s="275">
        <v>286.97113612999999</v>
      </c>
      <c r="W58" s="275">
        <v>243.73625766999999</v>
      </c>
      <c r="X58" s="275">
        <v>229.04031000000001</v>
      </c>
      <c r="Y58" s="275">
        <v>248.55795033000001</v>
      </c>
      <c r="Z58" s="275">
        <v>265.86935935000002</v>
      </c>
      <c r="AA58" s="275">
        <v>221.99143194000001</v>
      </c>
      <c r="AB58" s="275">
        <v>273.39947552000001</v>
      </c>
      <c r="AC58" s="275">
        <v>301.10980710000001</v>
      </c>
      <c r="AD58" s="275">
        <v>306.11501533000001</v>
      </c>
      <c r="AE58" s="275">
        <v>325.14096676999998</v>
      </c>
      <c r="AF58" s="275">
        <v>322.62335999999999</v>
      </c>
      <c r="AG58" s="275">
        <v>336.15412484000001</v>
      </c>
      <c r="AH58" s="275">
        <v>306.81296257999998</v>
      </c>
      <c r="AI58" s="275">
        <v>305.22873267</v>
      </c>
      <c r="AJ58" s="275">
        <v>284.79539999999997</v>
      </c>
      <c r="AK58" s="275">
        <v>274.12332099999998</v>
      </c>
      <c r="AL58" s="275">
        <v>277.18240677</v>
      </c>
      <c r="AM58" s="275">
        <v>260.34309774000002</v>
      </c>
      <c r="AN58" s="275">
        <v>297.80645428999998</v>
      </c>
      <c r="AO58" s="275">
        <v>347.69788452</v>
      </c>
      <c r="AP58" s="275">
        <v>370.84399466999997</v>
      </c>
      <c r="AQ58" s="275">
        <v>356.50987806000001</v>
      </c>
      <c r="AR58" s="275">
        <v>363.82945899999999</v>
      </c>
      <c r="AS58" s="275">
        <v>316.85525934999998</v>
      </c>
      <c r="AT58" s="275">
        <v>299.70878644999999</v>
      </c>
      <c r="AU58" s="275">
        <v>308.49628066999998</v>
      </c>
      <c r="AV58" s="275">
        <v>340.06548644999998</v>
      </c>
      <c r="AW58" s="275">
        <v>297.37956233</v>
      </c>
      <c r="AX58" s="275">
        <v>276.72837644999998</v>
      </c>
      <c r="AY58" s="275">
        <v>302.23936419</v>
      </c>
      <c r="AZ58" s="275">
        <v>351.17388428999999</v>
      </c>
      <c r="BA58" s="275">
        <v>358.85002529000002</v>
      </c>
      <c r="BB58" s="275">
        <v>375.1198</v>
      </c>
      <c r="BC58" s="275">
        <v>382.55410000000001</v>
      </c>
      <c r="BD58" s="338">
        <v>403.95870000000002</v>
      </c>
      <c r="BE58" s="338">
        <v>363.3775</v>
      </c>
      <c r="BF58" s="338">
        <v>351.68209999999999</v>
      </c>
      <c r="BG58" s="338">
        <v>327.59140000000002</v>
      </c>
      <c r="BH58" s="338">
        <v>317.49979999999999</v>
      </c>
      <c r="BI58" s="338">
        <v>304.34989999999999</v>
      </c>
      <c r="BJ58" s="338">
        <v>290.9092</v>
      </c>
      <c r="BK58" s="338">
        <v>266.387</v>
      </c>
      <c r="BL58" s="338">
        <v>321.28539999999998</v>
      </c>
      <c r="BM58" s="338">
        <v>355.14859999999999</v>
      </c>
      <c r="BN58" s="338">
        <v>397.91649999999998</v>
      </c>
      <c r="BO58" s="338">
        <v>406.67430000000002</v>
      </c>
      <c r="BP58" s="338">
        <v>429.54610000000002</v>
      </c>
      <c r="BQ58" s="338">
        <v>386.0249</v>
      </c>
      <c r="BR58" s="338">
        <v>373.71010000000001</v>
      </c>
      <c r="BS58" s="338">
        <v>347.0575</v>
      </c>
      <c r="BT58" s="338">
        <v>333.5795</v>
      </c>
      <c r="BU58" s="338">
        <v>318.01339999999999</v>
      </c>
      <c r="BV58" s="338">
        <v>303.00599999999997</v>
      </c>
    </row>
    <row r="59" spans="1:74" ht="11.1" customHeight="1" x14ac:dyDescent="0.2">
      <c r="A59" s="556" t="s">
        <v>432</v>
      </c>
      <c r="B59" s="559" t="s">
        <v>390</v>
      </c>
      <c r="C59" s="275">
        <v>6.2804277418999996</v>
      </c>
      <c r="D59" s="275">
        <v>5.9593471428999996</v>
      </c>
      <c r="E59" s="275">
        <v>6.1314032257999997</v>
      </c>
      <c r="F59" s="275">
        <v>5.3562603332999998</v>
      </c>
      <c r="G59" s="275">
        <v>5.1578958065</v>
      </c>
      <c r="H59" s="275">
        <v>5.2974596667</v>
      </c>
      <c r="I59" s="275">
        <v>5.4024364515999999</v>
      </c>
      <c r="J59" s="275">
        <v>6.1245677419</v>
      </c>
      <c r="K59" s="275">
        <v>5.3628293332999997</v>
      </c>
      <c r="L59" s="275">
        <v>4.5439464516000001</v>
      </c>
      <c r="M59" s="275">
        <v>5.2985686666999996</v>
      </c>
      <c r="N59" s="275">
        <v>5.4794593548000003</v>
      </c>
      <c r="O59" s="275">
        <v>4.9354458064999998</v>
      </c>
      <c r="P59" s="275">
        <v>5.4356910714</v>
      </c>
      <c r="Q59" s="275">
        <v>4.7402393547999999</v>
      </c>
      <c r="R59" s="275">
        <v>4.7043160000000004</v>
      </c>
      <c r="S59" s="275">
        <v>5.0243764516000002</v>
      </c>
      <c r="T59" s="275">
        <v>4.9234710000000002</v>
      </c>
      <c r="U59" s="275">
        <v>5.8611677419000001</v>
      </c>
      <c r="V59" s="275">
        <v>5.8392729032000004</v>
      </c>
      <c r="W59" s="275">
        <v>5.8943586666999996</v>
      </c>
      <c r="X59" s="275">
        <v>5.6811335484000001</v>
      </c>
      <c r="Y59" s="275">
        <v>5.3055060000000003</v>
      </c>
      <c r="Z59" s="275">
        <v>5.4680009677000001</v>
      </c>
      <c r="AA59" s="275">
        <v>4.6887483871000004</v>
      </c>
      <c r="AB59" s="275">
        <v>4.2511534483000002</v>
      </c>
      <c r="AC59" s="275">
        <v>4.5662693548000002</v>
      </c>
      <c r="AD59" s="275">
        <v>4.4063869999999996</v>
      </c>
      <c r="AE59" s="275">
        <v>4.7449645160999996</v>
      </c>
      <c r="AF59" s="275">
        <v>5.2690533332999996</v>
      </c>
      <c r="AG59" s="275">
        <v>5.3460341935000004</v>
      </c>
      <c r="AH59" s="275">
        <v>5.0493616129000003</v>
      </c>
      <c r="AI59" s="275">
        <v>5.4846076666999997</v>
      </c>
      <c r="AJ59" s="275">
        <v>5.3595961289999998</v>
      </c>
      <c r="AK59" s="275">
        <v>5.3217316666999999</v>
      </c>
      <c r="AL59" s="275">
        <v>5.4859083871000003</v>
      </c>
      <c r="AM59" s="275">
        <v>5.2610587097000003</v>
      </c>
      <c r="AN59" s="275">
        <v>5.6856367856999999</v>
      </c>
      <c r="AO59" s="275">
        <v>5.2867770967999999</v>
      </c>
      <c r="AP59" s="275">
        <v>5.8282453332999999</v>
      </c>
      <c r="AQ59" s="275">
        <v>4.8058777418999998</v>
      </c>
      <c r="AR59" s="275">
        <v>4.9761616667000004</v>
      </c>
      <c r="AS59" s="275">
        <v>5.8326874194</v>
      </c>
      <c r="AT59" s="275">
        <v>5.9467716129000001</v>
      </c>
      <c r="AU59" s="275">
        <v>5.627389</v>
      </c>
      <c r="AV59" s="275">
        <v>4.6570287096999996</v>
      </c>
      <c r="AW59" s="275">
        <v>5.0189096666999999</v>
      </c>
      <c r="AX59" s="275">
        <v>5.2332432257999999</v>
      </c>
      <c r="AY59" s="275">
        <v>5.4883429032000004</v>
      </c>
      <c r="AZ59" s="275">
        <v>5.0239596071000001</v>
      </c>
      <c r="BA59" s="275">
        <v>5.7144102258</v>
      </c>
      <c r="BB59" s="275">
        <v>5.508038</v>
      </c>
      <c r="BC59" s="275">
        <v>4.8529299999999997</v>
      </c>
      <c r="BD59" s="338">
        <v>5.1705410000000001</v>
      </c>
      <c r="BE59" s="338">
        <v>5.8475970000000004</v>
      </c>
      <c r="BF59" s="338">
        <v>5.9669840000000001</v>
      </c>
      <c r="BG59" s="338">
        <v>5.699668</v>
      </c>
      <c r="BH59" s="338">
        <v>4.7406410000000001</v>
      </c>
      <c r="BI59" s="338">
        <v>5.0140440000000002</v>
      </c>
      <c r="BJ59" s="338">
        <v>5.1829029999999996</v>
      </c>
      <c r="BK59" s="338">
        <v>5.5337870000000002</v>
      </c>
      <c r="BL59" s="338">
        <v>5.0975770000000002</v>
      </c>
      <c r="BM59" s="338">
        <v>5.6540410000000003</v>
      </c>
      <c r="BN59" s="338">
        <v>5.5118400000000003</v>
      </c>
      <c r="BO59" s="338">
        <v>4.8413880000000002</v>
      </c>
      <c r="BP59" s="338">
        <v>5.1762110000000003</v>
      </c>
      <c r="BQ59" s="338">
        <v>5.8488259999999999</v>
      </c>
      <c r="BR59" s="338">
        <v>5.9741759999999999</v>
      </c>
      <c r="BS59" s="338">
        <v>5.7090540000000001</v>
      </c>
      <c r="BT59" s="338">
        <v>4.7486480000000002</v>
      </c>
      <c r="BU59" s="338">
        <v>5.0200370000000003</v>
      </c>
      <c r="BV59" s="338">
        <v>5.1910160000000003</v>
      </c>
    </row>
    <row r="60" spans="1:74" ht="11.1" customHeight="1" x14ac:dyDescent="0.2">
      <c r="A60" s="561" t="s">
        <v>433</v>
      </c>
      <c r="B60" s="562" t="s">
        <v>392</v>
      </c>
      <c r="C60" s="255">
        <v>2046.9938897</v>
      </c>
      <c r="D60" s="255">
        <v>2025.9506054000001</v>
      </c>
      <c r="E60" s="255">
        <v>1949.3477316000001</v>
      </c>
      <c r="F60" s="255">
        <v>1942.6050749999999</v>
      </c>
      <c r="G60" s="255">
        <v>2034.4369219</v>
      </c>
      <c r="H60" s="255">
        <v>2223.6216813000001</v>
      </c>
      <c r="I60" s="255">
        <v>2449.0706494000001</v>
      </c>
      <c r="J60" s="255">
        <v>2298.7072594000001</v>
      </c>
      <c r="K60" s="255">
        <v>2204.0682400000001</v>
      </c>
      <c r="L60" s="255">
        <v>1981.1409987</v>
      </c>
      <c r="M60" s="255">
        <v>1952.5205516999999</v>
      </c>
      <c r="N60" s="255">
        <v>2028.4265422999999</v>
      </c>
      <c r="O60" s="255">
        <v>2008.6478810000001</v>
      </c>
      <c r="P60" s="255">
        <v>1953.7945725</v>
      </c>
      <c r="Q60" s="255">
        <v>1926.2873873999999</v>
      </c>
      <c r="R60" s="255">
        <v>1870.822831</v>
      </c>
      <c r="S60" s="255">
        <v>1873.0199009999999</v>
      </c>
      <c r="T60" s="255">
        <v>2237.1601403</v>
      </c>
      <c r="U60" s="255">
        <v>2333.5029909999998</v>
      </c>
      <c r="V60" s="255">
        <v>2372.7936715999999</v>
      </c>
      <c r="W60" s="255">
        <v>2199.3776726999999</v>
      </c>
      <c r="X60" s="255">
        <v>1981.7474823</v>
      </c>
      <c r="Y60" s="255">
        <v>1925.4933252999999</v>
      </c>
      <c r="Z60" s="255">
        <v>2076.2216155000001</v>
      </c>
      <c r="AA60" s="255">
        <v>2011.5555225999999</v>
      </c>
      <c r="AB60" s="255">
        <v>1926.0358845000001</v>
      </c>
      <c r="AC60" s="255">
        <v>1879.7080355000001</v>
      </c>
      <c r="AD60" s="255">
        <v>1853.6272397</v>
      </c>
      <c r="AE60" s="255">
        <v>1899.7457423000001</v>
      </c>
      <c r="AF60" s="255">
        <v>2274.9433957000001</v>
      </c>
      <c r="AG60" s="255">
        <v>2403.0510009999998</v>
      </c>
      <c r="AH60" s="255">
        <v>2352.0462573999998</v>
      </c>
      <c r="AI60" s="255">
        <v>2110.2207039999998</v>
      </c>
      <c r="AJ60" s="255">
        <v>1936.1719313000001</v>
      </c>
      <c r="AK60" s="255">
        <v>1880.654738</v>
      </c>
      <c r="AL60" s="255">
        <v>2104.6007684000001</v>
      </c>
      <c r="AM60" s="255">
        <v>2156.2994048</v>
      </c>
      <c r="AN60" s="255">
        <v>1985.4874225000001</v>
      </c>
      <c r="AO60" s="255">
        <v>1946.3182280999999</v>
      </c>
      <c r="AP60" s="255">
        <v>1883.0146156999999</v>
      </c>
      <c r="AQ60" s="255">
        <v>1970.5619896999999</v>
      </c>
      <c r="AR60" s="255">
        <v>2252.8695917</v>
      </c>
      <c r="AS60" s="255">
        <v>2401.1997700000002</v>
      </c>
      <c r="AT60" s="255">
        <v>2324.3622402999999</v>
      </c>
      <c r="AU60" s="255">
        <v>2098.4120766999999</v>
      </c>
      <c r="AV60" s="255">
        <v>1925.5606435</v>
      </c>
      <c r="AW60" s="255">
        <v>1876.2524470000001</v>
      </c>
      <c r="AX60" s="255">
        <v>1999.664761</v>
      </c>
      <c r="AY60" s="255">
        <v>2029.9640519</v>
      </c>
      <c r="AZ60" s="255">
        <v>2026.123353</v>
      </c>
      <c r="BA60" s="255">
        <v>1932.7230003</v>
      </c>
      <c r="BB60" s="255">
        <v>1867.5740000000001</v>
      </c>
      <c r="BC60" s="255">
        <v>1974.8989999999999</v>
      </c>
      <c r="BD60" s="342">
        <v>2233.877</v>
      </c>
      <c r="BE60" s="342">
        <v>2346.6799999999998</v>
      </c>
      <c r="BF60" s="342">
        <v>2314.578</v>
      </c>
      <c r="BG60" s="342">
        <v>2082.0439999999999</v>
      </c>
      <c r="BH60" s="342">
        <v>1880.3</v>
      </c>
      <c r="BI60" s="342">
        <v>1866.001</v>
      </c>
      <c r="BJ60" s="342">
        <v>1992.4359999999999</v>
      </c>
      <c r="BK60" s="342">
        <v>2033.644</v>
      </c>
      <c r="BL60" s="342">
        <v>1992.8720000000001</v>
      </c>
      <c r="BM60" s="342">
        <v>1895.501</v>
      </c>
      <c r="BN60" s="342">
        <v>1877.5319999999999</v>
      </c>
      <c r="BO60" s="342">
        <v>1969.627</v>
      </c>
      <c r="BP60" s="342">
        <v>2242.346</v>
      </c>
      <c r="BQ60" s="342">
        <v>2350.049</v>
      </c>
      <c r="BR60" s="342">
        <v>2323.0540000000001</v>
      </c>
      <c r="BS60" s="342">
        <v>2092.223</v>
      </c>
      <c r="BT60" s="342">
        <v>1888.021</v>
      </c>
      <c r="BU60" s="342">
        <v>1871.683</v>
      </c>
      <c r="BV60" s="342">
        <v>2000.3710000000001</v>
      </c>
    </row>
    <row r="61" spans="1:74" ht="10.5" customHeight="1" x14ac:dyDescent="0.2">
      <c r="A61" s="550"/>
      <c r="B61" s="563" t="s">
        <v>434</v>
      </c>
      <c r="C61" s="564"/>
      <c r="D61" s="564"/>
      <c r="E61" s="564"/>
      <c r="F61" s="564"/>
      <c r="G61" s="564"/>
      <c r="H61" s="564"/>
      <c r="I61" s="564"/>
      <c r="J61" s="564"/>
      <c r="K61" s="564"/>
      <c r="L61" s="564"/>
      <c r="M61" s="564"/>
      <c r="N61" s="564"/>
      <c r="O61" s="564"/>
      <c r="P61" s="564"/>
      <c r="Q61" s="564"/>
      <c r="R61" s="564"/>
      <c r="S61" s="564"/>
      <c r="T61" s="564"/>
      <c r="U61" s="564"/>
      <c r="V61" s="564"/>
      <c r="W61" s="564"/>
      <c r="X61" s="564"/>
      <c r="Y61" s="564"/>
      <c r="Z61" s="564"/>
      <c r="AA61" s="564"/>
      <c r="AB61" s="564"/>
      <c r="AC61" s="564"/>
      <c r="AD61" s="564"/>
      <c r="AE61" s="564"/>
      <c r="AF61" s="564"/>
      <c r="AG61" s="564"/>
      <c r="AH61" s="564"/>
      <c r="AI61" s="564"/>
      <c r="AJ61" s="564"/>
      <c r="AK61" s="564"/>
      <c r="AL61" s="564"/>
      <c r="AM61" s="564"/>
      <c r="AN61" s="564"/>
      <c r="AO61" s="564"/>
      <c r="AP61" s="564"/>
      <c r="AQ61" s="564"/>
      <c r="AR61" s="564"/>
      <c r="AS61" s="564"/>
      <c r="AT61" s="564"/>
      <c r="AU61" s="564"/>
      <c r="AV61" s="564"/>
      <c r="AW61" s="564"/>
      <c r="AX61" s="564"/>
      <c r="AY61" s="564"/>
      <c r="AZ61" s="564"/>
      <c r="BA61" s="564"/>
      <c r="BB61" s="564"/>
      <c r="BC61" s="564"/>
      <c r="BD61" s="699"/>
      <c r="BE61" s="699"/>
      <c r="BF61" s="699"/>
      <c r="BG61" s="564"/>
      <c r="BH61" s="564"/>
      <c r="BI61" s="564"/>
      <c r="BJ61" s="564"/>
      <c r="BK61" s="564"/>
      <c r="BL61" s="564"/>
      <c r="BM61" s="564"/>
      <c r="BN61" s="564"/>
      <c r="BO61" s="564"/>
      <c r="BP61" s="564"/>
      <c r="BQ61" s="564"/>
      <c r="BR61" s="564"/>
      <c r="BS61" s="564"/>
      <c r="BT61" s="564"/>
      <c r="BU61" s="564"/>
      <c r="BV61" s="564"/>
    </row>
    <row r="62" spans="1:74" ht="10.5" customHeight="1" x14ac:dyDescent="0.2">
      <c r="A62" s="550"/>
      <c r="B62" s="563" t="s">
        <v>435</v>
      </c>
      <c r="C62" s="564"/>
      <c r="D62" s="564"/>
      <c r="E62" s="564"/>
      <c r="F62" s="564"/>
      <c r="G62" s="564"/>
      <c r="H62" s="564"/>
      <c r="I62" s="564"/>
      <c r="J62" s="564"/>
      <c r="K62" s="564"/>
      <c r="L62" s="564"/>
      <c r="M62" s="564"/>
      <c r="N62" s="564"/>
      <c r="O62" s="564"/>
      <c r="P62" s="564"/>
      <c r="Q62" s="564"/>
      <c r="R62" s="564"/>
      <c r="S62" s="564"/>
      <c r="T62" s="564"/>
      <c r="U62" s="564"/>
      <c r="V62" s="564"/>
      <c r="W62" s="564"/>
      <c r="X62" s="564"/>
      <c r="Y62" s="564"/>
      <c r="Z62" s="564"/>
      <c r="AA62" s="564"/>
      <c r="AB62" s="564"/>
      <c r="AC62" s="564"/>
      <c r="AD62" s="564"/>
      <c r="AE62" s="564"/>
      <c r="AF62" s="564"/>
      <c r="AG62" s="564"/>
      <c r="AH62" s="564"/>
      <c r="AI62" s="564"/>
      <c r="AJ62" s="564"/>
      <c r="AK62" s="564"/>
      <c r="AL62" s="564"/>
      <c r="AM62" s="564"/>
      <c r="AN62" s="564"/>
      <c r="AO62" s="564"/>
      <c r="AP62" s="564"/>
      <c r="AQ62" s="564"/>
      <c r="AR62" s="564"/>
      <c r="AS62" s="564"/>
      <c r="AT62" s="564"/>
      <c r="AU62" s="564"/>
      <c r="AV62" s="564"/>
      <c r="AW62" s="564"/>
      <c r="AX62" s="564"/>
      <c r="AY62" s="564"/>
      <c r="AZ62" s="564"/>
      <c r="BA62" s="564"/>
      <c r="BB62" s="564"/>
      <c r="BC62" s="564"/>
      <c r="BD62" s="699"/>
      <c r="BE62" s="699"/>
      <c r="BF62" s="699"/>
      <c r="BG62" s="564"/>
      <c r="BH62" s="564"/>
      <c r="BI62" s="564"/>
      <c r="BJ62" s="564"/>
      <c r="BK62" s="564"/>
      <c r="BL62" s="564"/>
      <c r="BM62" s="564"/>
      <c r="BN62" s="564"/>
      <c r="BO62" s="564"/>
      <c r="BP62" s="564"/>
      <c r="BQ62" s="564"/>
      <c r="BR62" s="564"/>
      <c r="BS62" s="564"/>
      <c r="BT62" s="564"/>
      <c r="BU62" s="564"/>
      <c r="BV62" s="564"/>
    </row>
    <row r="63" spans="1:74" ht="10.5" customHeight="1" x14ac:dyDescent="0.2">
      <c r="A63" s="550"/>
      <c r="B63" s="563" t="s">
        <v>436</v>
      </c>
      <c r="C63" s="564"/>
      <c r="D63" s="564"/>
      <c r="E63" s="564"/>
      <c r="F63" s="564"/>
      <c r="G63" s="564"/>
      <c r="H63" s="564"/>
      <c r="I63" s="564"/>
      <c r="J63" s="564"/>
      <c r="K63" s="564"/>
      <c r="L63" s="564"/>
      <c r="M63" s="564"/>
      <c r="N63" s="564"/>
      <c r="O63" s="564"/>
      <c r="P63" s="564"/>
      <c r="Q63" s="564"/>
      <c r="R63" s="564"/>
      <c r="S63" s="564"/>
      <c r="T63" s="564"/>
      <c r="U63" s="564"/>
      <c r="V63" s="564"/>
      <c r="W63" s="564"/>
      <c r="X63" s="564"/>
      <c r="Y63" s="564"/>
      <c r="Z63" s="564"/>
      <c r="AA63" s="564"/>
      <c r="AB63" s="564"/>
      <c r="AC63" s="564"/>
      <c r="AD63" s="564"/>
      <c r="AE63" s="564"/>
      <c r="AF63" s="564"/>
      <c r="AG63" s="564"/>
      <c r="AH63" s="564"/>
      <c r="AI63" s="564"/>
      <c r="AJ63" s="564"/>
      <c r="AK63" s="564"/>
      <c r="AL63" s="564"/>
      <c r="AM63" s="564"/>
      <c r="AN63" s="564"/>
      <c r="AO63" s="564"/>
      <c r="AP63" s="564"/>
      <c r="AQ63" s="564"/>
      <c r="AR63" s="564"/>
      <c r="AS63" s="564"/>
      <c r="AT63" s="564"/>
      <c r="AU63" s="564"/>
      <c r="AV63" s="564"/>
      <c r="AW63" s="564"/>
      <c r="AX63" s="564"/>
      <c r="AY63" s="564"/>
      <c r="AZ63" s="564"/>
      <c r="BA63" s="564"/>
      <c r="BB63" s="564"/>
      <c r="BC63" s="564"/>
      <c r="BD63" s="699"/>
      <c r="BE63" s="699"/>
      <c r="BF63" s="699"/>
      <c r="BG63" s="564"/>
      <c r="BH63" s="564"/>
      <c r="BI63" s="564"/>
      <c r="BJ63" s="564"/>
      <c r="BK63" s="564"/>
      <c r="BL63" s="564"/>
      <c r="BM63" s="564"/>
      <c r="BN63" s="564"/>
      <c r="BO63" s="564"/>
      <c r="BP63" s="564"/>
      <c r="BQ63" s="564"/>
      <c r="BR63" s="564"/>
      <c r="BS63" s="564"/>
      <c r="BT63" s="564"/>
      <c r="BU63" s="564"/>
      <c r="BV63" s="564"/>
    </row>
    <row r="64" spans="1:74" ht="10.5" customHeight="1" x14ac:dyDescent="0.2">
      <c r="A64" s="550"/>
      <c r="B64" s="563" t="s">
        <v>437</v>
      </c>
      <c r="C64" s="564"/>
      <c r="D64" s="564"/>
      <c r="E64" s="564"/>
      <c r="F64" s="564"/>
      <c r="G64" s="564"/>
      <c r="H64" s="564"/>
      <c r="I64" s="564"/>
      <c r="J64" s="564"/>
      <c r="K64" s="564"/>
      <c r="L64" s="564"/>
      <c r="M64" s="564"/>
      <c r="N64" s="564"/>
      <c r="O64" s="564"/>
      <c r="P64" s="564"/>
      <c r="Q64" s="564"/>
      <c r="R64" s="564"/>
      <c r="S64" s="564"/>
      <c r="T64" s="564"/>
      <c r="U64" s="564"/>
      <c r="V64" s="564"/>
      <c r="W64" s="564"/>
      <c r="X64" s="564"/>
      <c r="Y64" s="564"/>
      <c r="Z64" s="564"/>
      <c r="AA64" s="564"/>
      <c r="AB64" s="564"/>
      <c r="AC64" s="564"/>
      <c r="AD64" s="564"/>
      <c r="AE64" s="564"/>
      <c r="AF64" s="564"/>
      <c r="AG64" s="564"/>
      <c r="AH64" s="564"/>
      <c r="AI64" s="564"/>
      <c r="AJ64" s="564"/>
      <c r="AK64" s="564"/>
      <c r="AL64" s="564"/>
      <c r="AM64" s="564"/>
      <c r="AN64" s="564"/>
      <c r="AO64" s="564"/>
      <c r="AP64" s="564"/>
      <c r="AQ64" s="564"/>
      <c r="AR64" s="564"/>
      <c r="AS64" s="564"/>
      <c r="AT64" s="564"/>
      <c r="AU64" s="564"/>
      <c r="AV64" s="564"/>
      <c r="AW64" s="564"/>
      <c r="AX64" s="564"/>
      <c r="AY64" s="564"/>
      <c r="AZ64" s="564"/>
      <c r="BA64" s="564"/>
      <c r="BB64" s="564"/>
      <c r="BC64" s="564"/>
      <c r="BD64" s="699"/>
      <c r="BE64" s="699"/>
      <c r="BF64" s="699"/>
      <c r="BG64" s="564"/>
      <c r="BH64" s="564"/>
      <c r="BI64" s="564"/>
      <c r="BJ64" s="564"/>
      <c r="BK64" s="564"/>
      <c r="BL64" s="564"/>
      <c r="BM64" s="564"/>
      <c r="BN64" s="564"/>
      <c r="BO64" s="564"/>
      <c r="BP64" s="564"/>
      <c r="BQ64" s="564"/>
      <c r="BR64" s="564"/>
      <c r="BS64" s="564"/>
      <c r="BT64" s="564"/>
      <c r="BU64" s="564"/>
      <c r="BV64" s="564"/>
    </row>
    <row r="65" spans="1:74" ht="10.5" customHeight="1" x14ac:dyDescent="0.2">
      <c r="A65" s="565"/>
      <c r="B65" s="566" t="s">
        <v>438</v>
      </c>
      <c r="C65" s="567"/>
      <c r="D65" s="567"/>
      <c r="E65" s="567"/>
      <c r="F65" s="567"/>
      <c r="G65" s="567"/>
      <c r="H65" s="567"/>
      <c r="I65" s="567"/>
      <c r="J65" s="567"/>
      <c r="K65" s="567"/>
      <c r="L65" s="567"/>
      <c r="M65" s="567"/>
      <c r="N65" s="567"/>
      <c r="O65" s="567"/>
      <c r="P65" s="567"/>
      <c r="Q65" s="567"/>
      <c r="R65" s="567"/>
      <c r="S65" s="567"/>
      <c r="T65" s="567"/>
      <c r="U65" s="567"/>
      <c r="V65" s="567"/>
      <c r="W65" s="567"/>
      <c r="X65" s="567"/>
      <c r="Y65" s="567"/>
      <c r="Z65" s="567"/>
      <c r="AA65" s="567"/>
      <c r="AB65" s="567"/>
      <c r="AC65" s="567"/>
      <c r="AD65" s="567"/>
      <c r="AE65" s="567"/>
      <c r="AF65" s="567"/>
      <c r="AG65" s="567"/>
      <c r="AH65" s="567"/>
      <c r="AI65" s="567"/>
      <c r="AJ65" s="567"/>
      <c r="AK65" s="567"/>
      <c r="AL65" s="567"/>
      <c r="AM65" s="567"/>
      <c r="AN65" s="567"/>
      <c r="AO65" s="567"/>
      <c r="AP65" s="567"/>
      <c r="AQ65" s="567"/>
      <c r="AR65" s="567"/>
      <c r="AS65" s="567"/>
      <c r="AT65" s="567"/>
      <c r="AU65" s="567"/>
      <c r="AV65" s="567"/>
      <c r="AW65" s="567"/>
      <c r="AX65" s="567"/>
      <c r="AY65" s="567"/>
      <c r="AZ65" s="567"/>
      <c r="BA65" s="567"/>
      <c r="BB65" s="567"/>
      <c r="BC65" s="567"/>
      <c r="BD65" s="700"/>
      <c r="BE65" s="700"/>
      <c r="BF65" s="700"/>
      <c r="BG65" s="567"/>
      <c r="BH65" s="567"/>
      <c r="BI65" s="567"/>
      <c r="BJ65" s="567"/>
      <c r="BK65" s="567"/>
      <c r="BL65" s="567"/>
      <c r="BM65" s="567"/>
      <c r="BN65" s="567"/>
      <c r="BO65" s="567"/>
      <c r="BP65" s="567"/>
      <c r="BQ65" s="567"/>
      <c r="BR65" s="567"/>
      <c r="BS65" s="567"/>
      <c r="BT65" s="567"/>
      <c r="BU65" s="567"/>
      <c r="BV65" s="567"/>
    </row>
    <row r="66" spans="1:74" ht="10.5" customHeight="1" x14ac:dyDescent="0.2">
      <c r="A66" s="565"/>
      <c r="B66" s="568" t="s">
        <v>439</v>
      </c>
      <c r="C66" s="567"/>
      <c r="D66" s="567"/>
      <c r="E66" s="567"/>
      <c r="F66" s="567"/>
      <c r="G66" s="567"/>
      <c r="H66" s="567"/>
      <c r="I66" s="567"/>
      <c r="J66" s="567"/>
      <c r="K66" s="567"/>
      <c r="L66" s="567"/>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7"/>
      <c r="AK66" s="567"/>
      <c r="AL66" s="567"/>
      <c r="AM66" s="567"/>
      <c r="AN66" s="567"/>
      <c r="AO66" s="567"/>
      <c r="AP66" s="567"/>
      <c r="AQ66" s="567"/>
      <c r="AR66" s="567"/>
      <c r="AS66" s="567"/>
      <c r="AT66" s="567"/>
      <c r="AU66" s="567"/>
      <c r="AV66" s="567"/>
      <c r="AW66" s="567"/>
      <c r="AX66" s="567"/>
      <c r="AY66" s="567"/>
      <c r="AZ66" s="567"/>
      <c r="BA66" s="567"/>
      <c r="BB66" s="567"/>
      <c r="BC66" s="567"/>
      <c r="BD66" s="700"/>
      <c r="BE66" s="700"/>
      <c r="BF66" s="700"/>
      <c r="BG66" s="567"/>
      <c r="BH66" s="567"/>
      <c r="BI66" s="567"/>
      <c r="BJ66" s="567"/>
      <c r="BK66" s="567"/>
      <c r="BL66" s="567"/>
      <c r="BM66" s="567"/>
      <c r="BN66" s="567"/>
      <c r="BO66" s="567"/>
      <c r="BP66" s="567"/>
      <c r="BQ66" s="567"/>
      <c r="BR66" s="567"/>
      <c r="BS66" s="567"/>
      <c r="BT66" s="567"/>
      <c r="BU66" s="567"/>
      <c r="BV66" s="567"/>
    </row>
    <row r="67" spans="1:74" ht="10.5" customHeight="1" x14ac:dyDescent="0.2">
      <c r="A67" s="565"/>
      <c r="B67" s="569" t="s">
        <v>440</v>
      </c>
      <c r="C67" s="570"/>
      <c r="D67" s="570"/>
      <c r="E67" s="570"/>
      <c r="F67" s="570"/>
      <c r="G67" s="570"/>
      <c r="H67" s="570"/>
      <c r="I67" s="570"/>
      <c r="J67" s="570"/>
      <c r="K67" s="570"/>
      <c r="L67" s="570"/>
      <c r="M67" s="570"/>
      <c r="N67" s="570"/>
      <c r="O67" s="570"/>
      <c r="P67" s="570"/>
      <c r="Q67" s="570"/>
      <c r="R67" s="570"/>
      <c r="S67" s="570"/>
      <c r="T67" s="570"/>
      <c r="U67" s="570"/>
      <c r="V67" s="570"/>
      <c r="W67" s="570"/>
      <c r="X67" s="570"/>
      <c r="Y67" s="570"/>
      <c r="Z67" s="570"/>
      <c r="AA67" s="570"/>
      <c r="AB67" s="570"/>
      <c r="AC67" s="570"/>
      <c r="AD67" s="570"/>
      <c r="AE67" s="570"/>
      <c r="AF67" s="570"/>
      <c r="AG67" s="570"/>
      <c r="AH67" s="570"/>
      <c r="AI67" s="570"/>
      <c r="AJ67" s="570"/>
      <c r="AK67" s="570"/>
      <c r="AL67" s="570"/>
      <c r="AM67" s="570"/>
      <c r="AN67" s="570"/>
      <c r="AO67" s="570"/>
      <c r="AP67" s="570"/>
      <c r="AQ67" s="570"/>
      <c r="AR67" s="570"/>
      <c r="AS67" s="570"/>
      <c r="AT67" s="570"/>
      <c r="AU67" s="570"/>
      <c r="AV67" s="570"/>
      <c r="AW67" s="570"/>
      <c r="AX67" s="570"/>
      <c r="AY67" s="570"/>
      <c r="AZ67" s="570"/>
      <c r="BA67" s="570"/>
      <c r="BB67" s="570"/>
      <c r="BC67" s="570"/>
      <c r="BD67" s="701"/>
      <c r="BE67" s="701"/>
      <c r="BF67" s="701"/>
      <c r="BG67" s="570"/>
      <c r="BH67" s="570"/>
      <c r="BI67" s="570"/>
      <c r="BJ67" s="570"/>
      <c r="BK67" s="570"/>
      <c r="BL67" s="570"/>
      <c r="BM67" s="570"/>
      <c r="BN67" s="570"/>
      <c r="BO67" s="570"/>
      <c r="BP67" s="570"/>
      <c r="BQ67" s="570"/>
      <c r="BR67" s="570"/>
      <c r="BS67" s="570"/>
      <c r="BT67" s="570"/>
      <c r="BU67" s="570"/>
      <c r="BV67" s="570"/>
    </row>
    <row r="68" spans="1:74" ht="10.5" customHeight="1" x14ac:dyDescent="0.2">
      <c r="A68" s="565"/>
      <c r="B68" s="812" t="s">
        <v>1147</v>
      </c>
      <c r="C68" s="800"/>
      <c r="D68" s="800"/>
      <c r="E68" s="800"/>
      <c r="F68" s="800"/>
      <c r="G68" s="800"/>
      <c r="H68" s="800"/>
      <c r="I68" s="800"/>
      <c r="J68" s="800"/>
      <c r="K68" s="800"/>
      <c r="L68" s="800"/>
      <c r="M68" s="800"/>
      <c r="N68" s="800"/>
      <c r="O68" s="800"/>
      <c r="P68" s="800"/>
      <c r="Q68" s="800"/>
      <c r="R68" s="570"/>
      <c r="S68" s="570"/>
      <c r="T68" s="570"/>
      <c r="U68" s="570"/>
      <c r="V68" s="570"/>
      <c r="W68" s="570"/>
      <c r="X68" s="570"/>
      <c r="Y68" s="570"/>
      <c r="Z68" s="570"/>
      <c r="AA68" s="570"/>
      <c r="AB68" s="570"/>
      <c r="AC68" s="570"/>
      <c r="AD68" s="570"/>
      <c r="AE68" s="570"/>
      <c r="AF68" s="570"/>
      <c r="AG68" s="570"/>
      <c r="AH68" s="570"/>
      <c r="AI68" s="570"/>
      <c r="AJ68" s="570"/>
      <c r="AK68" s="570"/>
      <c r="AL68" s="570"/>
      <c r="AM68" s="570"/>
      <c r="AN68" s="570"/>
      <c r="AO68" s="570"/>
      <c r="AP68" s="570"/>
      <c r="AQ68" s="570"/>
      <c r="AR68" s="570"/>
      <c r="AS68" s="570"/>
      <c r="AT68" s="570"/>
      <c r="AU68" s="570"/>
      <c r="AV68" s="570"/>
      <c r="AW68" s="570"/>
      <c r="AX68" s="570"/>
      <c r="AY68" s="570"/>
      <c r="AZ68" s="570"/>
      <c r="BA68" s="570"/>
      <c r="BB68" s="570"/>
      <c r="BC68" s="570"/>
      <c r="BD68" s="701"/>
      <c r="BE68" s="701"/>
      <c r="BF68" s="701"/>
      <c r="BG68" s="570"/>
      <c r="BH68" s="570"/>
      <c r="BI68" s="570"/>
      <c r="BJ68" s="570"/>
      <c r="BK68" s="570"/>
      <c r="BL68" s="570"/>
      <c r="BM68" s="570"/>
      <c r="BN68" s="570"/>
      <c r="BO68" s="570"/>
      <c r="BP68" s="570"/>
      <c r="BQ68" s="570"/>
      <c r="BR68" s="570"/>
      <c r="BS68" s="570"/>
      <c r="BT68" s="570"/>
      <c r="BU68" s="570"/>
      <c r="BV68" s="570"/>
    </row>
    <row r="69" spans="1:74" x14ac:dyDescent="0.2">
      <c r="A69" s="571"/>
      <c r="B69" s="572"/>
      <c r="C69" s="572"/>
      <c r="D69" s="572"/>
      <c r="E69" s="572"/>
      <c r="F69" s="572"/>
      <c r="G69" s="572"/>
      <c r="H69" s="572"/>
      <c r="I69" s="572"/>
      <c r="J69" s="572"/>
      <c r="K69" s="572"/>
      <c r="L69" s="572"/>
      <c r="M69" s="572"/>
      <c r="O69" s="572"/>
      <c r="P69" s="572"/>
      <c r="Q69" s="572"/>
      <c r="R69" s="572"/>
      <c r="S69" s="572"/>
      <c r="T69" s="572"/>
      <c r="U69" s="572"/>
      <c r="V69" s="572"/>
      <c r="W69" s="572"/>
      <c r="X69" s="572"/>
      <c r="Y69" s="572"/>
      <c r="AA69" s="572"/>
      <c r="AB69" s="572"/>
      <c r="AC69" s="572"/>
      <c r="AD69" s="572"/>
      <c r="AE69" s="572"/>
      <c r="AF69" s="572"/>
      <c r="AG69" s="572"/>
      <c r="AH69" s="572"/>
      <c r="AI69" s="572"/>
      <c r="AJ69" s="572"/>
      <c r="AK69" s="572"/>
      <c r="AM69" s="572"/>
      <c r="AN69" s="572"/>
      <c r="AO69" s="572"/>
      <c r="AP69" s="572"/>
      <c r="AQ69" s="572"/>
      <c r="AR69" s="572"/>
      <c r="AS69" s="572"/>
      <c r="AT69" s="572"/>
      <c r="AU69" s="572"/>
      <c r="AV69" s="572"/>
      <c r="AW69" s="572"/>
      <c r="AY69" s="572"/>
      <c r="AZ69" s="572"/>
      <c r="BA69" s="572"/>
      <c r="BB69" s="572"/>
      <c r="BC69" s="572"/>
      <c r="BD69" s="702"/>
      <c r="BE69" s="702"/>
      <c r="BF69" s="702"/>
      <c r="BG69" s="572"/>
      <c r="BH69" s="572"/>
      <c r="BI69" s="572"/>
      <c r="BK69" s="572"/>
      <c r="BL69" s="572"/>
      <c r="BM69" s="572"/>
      <c r="BN69" s="572"/>
      <c r="BO69" s="572"/>
      <c r="BP69" s="572"/>
      <c r="BQ69" s="572"/>
      <c r="BR69" s="572"/>
      <c r="BS69" s="572"/>
      <c r="BT69" s="572"/>
      <c r="BU69" s="572"/>
    </row>
    <row r="70" spans="1:74" x14ac:dyDescent="0.2">
      <c r="A70" s="571"/>
      <c r="B70" s="572"/>
      <c r="C70" s="572"/>
      <c r="D70" s="572"/>
      <c r="E70" s="572"/>
      <c r="F70" s="572"/>
      <c r="G70" s="572"/>
      <c r="H70" s="572"/>
      <c r="I70" s="572"/>
      <c r="J70" s="572"/>
      <c r="K70" s="572"/>
      <c r="L70" s="572"/>
      <c r="M70" s="572"/>
      <c r="O70" s="572"/>
      <c r="P70" s="572"/>
      <c r="Q70" s="572"/>
      <c r="R70" s="572"/>
      <c r="S70" s="572"/>
      <c r="T70" s="572"/>
      <c r="U70" s="572"/>
      <c r="V70" s="572"/>
      <c r="W70" s="572"/>
      <c r="X70" s="572"/>
      <c r="Y70" s="572"/>
      <c r="AA70" s="572"/>
      <c r="AB70" s="572"/>
      <c r="AC70" s="572"/>
      <c r="AD70" s="572"/>
      <c r="AE70" s="572"/>
      <c r="AF70" s="572"/>
      <c r="AG70" s="572"/>
      <c r="AH70" s="572"/>
      <c r="AI70" s="572"/>
      <c r="AJ70" s="572"/>
      <c r="AK70" s="572"/>
      <c r="AM70" s="572"/>
      <c r="AN70" s="572"/>
      <c r="AO70" s="572"/>
      <c r="AP70" s="572"/>
      <c r="AQ70" s="572"/>
      <c r="AR70" s="572"/>
      <c r="AS70" s="572"/>
      <c r="AT70" s="572"/>
      <c r="AU70" s="572"/>
      <c r="AV70" s="572"/>
      <c r="AW70" s="572"/>
      <c r="AY70" s="572"/>
      <c r="AZ70" s="572"/>
      <c r="BA70" s="572"/>
      <c r="BB70" s="572"/>
      <c r="BC70" s="572"/>
      <c r="BD70" s="702"/>
      <c r="BE70" s="702"/>
      <c r="BF70" s="702"/>
      <c r="BG70" s="572"/>
      <c r="BH70" s="572"/>
      <c r="BI70" s="572"/>
      <c r="BK70" s="572"/>
      <c r="BL70" s="572"/>
      <c r="BM70" s="572"/>
      <c r="BN70" s="572"/>
      <c r="BO70" s="572"/>
      <c r="BP70" s="572"/>
      <c r="BQ70" s="572"/>
      <c r="BR70" s="572"/>
      <c r="BS70" s="572"/>
      <c r="BT70" s="572"/>
      <c r="BU70" s="572"/>
    </row>
    <row r="71" spans="1:74" x14ac:dyDescent="0.2">
      <c r="A71" s="573"/>
      <c r="B71" s="574"/>
      <c r="C71" s="574"/>
      <c r="D71" s="575"/>
      <c r="E71" s="575"/>
      <c r="F71" s="575"/>
      <c r="G71" s="575"/>
      <c r="H71" s="575"/>
      <c r="I71" s="575"/>
      <c r="J71" s="575"/>
      <c r="K71" s="575"/>
      <c r="L71" s="575"/>
      <c r="M71" s="575"/>
      <c r="N71" s="575"/>
      <c r="O71" s="574"/>
      <c r="P71" s="575"/>
      <c r="Q71" s="575"/>
      <c r="R71" s="575"/>
      <c r="S71" s="575"/>
      <c r="T71" s="575"/>
      <c r="U71" s="575"/>
      <c r="V71" s="575"/>
      <c r="W71" s="575"/>
      <c r="X71" s="575"/>
      <c r="Y71" s="575"/>
      <c r="Z71" s="575"/>
      <c r="AA71" s="574"/>
      <c r="AB71" s="575"/>
      <c r="AC71" s="575"/>
      <c r="AD71" s="575"/>
      <c r="AE71" s="575"/>
      <c r="AF71" s="575"/>
      <c r="AG71" s="575"/>
      <c r="AH71" s="575"/>
      <c r="AI71" s="575"/>
      <c r="AJ71" s="575"/>
      <c r="AK71" s="575"/>
      <c r="AL71" s="575"/>
      <c r="AM71" s="574"/>
      <c r="AN71" s="575"/>
      <c r="AO71" s="575"/>
      <c r="AP71" s="575"/>
      <c r="AQ71" s="575"/>
      <c r="AR71" s="575"/>
      <c r="AS71" s="575"/>
      <c r="AT71" s="575"/>
      <c r="AU71" s="575"/>
      <c r="AV71" s="575"/>
      <c r="AW71" s="575"/>
      <c r="AX71" s="575"/>
      <c r="AY71" s="574"/>
      <c r="AZ71" s="575"/>
      <c r="BA71" s="575"/>
      <c r="BB71" s="575"/>
      <c r="BC71" s="575"/>
      <c r="BD71" s="683"/>
      <c r="BE71" s="683"/>
      <c r="BF71" s="683"/>
      <c r="BG71" s="575"/>
      <c r="BH71" s="575"/>
      <c r="BI71" s="575"/>
      <c r="BJ71" s="575"/>
      <c r="BK71" s="574"/>
      <c r="BL71" s="575"/>
      <c r="BM71" s="575"/>
      <c r="BN71" s="575"/>
      <c r="BO71" s="575"/>
      <c r="BP71" s="575"/>
      <c r="BQ71" s="575"/>
      <c r="BR71" s="575"/>
      <c r="BS71" s="575"/>
      <c r="BT71" s="575"/>
      <c r="BU71" s="575"/>
      <c r="BV71" s="575"/>
    </row>
    <row r="72" spans="1:74" x14ac:dyDescent="0.2">
      <c r="A72" s="575"/>
      <c r="B72" s="576"/>
      <c r="C72" s="577"/>
      <c r="D72" s="577"/>
      <c r="E72" s="577"/>
      <c r="F72" s="577"/>
      <c r="G72" s="577"/>
      <c r="H72" s="577"/>
      <c r="I72" s="577"/>
      <c r="J72" s="577"/>
      <c r="K72" s="577"/>
      <c r="L72" s="577"/>
      <c r="M72" s="577"/>
      <c r="N72" s="577"/>
      <c r="O72" s="577"/>
      <c r="P72" s="577"/>
      <c r="Q72" s="577"/>
      <c r="R72" s="577"/>
      <c r="S72" s="577"/>
      <c r="T72" s="577"/>
      <c r="U72" s="577"/>
      <c r="V72" s="577"/>
      <c r="W72" s="577"/>
      <c r="X72" s="577"/>
      <c r="Y72" s="577"/>
      <c r="Z72" s="577"/>
      <c r="AA72" s="577"/>
      <c r="AB72" s="577"/>
      <c r="AC72" s="577"/>
      <c r="AD72" s="577"/>
      <c r="AE72" s="577"/>
      <c r="AF72" s="577"/>
      <c r="AG72" s="577"/>
      <c r="AH72" s="577"/>
      <c r="AI72" s="577"/>
      <c r="AJ72" s="577"/>
      <c r="AK72" s="577"/>
      <c r="AL72" s="577"/>
      <c r="AM72" s="577"/>
      <c r="AN72" s="577"/>
      <c r="AO72" s="577"/>
      <c r="AP72" s="577"/>
      <c r="AQ72" s="577"/>
      <c r="AR72" s="577"/>
      <c r="AS72" s="577"/>
      <c r="AT72" s="577"/>
      <c r="AU72" s="577"/>
      <c r="AV72" s="577"/>
      <c r="AW72" s="577"/>
      <c r="AX72" s="577"/>
      <c r="AY72" s="577"/>
      <c r="AZ72" s="577"/>
      <c r="BA72" s="577"/>
      <c r="BB72" s="577"/>
      <c r="BC72" s="577"/>
      <c r="BD72" s="703"/>
      <c r="BE72" s="703"/>
      <c r="BF72" s="703"/>
      <c r="BG72" s="577"/>
      <c r="BH72" s="577"/>
      <c r="BI72" s="577"/>
      <c r="BJ72" s="577"/>
      <c r="BK72" s="577"/>
      <c r="BL72" s="577"/>
      <c r="BM72" s="577"/>
      <c r="BN72" s="577"/>
      <c r="BO72" s="577"/>
      <c r="BP72" s="577"/>
      <c r="BQ72" s="577"/>
      <c r="BR72" s="577"/>
      <c r="BS72" s="577"/>
      <c r="BT72" s="577"/>
      <c r="BU72" s="577"/>
      <c r="BV72" s="577"/>
    </row>
    <row r="73" spans="1:74" x14ac:dyDescent="0.2">
      <c r="A73" s="575"/>
      <c r="B73" s="574"/>
      <c r="C73" s="577"/>
      <c r="D73" s="577"/>
      <c r="E73" s="577"/>
      <c r="F73" s="577"/>
      <c r="G73" s="577"/>
      <c r="H73" s="577"/>
      <c r="I73" s="577"/>
      <c r="J73" s="577"/>
      <c r="K73" s="577"/>
      <c r="L73" s="577"/>
      <c r="M73" s="577"/>
      <c r="N73" s="577"/>
      <c r="O73" s="577"/>
      <c r="P73" s="577"/>
      <c r="Q73" s="577"/>
      <c r="R73" s="577"/>
      <c r="S73" s="577"/>
      <c r="T73" s="577"/>
      <c r="U73" s="577"/>
      <c r="V73" s="577"/>
      <c r="W73" s="577"/>
      <c r="X73" s="577"/>
      <c r="Y73" s="577"/>
      <c r="Z73" s="577"/>
      <c r="AA73" s="577"/>
      <c r="AB73" s="577"/>
      <c r="AC73" s="577"/>
      <c r="AD73" s="577"/>
      <c r="AE73" s="577"/>
      <c r="AF73" s="577"/>
      <c r="AG73" s="577"/>
      <c r="AH73" s="577"/>
      <c r="AI73" s="577"/>
      <c r="AJ73" s="577"/>
      <c r="AK73" s="577"/>
      <c r="AL73" s="577"/>
      <c r="AM73" s="577"/>
      <c r="AN73" s="577"/>
      <c r="AO73" s="577"/>
      <c r="AP73" s="577"/>
      <c r="AQ73" s="577"/>
      <c r="AR73" s="577"/>
      <c r="AS73" s="577"/>
      <c r="AT73" s="577"/>
      <c r="AU73" s="577"/>
      <c r="AV73" s="577"/>
      <c r="AW73" s="577"/>
      <c r="AX73" s="577"/>
      <c r="AY73" s="577"/>
      <c r="AZ73" s="577"/>
      <c r="BA73" s="577"/>
      <c r="BB73" s="577"/>
      <c r="BC73" s="577"/>
      <c r="BD73" s="703"/>
      <c r="BE73" s="703"/>
      <c r="BF73" s="703"/>
      <c r="BG73" s="577"/>
      <c r="BH73" s="577"/>
      <c r="BI73" s="577"/>
      <c r="BJ73" s="577"/>
      <c r="BK73" s="577"/>
      <c r="BL73" s="577"/>
      <c r="BM73" s="577"/>
      <c r="BN73" s="577"/>
      <c r="BO73" s="577"/>
      <c r="BP73" s="577"/>
      <c r="BQ73" s="577"/>
      <c r="BR73" s="577"/>
      <c r="BS73" s="577"/>
      <c r="BT73" s="577"/>
      <c r="BU73" s="577"/>
      <c r="BV73" s="577"/>
    </row>
    <row r="74" spans="1:74" x14ac:dyDescent="0.2">
      <c r="A74" s="575"/>
      <c r="B74" s="574"/>
      <c r="C74" s="577">
        <f>C11-SUM(C12:C17)</f>
        <v>2.7000169211532921E-8</v>
      </c>
      <c r="D74" s="577">
        <f t="shared" ref="D74:BO74" si="0">D11-SUM(D12:D17)</f>
        <v>-3.8000052882125601E-8</v>
      </c>
      <c r="E74" s="577">
        <f t="shared" si="0"/>
        <v>4.6000195652595721E-8</v>
      </c>
      <c r="F74" s="577">
        <f t="shared" si="0"/>
        <v>4.0000259104999714E-8</v>
      </c>
      <c r="G74" s="577">
        <f t="shared" si="0"/>
        <v>2.3999973564059474E-8</v>
      </c>
      <c r="H74" s="577">
        <f t="shared" si="0"/>
        <v>3.5999846659251489E-8</v>
      </c>
      <c r="I74" s="577">
        <f t="shared" si="0"/>
        <v>-1.0000121619668789E-8</v>
      </c>
      <c r="J74" s="577">
        <f t="shared" si="0"/>
        <v>2.7000169211532921E-8</v>
      </c>
      <c r="K74" s="577">
        <f t="shared" si="0"/>
        <v>2.9999682737980038E-8</v>
      </c>
      <c r="L74" s="577">
        <f t="shared" si="0"/>
        <v>-3.700029083120171E-8</v>
      </c>
      <c r="M74" s="577">
        <f t="shared" si="0"/>
        <v>-4.0001850720727816E-9</v>
      </c>
      <c r="N74" s="577">
        <f t="shared" si="0"/>
        <v>-3.0000137485330924E-8</v>
      </c>
      <c r="O74" s="577">
        <f t="shared" si="0"/>
        <v>5.5000100473989733E-8</v>
      </c>
      <c r="P74" s="577">
        <f t="shared" si="0"/>
        <v>1.600028554094024E-8</v>
      </c>
      <c r="Q74" s="577">
        <f t="shared" si="0"/>
        <v>-3.9000042306724936E-8</v>
      </c>
      <c r="R74" s="577">
        <f t="shared" si="0"/>
        <v>0</v>
      </c>
      <c r="S74" s="577">
        <f t="shared" si="0"/>
        <v>5.299989425111562E-8</v>
      </c>
      <c r="T74" s="577">
        <f t="shared" si="0"/>
        <v>-3.2999878385453485E-8</v>
      </c>
      <c r="U74" s="577">
        <f t="shared" si="0"/>
        <v>-3.8999814933049493E-8</v>
      </c>
      <c r="V74" s="577">
        <f t="shared" si="0"/>
        <v>-1.9000026441062801E-8</v>
      </c>
      <c r="W74" s="577">
        <f t="shared" si="0"/>
        <v>3.0000137485330924E-8</v>
      </c>
      <c r="X74" s="577">
        <f t="shared" si="0"/>
        <v>-2.8000158636132255E-8</v>
      </c>
      <c r="Y74" s="577">
        <f t="shared" si="0"/>
        <v>2.6999714464182034E-8</v>
      </c>
      <c r="Z74" s="577">
        <f t="shared" si="0"/>
        <v>1.4000306691741571E-8</v>
      </c>
      <c r="AA74" s="577">
        <f t="shared" si="0"/>
        <v>-9.999894245993346E-10</v>
      </c>
      <c r="AB74" s="577">
        <f t="shared" si="0"/>
        <v>7.9996880231192335E-9</v>
      </c>
      <c r="AC74" s="577">
        <f t="shared" si="0"/>
        <v>4.200001058052294E-8</v>
      </c>
      <c r="AD74" s="577">
        <f t="shared" si="0"/>
        <v>3.5999846659251489E-8</v>
      </c>
      <c r="AE74" s="577">
        <f t="shared" si="0"/>
        <v>3.3000105759128928E-8</v>
      </c>
      <c r="AF74" s="577">
        <f t="shared" si="0"/>
        <v>0</v>
      </c>
      <c r="AG74" s="577">
        <f t="shared" si="0"/>
        <v>9.999894245993346E-10</v>
      </c>
      <c r="AH74" s="577">
        <f t="shared" si="0"/>
        <v>3.0999672162579373E-8</v>
      </c>
      <c r="AI74" s="577">
        <f t="shared" si="0"/>
        <v>7.0003807195462286E-9</v>
      </c>
      <c r="AJ74" s="577">
        <f t="shared" si="0"/>
        <v>4.8999936552718282E-8</v>
      </c>
      <c r="AK74" s="577">
        <f t="shared" si="0"/>
        <v>-4.000003173132427E-8</v>
      </c>
      <c r="AL74" s="577">
        <f t="shared" si="0"/>
        <v>2.1000232663936913E-8</v>
      </c>
      <c r="AM74" s="577">
        <f t="shared" si="0"/>
        <v>2.4000200937734917E-8</v>
      </c>
      <c r="AN74" s="577">
        <f t="shared" si="0"/>
        <v>3.8999814933049493E-8</v>
      </c>
      <c r="AO74" s="577">
        <f t="shared" si="0"/>
        <v>9.999894245993346E-10</v>
      </c>
      <c r="AP74" s="577">
        <f t="shared" si="0"/>
        <v>3.6000074032926932E-8</v>
      </c>
      <c r="AQ74" s="577">
        <f t="shared" si="0"/>
        <v>-3.0000137485330924E-8</v>
      </c>
      <c r="AR74" s="577">
        <f t="shared" si="0"/>
        <v>-2.9999682737980038E-8</v>
      </c>
      <c r="AS74" s="577">
        <f t="shared" si="0"/>
        <v>-2.6000179786933586E-8</v>
      </c>
      <c r="AT74" s="577">
        <f t="shared" si="0"/>
        <v>-4.9000163926393725E-8</v>
      </c>
      <c r="AU74" s="577">
        <f t="shared" si="0"/>
        <v>3.7000063457526267E-8</v>
      </c>
      <c r="AV74" s="577">
        <f t="shared" si="0"/>
        <v>-2.3999973564059474E-8</v>
      </c>
      <c r="AW74" s="577">
        <f t="shared" si="0"/>
        <v>3.6000074032926932E-8</v>
      </c>
      <c r="AX74" s="577">
        <f t="shared" si="0"/>
        <v>3.2999878385453485E-8</v>
      </c>
      <c r="AY74" s="577">
        <f t="shared" si="0"/>
        <v>-1.5000068742665462E-8</v>
      </c>
      <c r="AZ74" s="577">
        <f t="shared" si="0"/>
        <v>-2.9999682737980038E-8</v>
      </c>
      <c r="BA74" s="577">
        <f t="shared" si="0"/>
        <v>-4.1000021155923605E-8</v>
      </c>
      <c r="BB74" s="577">
        <f t="shared" si="0"/>
        <v>-3.9999999899009708E-5</v>
      </c>
      <c r="BC74" s="577">
        <f t="shared" si="0"/>
        <v>-1.9999999994979589E-4</v>
      </c>
      <c r="BD74" s="703">
        <f t="shared" si="0"/>
        <v>4.5000000045547495E-4</v>
      </c>
      <c r="BE74" s="703">
        <f t="shared" si="0"/>
        <v>-4.6999999972285877E-4</v>
      </c>
      <c r="BF74" s="703">
        <f t="shared" si="0"/>
        <v>2.9000000017731509E-4</v>
      </c>
      <c r="BG74" s="577">
        <f t="shared" si="0"/>
        <v>-2.7000000000043656E-4</v>
      </c>
      <c r="BH74" s="577">
        <f t="shared" si="0"/>
        <v>1.7000000025291229E-4</v>
      </c>
      <c r="BI74" s="577">
        <f t="shared" si="0"/>
        <v>9.9999999747524271E-6</v>
      </c>
      <c r="BJ74" s="577">
        <f t="shared" si="0"/>
        <v>-2.6000000002568413E-4</v>
      </c>
      <c r="BK74" s="577">
        <f t="shared" si="0"/>
        <v>2.4999999982355803E-4</v>
      </c>
      <c r="BL74" s="577">
        <f t="shared" si="0"/>
        <v>-2.0999999992454832E-4</v>
      </c>
      <c r="BM74" s="577">
        <f t="shared" si="0"/>
        <v>3.7000000020270818E-4</v>
      </c>
      <c r="BN74" s="577">
        <f t="shared" si="0"/>
        <v>1.8000000000029104E-4</v>
      </c>
      <c r="BO74" s="577">
        <f t="shared" si="0"/>
        <v>-1.3000000035390258E-4</v>
      </c>
      <c r="BP74" s="577">
        <f t="shared" ref="BP74:BV74" si="1">BP11-SUM(BP12:BP17)</f>
        <v>1.0000000202126103E-5</v>
      </c>
      <c r="BQ74" s="577">
        <f t="shared" si="1"/>
        <v>2.8999999994994141E-4</v>
      </c>
      <c r="BR74" s="577">
        <f t="shared" si="1"/>
        <v>7.0000000050640665E-5</v>
      </c>
      <c r="BS74" s="577">
        <f t="shared" si="1"/>
        <v>-3.6999999974796083E-4</v>
      </c>
      <c r="BT74" s="577">
        <f t="shared" si="1"/>
        <v>-3.2000000010157237E-4</v>
      </c>
      <c r="BU74" s="577">
        <f t="shared" si="1"/>
        <v>-1.3999999987390765E-4</v>
      </c>
      <c r="BV74" s="577">
        <f t="shared" si="1"/>
        <v>4.3000000005122274E-4</v>
      </c>
    </row>
    <row r="76" spans="1:74" x14ac:dyDescent="0.2">
      <c r="B76" s="576"/>
      <c r="C76" s="577"/>
      <c r="D76" s="577"/>
      <c r="E76" s="577"/>
      <c r="F76" s="577"/>
      <c r="G76" s="577"/>
      <c r="H76" s="577"/>
      <c r="I76" s="577"/>
      <c r="J76" s="577"/>
      <c r="K76" s="577"/>
      <c r="L76" s="577"/>
      <c r="M76" s="577"/>
      <c r="N76" s="577"/>
      <c r="O76" s="577"/>
      <c r="P76" s="577"/>
      <c r="Q76" s="577"/>
      <c r="R76" s="577"/>
      <c r="S76" s="577"/>
      <c r="T76" s="577"/>
      <c r="U76" s="577"/>
      <c r="V76" s="577"/>
      <c r="W76" s="577"/>
      <c r="X76" s="577"/>
      <c r="Y76" s="577"/>
      <c r="Z76" s="577"/>
      <c r="AA76" s="577"/>
      <c r="AB76" s="577"/>
      <c r="AC76" s="577"/>
      <c r="AD76" s="577"/>
      <c r="AE76" s="577"/>
      <c r="AF76" s="577"/>
      <c r="AG76" s="577"/>
      <c r="AH76" s="577"/>
      <c r="AI76" s="577"/>
      <c r="AJ76" s="577"/>
      <c r="AK76" s="577"/>
      <c r="AL76" s="577"/>
      <c r="AM76" s="577"/>
      <c r="AN76" s="577"/>
      <c r="AO76" s="577"/>
      <c r="AP76" s="577"/>
      <c r="AQ76" s="577"/>
      <c r="AR76" s="577"/>
      <c r="AS76" s="577"/>
      <c r="AT76" s="577"/>
      <c r="AU76" s="577"/>
      <c r="AV76" s="577"/>
      <c r="AW76" s="577"/>
      <c r="AX76" s="577"/>
      <c r="AY76" s="577"/>
      <c r="AZ76" s="577"/>
      <c r="BA76" s="577"/>
      <c r="BB76" s="577"/>
      <c r="BC76" s="577"/>
      <c r="BD76" s="703"/>
      <c r="BE76" s="703"/>
      <c r="BF76" s="703"/>
      <c r="BG76" s="577"/>
      <c r="BH76" s="577"/>
      <c r="BI76" s="577"/>
      <c r="BJ76" s="577"/>
      <c r="BK76" s="577"/>
      <c r="BL76" s="577"/>
      <c r="BM76" s="577"/>
      <c r="BN76" s="577"/>
      <c r="BO76" s="577"/>
      <c r="BP76" s="577"/>
      <c r="BQ76" s="577"/>
      <c r="BR76" s="577"/>
      <c r="BS76" s="577"/>
      <c r="BT76" s="577"/>
      <c r="BU76" s="577"/>
      <c r="BV76" s="577"/>
    </row>
    <row r="77" spans="1:74" x14ac:dyDescent="0.2">
      <c r="B77" s="574"/>
      <c r="C77" s="577"/>
      <c r="D77" s="577"/>
      <c r="E77" s="577"/>
      <c r="F77" s="577"/>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577"/>
      <c r="AK77" s="577"/>
      <c r="AL77" s="577"/>
      <c r="AM77" s="577"/>
      <c r="AN77" s="577"/>
      <c r="AO77" s="577"/>
      <c r="AP77" s="577"/>
      <c r="AQ77" s="577"/>
      <c r="AR77" s="577"/>
      <c r="AS77" s="577"/>
      <c r="AT77" s="577"/>
      <c r="AU77" s="577"/>
      <c r="AV77" s="577"/>
      <c r="AW77" s="577"/>
      <c r="AX77" s="577"/>
      <c r="AY77" s="577"/>
      <c r="AZ77" s="577"/>
      <c r="BA77" s="577"/>
      <c r="BB77" s="577"/>
      <c r="BC77" s="577"/>
      <c r="BD77" s="703"/>
      <c r="BE77" s="703"/>
      <c r="BF77" s="703"/>
      <c r="BG77" s="577"/>
      <c r="BH77" s="577"/>
      <c r="BI77" s="577"/>
      <c r="BJ77" s="577"/>
      <c r="BK77" s="577"/>
      <c r="BL77" s="577"/>
      <c r="BM77" s="577"/>
      <c r="BN77" s="577"/>
      <c r="BO77" s="577"/>
      <c r="BP77" s="577"/>
      <c r="BQ77" s="577"/>
      <c r="BR77" s="577"/>
      <c r="BS77" s="577"/>
      <c r="BT77" s="577"/>
      <c r="BU77" s="577"/>
      <c r="BV77" s="577"/>
    </row>
    <row r="78" spans="1:74" x14ac:dyDescent="0.2">
      <c r="A78" s="575"/>
      <c r="B78" s="574"/>
      <c r="C78" s="577"/>
      <c r="D78" s="577"/>
      <c r="E78" s="577"/>
      <c r="F78" s="577"/>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577"/>
      <c r="AK78" s="577"/>
      <c r="AL78" s="577"/>
      <c r="AM78" s="577"/>
      <c r="AN78" s="577"/>
      <c r="AO78" s="577"/>
      <c r="AP78" s="577"/>
      <c r="AQ78" s="577"/>
      <c r="AR78" s="577"/>
      <c r="AS78" s="577"/>
      <c r="AT78" s="577"/>
      <c r="AU78" s="577"/>
      <c r="AV78" s="577"/>
      <c r="AW78" s="577"/>
      <c r="AX78" s="577"/>
      <c r="AY78" s="577"/>
      <c r="AZ78" s="577"/>
      <c r="BA78" s="577"/>
      <c r="BB78" s="577"/>
      <c r="BC78" s="577"/>
      <c r="BD78" s="703"/>
      <c r="BE78" s="703"/>
      <c r="BF78" s="703"/>
      <c r="BG78" s="577"/>
      <c r="BH78" s="577"/>
      <c r="BI78" s="577"/>
      <c r="BJ78" s="577"/>
      <c r="BK78" s="577"/>
      <c r="BL78" s="577"/>
      <c r="BM78" s="577"/>
      <c r="BN78" s="577"/>
      <c r="BO78" s="577"/>
      <c r="BP78" s="577"/>
      <c r="BQ78" s="577"/>
      <c r="BR78" s="577"/>
      <c r="BS78" s="577"/>
      <c r="BT78" s="577"/>
      <c r="BU78" s="577"/>
      <c r="BV78" s="577"/>
    </row>
    <row r="79" spans="1:74" x14ac:dyDescent="0.2">
      <c r="A79" s="575"/>
      <c r="B79" s="574"/>
      <c r="C79" s="577"/>
      <c r="D79" s="577"/>
      <c r="E79" s="577"/>
      <c r="F79" s="577"/>
      <c r="G79" s="577"/>
      <c r="H79" s="577"/>
      <c r="I79" s="577"/>
      <c r="J79" s="577"/>
      <c r="K79" s="577"/>
      <c r="L79" s="577"/>
      <c r="M79" s="577"/>
      <c r="N79" s="577"/>
      <c r="O79" s="577"/>
      <c r="P79" s="577"/>
      <c r="Q79" s="577"/>
      <c r="R79" s="577"/>
      <c r="S79" s="577"/>
      <c r="T79" s="577"/>
      <c r="U79" s="577"/>
      <c r="V79" s="577"/>
      <c r="W79" s="577"/>
      <c r="X79" s="577"/>
      <c r="Y79" s="577"/>
      <c r="Z79" s="577"/>
      <c r="AA79" s="577"/>
      <c r="AB79" s="577"/>
      <c r="AC79" s="577"/>
      <c r="AD79" s="577"/>
      <c r="AE79" s="577"/>
      <c r="AF79" s="577"/>
      <c r="AG79" s="577"/>
      <c r="AH79" s="577"/>
      <c r="AI79" s="577"/>
      <c r="AJ79" s="577"/>
      <c r="AK79" s="577"/>
      <c r="AL79" s="577"/>
      <c r="AM79" s="577"/>
      <c r="AN79" s="577"/>
      <c r="AO79" s="577"/>
      <c r="AP79" s="577"/>
      <c r="AQ79" s="577"/>
      <c r="AR79" s="577"/>
      <c r="AS79" s="577"/>
      <c r="AT79" s="577"/>
      <c r="AU79" s="577"/>
      <c r="AV79" s="577"/>
      <c r="AW79" s="577"/>
      <c r="AX79" s="577"/>
      <c r="AY79" s="577"/>
      <c r="AZ79" s="577"/>
      <c r="BA79" s="577"/>
      <c r="BB79" s="577"/>
      <c r="BC79" s="577"/>
      <c r="BD79" s="703"/>
      <c r="BE79" s="703"/>
      <c r="BF79" s="703"/>
      <c r="BG79" s="577"/>
      <c r="BH79" s="577"/>
      <c r="BI79" s="577"/>
      <c r="BJ79" s="577"/>
      <c r="BK79" s="577"/>
      <c r="BL79" s="577"/>
      <c r="BM79" s="577"/>
      <c r="BN79" s="577"/>
      <c r="BO79" s="577"/>
      <c r="BP79" s="577"/>
      <c r="BQ79" s="577"/>
      <c r="BR79" s="577"/>
      <c r="BS79" s="577"/>
      <c r="BT79" s="577"/>
      <c r="BU79" s="577"/>
      <c r="BV79" s="577"/>
    </row>
    <row r="80" spans="1:74" x14ac:dyDescent="0.2">
      <c r="B80" s="576"/>
      <c r="C80" s="577"/>
      <c r="D80" s="577"/>
      <c r="E80" s="577"/>
      <c r="F80" s="577"/>
      <c r="G80" s="577"/>
      <c r="H80" s="577"/>
      <c r="I80" s="577"/>
      <c r="J80" s="577"/>
      <c r="K80" s="577"/>
      <c r="L80" s="577"/>
      <c r="M80" s="577"/>
      <c r="N80" s="577"/>
      <c r="O80" s="577"/>
      <c r="P80" s="577"/>
      <c r="Q80" s="577"/>
      <c r="R80" s="577"/>
      <c r="S80" s="577"/>
      <c r="T80" s="577"/>
      <c r="U80" s="577"/>
      <c r="V80" s="577"/>
      <c r="W80" s="577"/>
      <c r="X80" s="577"/>
      <c r="Y80" s="577"/>
      <c r="Z80" s="577"/>
      <c r="AA80" s="577"/>
      <c r="AB80" s="577"/>
      <c r="AC80" s="577"/>
      <c r="AD80" s="577"/>
      <c r="AE80" s="577"/>
      <c r="AF80" s="577"/>
      <c r="AG80" s="577"/>
      <c r="AH80" s="577"/>
      <c r="AI80" s="577"/>
      <c r="AJ80" s="577"/>
      <c r="AK80" s="577"/>
      <c r="AL80" s="577"/>
      <c r="AM80" s="577"/>
      <c r="AN80" s="577"/>
      <c r="AO80" s="577"/>
      <c r="AP80" s="577"/>
      <c r="AQ80" s="577"/>
      <c r="AR80" s="577"/>
      <c r="AS80" s="577"/>
      <c r="AT80" s="577"/>
      <c r="AU80" s="577"/>
      <c r="AV80" s="577"/>
      <c r="AW80" s="577"/>
      <c r="AX80" s="577"/>
      <c r="AY80" s="577"/>
      <c r="AZ80" s="577"/>
      <c r="BA80" s="577"/>
      <c r="BB80" s="577"/>
      <c r="BC80" s="577"/>
      <c r="BD80" s="703"/>
      <c r="BE80" s="703"/>
      <c r="BF80" s="703"/>
      <c r="BG80" s="577"/>
      <c r="BH80" s="577"/>
      <c r="BI80" s="577"/>
      <c r="BJ80" s="577"/>
      <c r="BK80" s="577"/>
      <c r="BL80" s="577"/>
      <c r="BM80" s="577"/>
      <c r="BN80" s="577"/>
      <c r="BO80" s="577"/>
      <c r="BP80" s="577"/>
      <c r="BQ80" s="577"/>
      <c r="BR80" s="577"/>
      <c r="BS80" s="577"/>
      <c r="BT80" s="577"/>
      <c r="BU80" s="577"/>
      <c r="BV80" s="577"/>
    </row>
    <row r="81" spans="1:74" x14ac:dyDescent="0.2">
      <c r="B81" s="574"/>
      <c r="C81" s="577"/>
      <c r="D81" s="577"/>
      <c r="E81" s="577"/>
      <c r="F81" s="577"/>
      <c r="G81" s="577"/>
      <c r="H81" s="577"/>
      <c r="I81" s="577"/>
      <c r="J81" s="577"/>
      <c r="K81" s="577"/>
      <c r="L81" s="577"/>
      <c r="M81" s="577"/>
      <c r="N81" s="577"/>
      <c r="O81" s="577"/>
      <c r="P81" s="577"/>
      <c r="Q81" s="577"/>
      <c r="R81" s="577"/>
      <c r="S81" s="577"/>
      <c r="T81" s="577"/>
      <c r="U81" s="577"/>
      <c r="V81" s="577"/>
      <c r="W81" s="577"/>
      <c r="X81" s="577"/>
      <c r="Y81" s="577"/>
      <c r="Z81" s="577"/>
      <c r="AA81" s="577"/>
      <c r="AB81" s="577"/>
      <c r="AC81" s="577"/>
      <c r="AD81" s="577"/>
      <c r="AE81" s="577"/>
      <c r="AF81" s="577"/>
      <c r="AG81" s="577"/>
      <c r="AH81" s="577"/>
      <c r="AI81" s="577"/>
      <c r="AJ81" s="577"/>
      <c r="AK81" s="577"/>
      <c r="AL81" s="577"/>
      <c r="AM81" s="577"/>
      <c r="AN81" s="577"/>
      <c r="AO81" s="577"/>
      <c r="AP81" s="577"/>
      <c r="AQ81" s="577"/>
      <c r="AR81" s="577"/>
      <c r="AS81" s="577"/>
      <c r="AT81" s="577"/>
      <c r="AU81" s="577"/>
      <c r="AV81" s="577"/>
      <c r="AW81" s="577"/>
      <c r="AX81" s="577"/>
      <c r="AY81" s="577"/>
      <c r="AZ81" s="577"/>
      <c r="BA81" s="577"/>
      <c r="BB81" s="577"/>
      <c r="BC81" s="577"/>
      <c r="BD81" s="703"/>
      <c r="BE81" s="703"/>
      <c r="BF81" s="703"/>
      <c r="BG81" s="577"/>
      <c r="BH81" s="577"/>
      <c r="BI81" s="577"/>
      <c r="BJ81" s="577"/>
      <c r="BK81" s="577"/>
      <c r="BL81" s="577"/>
      <c r="BM81" s="577"/>
      <c r="BN81" s="577"/>
      <c r="BO81" s="577"/>
      <c r="BP81" s="577"/>
      <c r="BQ81" s="577"/>
      <c r="BR81" s="577"/>
      <c r="BS81" s="577"/>
      <c r="BT81" s="577"/>
      <c r="BU81" s="577"/>
      <c r="BV81" s="577"/>
    </row>
    <row r="82" spans="1:74" x14ac:dyDescent="0.2">
      <c r="A82" s="575"/>
      <c r="B82" s="574"/>
      <c r="C82" s="577"/>
      <c r="D82" s="577"/>
      <c r="E82" s="577"/>
      <c r="F82" s="577"/>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577"/>
      <c r="AK82" s="577"/>
      <c r="AL82" s="577"/>
      <c r="AM82" s="577"/>
      <c r="AN82" s="577"/>
      <c r="AO82" s="577"/>
      <c r="AP82" s="577"/>
      <c r="AQ82" s="577"/>
      <c r="AR82" s="577"/>
      <c r="AS82" s="577"/>
      <c r="AT82" s="577"/>
      <c r="AU82" s="577"/>
      <c r="AV82" s="577"/>
      <c r="AW82" s="577"/>
      <c r="AX82" s="577"/>
      <c r="AY82" s="577"/>
      <c r="AZ82" s="577"/>
      <c r="BA82" s="577"/>
      <c r="BB82" s="577"/>
      <c r="BC82" s="577"/>
      <c r="BD82" s="703"/>
      <c r="BE82" s="703"/>
      <c r="BF82" s="703"/>
      <c r="BG82" s="577"/>
      <c r="BH82" s="577"/>
      <c r="BI82" s="577"/>
      <c r="BJ82" s="577"/>
      <c r="BK82" s="577"/>
      <c r="BL82" s="577"/>
      <c r="BM82" s="577"/>
      <c r="BN82" s="577"/>
      <c r="BO82" s="577"/>
      <c r="BP82" s="577"/>
      <c r="BQ82" s="577"/>
      <c r="BR82" s="577"/>
      <c r="BS82" s="577"/>
      <c r="BT82" s="577"/>
      <c r="BU82" s="577"/>
      <c r="BV82" s="577"/>
    </row>
    <row r="84" spans="1:74" x14ac:dyDescent="0.2">
      <c r="B84" s="576"/>
      <c r="C84" s="577"/>
      <c r="D84" s="577"/>
      <c r="E84" s="577"/>
      <c r="F84" s="577"/>
      <c r="G84" s="577"/>
      <c r="H84" s="577"/>
      <c r="I84" s="577"/>
      <c r="J84" s="577"/>
      <c r="K84" s="577"/>
      <c r="L84" s="577"/>
      <c r="M84" s="577"/>
      <c r="N84" s="577"/>
      <c r="O84" s="577"/>
      <c r="P84" s="577"/>
      <c r="Q84" s="577"/>
      <c r="R84" s="577"/>
      <c r="S84" s="577"/>
      <c r="T84" s="577"/>
      <c r="U84" s="577"/>
      <c r="V84" s="577"/>
      <c r="W84" s="577"/>
      <c r="X84" s="577"/>
      <c r="Y84" s="577"/>
      <c r="Z84" s="577"/>
      <c r="AA84" s="577"/>
      <c r="AB84" s="577"/>
      <c r="AC84" s="577"/>
      <c r="AD84" s="577"/>
      <c r="AE84" s="577"/>
      <c r="AF84" s="577"/>
      <c r="AG84" s="577"/>
      <c r="AH84" s="577"/>
      <c r="AI84" s="577"/>
      <c r="AJ84" s="577"/>
      <c r="AK84" s="577"/>
      <c r="AL84" s="577"/>
      <c r="AM84" s="577"/>
      <c r="AN84" s="577"/>
      <c r="AO84" s="577"/>
      <c r="AP84" s="577"/>
      <c r="AQ84" s="577"/>
      <c r="AR84" s="577"/>
      <c r="AS84" s="577"/>
      <c r="AT84" s="577"/>
      <c r="AU84" s="577"/>
      <c r="AV84" s="577"/>
      <c r="AW84" s="577"/>
      <c r="AX84" s="577"/>
      <c r="AY84" s="577"/>
      <c r="AZ84" s="577"/>
      <c r="BA84" s="577"/>
      <c r="BB84" s="577"/>
      <c r="BC84" s="577"/>
      <c r="BD84" s="703"/>
      <c r="BE84" s="703"/>
      <c r="BF84" s="703"/>
      <c r="BG84" s="577"/>
      <c r="BH84" s="577"/>
      <c r="BI84" s="577"/>
      <c r="BJ84" s="577"/>
      <c r="BK84" s="577"/>
      <c r="BL84" s="577"/>
      <c r="BM84" s="577"/>
      <c r="BN84" s="577"/>
      <c r="BO84" s="577"/>
      <c r="BP84" s="577"/>
      <c r="BQ84" s="577"/>
      <c r="BR84" s="577"/>
      <c r="BS84" s="577"/>
      <c r="BT84" s="577"/>
      <c r="BU84" s="577"/>
      <c r="BV84" s="577"/>
    </row>
    <row r="85" spans="1:74" x14ac:dyDescent="0.2">
      <c r="B85" s="574"/>
      <c r="C85" s="577"/>
      <c r="D85" s="577"/>
      <c r="E85" s="577"/>
      <c r="F85" s="577"/>
      <c r="G85" s="577"/>
      <c r="H85" s="577"/>
      <c r="I85" s="577"/>
      <c r="J85" s="577"/>
      <c r="K85" s="577"/>
      <c r="L85" s="577"/>
      <c r="M85" s="577"/>
      <c r="N85" s="577"/>
      <c r="O85" s="577"/>
      <c r="P85" s="577"/>
      <c r="Q85" s="577"/>
      <c r="R85" s="577"/>
      <c r="S85" s="577"/>
      <c r="T85" s="577"/>
      <c r="U85" s="577"/>
      <c r="V85" s="577"/>
      <c r="W85" s="577"/>
      <c r="X85" s="577"/>
      <c r="Y85" s="577"/>
      <c r="Z85" s="577"/>
      <c r="AA85" s="577"/>
      <c r="AB85" s="577"/>
      <c r="AC85" s="577"/>
      <c r="AD85" s="577"/>
      <c r="AE85" s="577"/>
      <c r="AF85" s="577"/>
      <c r="AG85" s="577"/>
      <c r="AH85" s="577"/>
      <c r="AI85" s="577"/>
      <c r="AJ85" s="577"/>
      <c r="AK85" s="577"/>
      <c r="AL85" s="577"/>
      <c r="AM85" s="577"/>
      <c r="AN85" s="577"/>
      <c r="AO85" s="577"/>
      <c r="AP85" s="577"/>
      <c r="AQ85" s="577"/>
      <c r="AR85" s="577"/>
      <c r="AS85" s="577"/>
      <c r="AT85" s="577"/>
      <c r="AU85" s="577"/>
      <c r="AV85" s="577"/>
      <c r="AW85" s="577"/>
      <c r="AX85" s="577"/>
      <c r="AY85" s="577"/>
      <c r="AZ85" s="577"/>
      <c r="BA85" s="577"/>
      <c r="BB85" s="577"/>
      <c r="BC85" s="577"/>
      <c r="BD85" s="703"/>
      <c r="BE85" s="703"/>
      <c r="BF85" s="703"/>
      <c r="BG85" s="577"/>
      <c r="BH85" s="577"/>
      <c r="BI85" s="577"/>
      <c r="BJ85" s="577"/>
      <c r="BK85" s="577"/>
      <c r="BL85" s="577"/>
      <c r="BM85" s="577"/>
      <c r="BN85" s="577"/>
      <c r="BO85" s="577"/>
      <c r="BP85" s="577"/>
      <c r="BQ85" s="577"/>
      <c r="BR85" s="577"/>
      <c r="BS85" s="577"/>
      <c r="BT85" s="577"/>
      <c r="BU85" s="577"/>
      <c r="BV85" s="577"/>
    </row>
    <row r="86" spans="1:74" x14ac:dyDescent="0.2">
      <c r="A86" s="575"/>
      <c r="B86" s="574"/>
      <c r="C86" s="577"/>
      <c r="D86" s="577"/>
      <c r="E86" s="577"/>
      <c r="F86" s="577"/>
      <c r="G86" s="577"/>
      <c r="H86" s="577"/>
      <c r="I86" s="577"/>
      <c r="J86" s="577"/>
      <c r="K86" s="577"/>
      <c r="L86" s="577"/>
      <c r="M86" s="577"/>
      <c r="N86" s="577"/>
      <c r="O86" s="577"/>
      <c r="P86" s="577"/>
      <c r="Q86" s="577"/>
      <c r="R86" s="577"/>
      <c r="S86" s="577"/>
      <c r="T86" s="577"/>
      <c r="U86" s="577"/>
      <c r="V86" s="577"/>
      <c r="W86" s="577"/>
      <c r="X86" s="577"/>
      <c r="Y86" s="577"/>
      <c r="Z86" s="577"/>
      <c r="AA86" s="577"/>
      <c r="AB86" s="577"/>
      <c r="AC86" s="577"/>
      <c r="AD86" s="577"/>
      <c r="AE86" s="577"/>
      <c r="AF86" s="577"/>
      <c r="AG86" s="577"/>
      <c r="AH86" s="577"/>
      <c r="AI86" s="577"/>
      <c r="AJ86" s="577"/>
      <c r="AK86" s="577"/>
      <c r="AL86" s="577"/>
      <c r="AM86" s="577"/>
      <c r="AN86" s="577"/>
      <c r="AO86" s="577"/>
      <c r="AP86" s="577"/>
      <c r="AQ86" s="577"/>
      <c r="AR86" s="577"/>
      <c r="AS86" s="577"/>
      <c r="AT86" s="577"/>
      <c r="AU86" s="577"/>
      <c r="AV86" s="577"/>
      <c r="AW86" s="577"/>
      <c r="AX86" s="577"/>
      <c r="AY86" s="577"/>
      <c r="AZ86" s="577"/>
      <c r="BA86" s="577"/>
      <c r="BB86" s="577"/>
      <c r="BC86" s="577"/>
      <c r="BD86" s="703"/>
      <c r="BE86" s="703"/>
      <c r="BF86" s="703"/>
      <c r="BG86" s="577"/>
      <c r="BH86" s="577"/>
      <c r="BI86" s="577"/>
      <c r="BJ86" s="577"/>
      <c r="BK86" s="577"/>
      <c r="BL86" s="577"/>
      <c r="BM86" s="577"/>
      <c r="BN86" s="577"/>
      <c r="BO86" s="577"/>
      <c r="BP86" s="577"/>
      <c r="BQ86" s="577"/>
      <c r="BR86" s="577"/>
      <c r="BS86" s="577"/>
      <c r="BT86" s="577"/>
      <c r="BU86" s="577"/>
      <c r="BV86" s="577"/>
    </row>
    <row r="88" spans="1:74" x14ac:dyDescent="0.2">
      <c r="B88" s="576"/>
      <c r="C88" s="578"/>
      <c r="D88" s="578"/>
      <c r="E88" s="578"/>
      <c r="F88" s="578"/>
      <c r="G88" s="578"/>
      <c r="H88" s="578"/>
      <c r="I88" s="578"/>
      <c r="J88" s="578"/>
      <c r="K88" s="578"/>
      <c r="L88" s="578"/>
      <c r="M88" s="578"/>
      <c r="N88" s="578"/>
      <c r="O88" s="578"/>
      <c r="P88" s="578"/>
      <c r="Q88" s="578"/>
      <c r="R88" s="578"/>
      <c r="S88" s="578"/>
      <c r="T88" s="578"/>
      <c r="U88" s="578"/>
      <c r="V88" s="578"/>
      <c r="W88" s="578"/>
      <c r="X88" s="578"/>
      <c r="Y88" s="578"/>
      <c r="Z88" s="578"/>
      <c r="AA88" s="578"/>
      <c r="AB88" s="578"/>
      <c r="AC88" s="578"/>
      <c r="AD88" s="578"/>
      <c r="AE88" s="578"/>
      <c r="AF88" s="578"/>
      <c r="AG88" s="578"/>
      <c r="AH88" s="578"/>
      <c r="AI88" s="578"/>
      <c r="AJ88" s="578"/>
      <c r="AK88" s="578"/>
      <c r="AL88" s="578"/>
      <c r="AM88" s="578"/>
      <c r="AN88" s="578"/>
      <c r="AO88" s="578"/>
      <c r="AP88" s="578"/>
      <c r="AQ88" s="578"/>
      <c r="AR88" s="578"/>
      <c r="AS88" s="578"/>
      <c r="AT88" s="578"/>
      <c r="AU88" s="578"/>
      <c r="AV88" s="578"/>
      <c r="AW88" s="578"/>
      <c r="AX88" s="578"/>
      <c r="AY88" s="578"/>
      <c r="AZ88" s="578"/>
      <c r="BA88" s="578"/>
      <c r="BB88" s="578"/>
      <c r="BC88" s="578"/>
      <c r="BD88" s="704"/>
      <c r="BE88" s="704"/>
      <c r="BF88" s="704"/>
      <c r="BG88" s="578"/>
      <c r="BH88" s="578"/>
      <c r="BI88" s="578"/>
      <c r="BJ88" s="578"/>
      <c r="BK88" s="578"/>
      <c r="BL88" s="578"/>
      <c r="BM88" s="578"/>
      <c r="BN88" s="578"/>
      <c r="BO88" s="578"/>
      <c r="BP88" s="578"/>
      <c r="BQ88" s="578"/>
      <c r="BR88" s="578"/>
      <c r="BS88" s="578"/>
      <c r="BT88" s="578"/>
      <c r="BU88" s="578"/>
      <c r="BV88" s="578"/>
    </row>
    <row r="89" spans="1:74" x14ac:dyDescent="0.2">
      <c r="B89" s="574"/>
      <c r="C89" s="578"/>
      <c r="D89" s="578"/>
      <c r="E89" s="578"/>
      <c r="F89" s="578"/>
      <c r="G89" s="578"/>
      <c r="H89" s="578"/>
      <c r="I89" s="578"/>
      <c r="J89" s="578"/>
      <c r="K89" s="578"/>
      <c r="L89" s="578"/>
      <c r="M89" s="578"/>
      <c r="N89" s="578"/>
      <c r="O89" s="578"/>
      <c r="P89" s="578"/>
      <c r="Q89" s="578"/>
      <c r="R89" s="578"/>
      <c r="S89" s="578"/>
      <c r="T89" s="578"/>
      <c r="U89" s="578"/>
      <c r="V89" s="578"/>
      <c r="W89" s="578"/>
      <c r="X89" s="578"/>
      <c r="Y89" s="578"/>
      <c r="Z89" s="578"/>
      <c r="AA89" s="578"/>
      <c r="AB89" s="578"/>
      <c r="AC89" s="578"/>
      <c r="AD89" s="578"/>
      <c r="AE89" s="578"/>
      <c r="AF89" s="578"/>
      <c r="AG89" s="578"/>
      <c r="AH89" s="578"/>
      <c r="AI89" s="578"/>
      <c r="AJ89" s="578"/>
      <c r="AK89" s="578"/>
      <c r="AL89" s="578"/>
      <c r="AM89" s="578"/>
      <c r="AN89" s="578"/>
      <c r="AO89" s="578"/>
      <c r="AP89" s="578"/>
      <c r="AQ89" s="578"/>
      <c r="AR89" s="578"/>
      <c r="AS89" s="578"/>
      <c r="AT89" s="578"/>
      <c r="AU89" s="578"/>
      <c r="AV89" s="578"/>
      <c r="AW89" s="578"/>
      <c r="AX89" s="578"/>
      <c r="AY89" s="578"/>
      <c r="AZ89" s="578"/>
      <c r="BA89" s="578"/>
      <c r="BB89" s="578"/>
      <c r="BC89" s="578"/>
      <c r="BD89" s="704"/>
      <c r="BE89" s="704"/>
      <c r="BF89" s="704"/>
      <c r="BG89" s="578"/>
      <c r="BH89" s="578"/>
      <c r="BI89" s="578"/>
      <c r="BJ89" s="578"/>
      <c r="BK89" s="578"/>
      <c r="BL89" s="578"/>
      <c r="BM89" s="578"/>
      <c r="BN89" s="578"/>
      <c r="BO89" s="578"/>
      <c r="BP89" s="578"/>
      <c r="BQ89" s="578"/>
      <c r="BR89" s="578"/>
      <c r="BS89" s="578"/>
      <c r="BT89" s="578"/>
      <c r="BU89" s="578"/>
      <c r="BV89" s="578"/>
    </row>
    <row r="90" spans="1:74" x14ac:dyDescent="0.2">
      <c r="A90" s="575"/>
      <c r="B90" s="574"/>
      <c r="C90" s="577"/>
      <c r="D90" s="577"/>
      <c r="E90" s="577"/>
      <c r="F90" s="577"/>
      <c r="G90" s="577"/>
      <c r="H90" s="577"/>
      <c r="I90" s="577"/>
      <c r="J90" s="577"/>
      <c r="K90" s="577"/>
      <c r="L90" s="577"/>
      <c r="M90" s="577"/>
      <c r="N90" s="577"/>
      <c r="O90" s="577"/>
      <c r="P90" s="577"/>
      <c r="Q90" s="577"/>
      <c r="R90" s="577"/>
      <c r="S90" s="577"/>
      <c r="T90" s="577"/>
      <c r="U90" s="577"/>
      <c r="V90" s="577"/>
      <c r="W90" s="577"/>
      <c r="X90" s="577"/>
      <c r="Y90" s="577"/>
      <c r="Z90" s="577"/>
      <c r="AA90" s="577"/>
      <c r="AB90" s="577"/>
      <c r="AC90" s="577"/>
      <c r="AD90" s="577"/>
      <c r="AE90" s="577"/>
      <c r="AF90" s="577"/>
      <c r="AG90" s="577"/>
      <c r="AH90" s="577"/>
      <c r="AI90" s="577"/>
      <c r="AJ90" s="577"/>
      <c r="AK90" s="577"/>
      <c r="AL90" s="577"/>
      <c r="AM90" s="577"/>
      <c r="AN90" s="577"/>
      <c r="AO90" s="577"/>
      <c r="AP90" s="577"/>
      <c r="AQ90" s="577"/>
      <c r="AR90" s="577"/>
      <c r="AS90" s="577"/>
      <c r="AT90" s="577"/>
      <c r="AU90" s="577"/>
      <c r="AV90" s="577"/>
      <c r="AW90" s="577"/>
      <c r="AX90" s="577"/>
      <c r="AY90" s="577"/>
      <c r="AZ90" s="577"/>
      <c r="BA90" s="577"/>
      <c r="BB90" s="577"/>
      <c r="BC90" s="577"/>
      <c r="BD90" s="703"/>
      <c r="BE90" s="703"/>
      <c r="BF90" s="703"/>
      <c r="BG90" s="577"/>
      <c r="BH90" s="577"/>
      <c r="BI90" s="577"/>
      <c r="BJ90" s="577"/>
      <c r="BK90" s="577"/>
      <c r="BL90" s="577"/>
      <c r="BM90" s="577"/>
      <c r="BN90" s="577"/>
      <c r="BO90" s="577"/>
      <c r="BP90" s="577"/>
      <c r="BQ90" s="577"/>
      <c r="BR90" s="577"/>
      <c r="BS90" s="577"/>
      <c r="BT90" s="577"/>
      <c r="BU90" s="577"/>
      <c r="BV90" s="577"/>
    </row>
    <row r="92" spans="1:74" x14ac:dyDescent="0.2">
      <c r="C92" s="579"/>
      <c r="D92" s="579"/>
      <c r="E92" s="579"/>
      <c r="F92" s="579"/>
      <c r="G92" s="579"/>
      <c r="H92" s="579"/>
      <c r="I92" s="579"/>
      <c r="J92" s="579"/>
      <c r="K92" s="579"/>
      <c r="L92" s="579"/>
      <c r="M92" s="579"/>
      <c r="N92" s="579"/>
      <c r="O92" s="579"/>
      <c r="P92" s="579"/>
      <c r="Q92" s="579"/>
      <c r="R92" s="579"/>
      <c r="S92" s="579"/>
      <c r="T92" s="579"/>
      <c r="U92" s="579"/>
      <c r="V92" s="579"/>
      <c r="W92" s="579"/>
      <c r="X92" s="579"/>
      <c r="Y92" s="579"/>
      <c r="Z92" s="579"/>
      <c r="AA92" s="579"/>
      <c r="AB92" s="579"/>
      <c r="AC92" s="579"/>
      <c r="AD92" s="579"/>
      <c r="AE92" s="579"/>
      <c r="AF92" s="579"/>
      <c r="AG92" s="579"/>
      <c r="AH92" s="579"/>
      <c r="AI92" s="579"/>
      <c r="AJ92" s="579"/>
      <c r="AK92" s="579"/>
      <c r="AL92" s="579"/>
      <c r="AM92" s="579"/>
      <c r="AN92" s="579"/>
      <c r="AO92" s="579"/>
      <c r="AP92" s="579"/>
      <c r="AQ92" s="579"/>
      <c r="AR92" s="579"/>
      <c r="AS92" s="579"/>
      <c r="AT92" s="579"/>
      <c r="AU92" s="579"/>
      <c r="AV92" s="579"/>
      <c r="AW92" s="579"/>
      <c r="AX92" s="579"/>
      <c r="AY92" s="579"/>
      <c r="AZ92" s="579"/>
      <c r="BA92" s="579"/>
      <c r="BB92" s="579"/>
      <c r="BC92" s="579"/>
      <c r="BD92" s="705"/>
      <c r="BE92" s="705"/>
      <c r="BF92" s="705"/>
      <c r="BG92" s="579"/>
      <c r="BH92" s="579"/>
      <c r="BI92" s="579"/>
      <c r="BJ92" s="579"/>
      <c r="BK92" s="579"/>
      <c r="BL92" s="579"/>
      <c r="BM92" s="579"/>
      <c r="BN92" s="579"/>
      <c r="BO92" s="579"/>
      <c r="BP92" s="579"/>
      <c r="BQ92" s="579"/>
      <c r="BR92" s="579"/>
      <c r="BS92" s="579"/>
      <c r="BT92" s="579"/>
      <c r="BU92" s="579"/>
      <c r="BV92" s="579"/>
    </row>
    <row r="93" spans="1:74" x14ac:dyDescent="0.2">
      <c r="C93" s="580"/>
      <c r="D93" s="580"/>
      <c r="E93" s="580"/>
      <c r="F93" s="580"/>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580"/>
      <c r="AK93" s="580"/>
      <c r="AL93" s="580"/>
      <c r="AM93" s="580"/>
      <c r="AN93" s="580"/>
      <c r="AO93" s="580"/>
      <c r="AP93" s="580"/>
      <c r="AQ93" s="580"/>
      <c r="AR93" s="580"/>
      <c r="AS93" s="580"/>
      <c r="AT93" s="580"/>
      <c r="AU93" s="580"/>
      <c r="AV93" s="580"/>
      <c r="AW93" s="580"/>
      <c r="AX93" s="580"/>
      <c r="AY93" s="580"/>
      <c r="AZ93" s="580"/>
      <c r="BA93" s="580"/>
      <c r="BB93" s="580"/>
      <c r="BC93" s="580"/>
      <c r="BD93" s="706"/>
      <c r="BE93" s="706"/>
      <c r="BF93" s="706"/>
      <c r="BG93" s="580"/>
      <c r="BH93" s="580"/>
      <c r="BI93" s="580"/>
      <c r="BJ93" s="580"/>
      <c r="BK93" s="580"/>
      <c r="BL93" s="580"/>
      <c r="BM93" s="580"/>
      <c r="BN93" s="580"/>
      <c r="BO93" s="580"/>
      <c r="BP93" s="580"/>
      <c r="BQ93" s="580"/>
      <c r="BR93" s="580"/>
      <c r="BS93" s="580"/>
      <c r="BT93" s="580"/>
      <c r="BU93" s="580"/>
      <c r="BV93" s="580"/>
    </row>
    <row r="94" spans="1:74" x14ac:dyDescent="0.2">
      <c r="B94" s="574"/>
    </row>
  </sheetData>
  <mergeCells count="8">
    <mergeCell ref="B68:Q68"/>
    <mergeCell ref="BK3:BV3"/>
    <mergeCell ref="A1:A2"/>
    <mergeCell ref="C3:N3"/>
    <mergeCell ref="O3:Z3"/>
    <mergeCell ref="AA3:AL3"/>
    <mergeCell ref="AM3:AX3"/>
    <mergeCell ref="AY3:BJ3"/>
  </mergeCells>
  <phoneticPr fontId="0" type="noConversion"/>
  <conditionalFormatting sqref="C78:BV78 C82:BV82 C86:BV86 C90:BV90 C94:BV94 C74:BV74">
    <cfRule type="cellIs" dxfId="0" priority="2" stopIfTrue="1" operator="notEqual">
      <formula>0</formula>
    </cfRule>
  </conditionalFormatting>
  <hyperlinks>
    <hyperlink ref="A1:A2" location="Contents!A1" display="Table of Contents"/>
  </hyperlinks>
  <printOptions horizontalCentered="1"/>
  <pageMargins left="0.25" right="0.25" top="0.25" bottom="0.25" header="0.5" footer="0.5"/>
  <pageSetup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2">
    <pageSetUpPr fitToPage="1"/>
  </sheetPr>
  <dimension ref="A1:BV43"/>
  <sheetViews>
    <sheetView showGridLines="0" workbookViewId="0">
      <pane xSplit="2" ySplit="4" topLeftCell="AW5" activePane="bottomRight" state="frozen"/>
      <selection activeCell="BF63" sqref="BF63"/>
      <selection pane="topRight" activeCell="BF63" sqref="BF63"/>
      <selection pane="bottomLeft" activeCell="BF63" sqref="BF63"/>
      <selection pane="bottomRight" activeCell="BC7" sqref="BC7:BC35"/>
    </sheetView>
  </sheetViews>
  <sheetFormatPr defaultColWidth="11" defaultRowHeight="11.25" x14ac:dyDescent="0.2"/>
  <cols>
    <col min="1" max="1" width="13.5703125" style="548" customWidth="1"/>
    <col min="2" max="2" width="24.42578125" style="548" customWidth="1"/>
    <col min="3" max="55" width="6.5703125" style="548" customWidth="1"/>
    <col min="56" max="58" width="6.5703125" style="707" customWidth="1"/>
    <col min="59" max="74" width="6.5703125" style="548" customWidth="1"/>
    <col min="75" max="249" width="11" style="548"/>
    <col min="250" max="250" width="1.5703125" style="548" customWidth="1"/>
    <col min="251" max="16384" width="11" style="548"/>
  </cols>
  <sheetData>
    <row r="1" spans="1:74" ht="12.75" customHeight="1" x14ac:dyDescent="0.2">
      <c r="A1" s="791" t="s">
        <v>995</v>
      </c>
      <c r="B1" s="546" t="s">
        <v>484</v>
      </c>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c r="AM1" s="546"/>
      <c r="AN1" s="546"/>
      <c r="AO1" s="546"/>
      <c r="AP1" s="546"/>
      <c r="AQ1" s="546"/>
      <c r="AR1" s="546"/>
      <c r="AS1" s="546"/>
      <c r="AT1" s="546"/>
      <c r="AU1" s="546"/>
      <c r="AV1" s="546"/>
      <c r="AW1" s="546"/>
      <c r="AX1" s="546"/>
      <c r="AY1" s="546"/>
      <c r="AZ1" s="546"/>
      <c r="BA1" s="546"/>
      <c r="BB1" s="546"/>
      <c r="BC1" s="546"/>
      <c r="BD1" s="546"/>
      <c r="BE1" s="546"/>
      <c r="BF1" s="546"/>
      <c r="BG1" s="546"/>
      <c r="BH1" s="546"/>
      <c r="BI1" s="546"/>
      <c r="BJ1" s="546"/>
      <c r="BK1" s="546"/>
      <c r="BL1" s="546"/>
      <c r="BM1" s="546"/>
      <c r="BN1" s="546"/>
      <c r="BO1" s="546"/>
      <c r="BP1" s="546"/>
      <c r="BQ1" s="546"/>
      <c r="BR1" s="546"/>
      <c r="BS1" s="546"/>
      <c r="BT1" s="546"/>
      <c r="BU1" s="546"/>
      <c r="BV1" s="546"/>
    </row>
    <row r="2" spans="1:74" ht="12.75" customHeight="1" x14ac:dyDescent="0.2">
      <c r="A2" s="792"/>
      <c r="B2" s="541" t="str">
        <f>"U.S. Energy Information Administration  |  Short-Term Energy Outlook  - "&amp;Dates!D1</f>
        <v>U.S. Energy Information Administration  |  Short-Term Energy Outlook  - June 2018</v>
      </c>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49"/>
      <c r="AY2" s="549"/>
      <c r="AZ2" s="549"/>
      <c r="BA2" s="549"/>
      <c r="BB2" s="549"/>
      <c r="BC2" s="549"/>
      <c r="BD2" s="698"/>
      <c r="BE2" s="698"/>
      <c r="BF2" s="698"/>
      <c r="BG2" s="549"/>
      <c r="BH2" s="549"/>
      <c r="BI2" s="549"/>
      <c r="BJ2" s="549"/>
      <c r="BK2" s="549"/>
      <c r="BL2" s="549"/>
      <c r="BM2" s="549"/>
      <c r="BN2" s="549"/>
      <c r="BO2" s="549"/>
      <c r="BP2" s="549"/>
      <c r="BQ2" s="549"/>
      <c r="BR2" s="549"/>
      <c r="BS2" s="549"/>
      <c r="BT2" s="549"/>
      <c r="BU2" s="549"/>
      <c r="BV2" s="549"/>
    </row>
    <row r="3" spans="1:74" ht="12.75" customHeight="1" x14ac:dyDescent="0.2">
      <c r="A3" s="581"/>
      <c r="B3" s="551"/>
      <c r="C3" s="796">
        <f>Dates!D3</f>
        <v>2014</v>
      </c>
      <c r="D3" s="797"/>
      <c r="E3" s="797"/>
      <c r="F3" s="797"/>
      <c r="G3" s="797"/>
      <c r="H3" s="797"/>
      <c r="I3" s="797"/>
      <c r="J3" s="797"/>
      <c r="K3" s="797"/>
      <c r="L3" s="797"/>
      <c r="M3" s="797"/>
      <c r="N3" s="845"/>
      <c r="O3" s="796">
        <f>C3+1</f>
        <v>2015</v>
      </c>
      <c r="P3" s="797"/>
      <c r="Q3" s="797"/>
      <c r="R3" s="797"/>
      <c r="S3" s="797"/>
      <c r="T3" s="797"/>
      <c r="U3" s="797"/>
      <c r="V3" s="797"/>
      <c r="W3" s="797"/>
      <c r="X3" s="797"/>
      <c r="Y3" s="797"/>
      <c r="Z3" s="845"/>
      <c r="AA3" s="796">
        <f>O3+1</f>
        <v>2016</v>
      </c>
      <c r="AB3" s="797"/>
      <c r="AC3" s="797"/>
      <c r="AD3" s="797"/>
      <c r="AE3" s="797"/>
      <c r="AF3" s="797"/>
      <c r="AG3" s="797"/>
      <c r="AH3" s="797"/>
      <c r="AI3" s="797"/>
      <c r="AJ3" s="797"/>
      <c r="AK3" s="797"/>
      <c r="AL3" s="845"/>
      <c r="AM3" s="796">
        <f>AA3+1</f>
        <v>2017</v>
      </c>
      <c r="AN3" s="797"/>
      <c r="AO3" s="797"/>
      <c r="AP3" s="797"/>
      <c r="AQ3" s="797"/>
      <c r="AR3" s="797"/>
      <c r="AS3" s="797"/>
      <c r="AT3" s="797"/>
      <c r="AU3" s="797"/>
      <c r="AV3" s="797"/>
      <c r="AW3" s="797"/>
      <c r="AX3" s="845"/>
      <c r="AY3" s="796">
        <f>AM3+1</f>
        <v>2018</v>
      </c>
      <c r="AZ3" s="797"/>
      <c r="BA3" s="797"/>
      <c r="BB3" s="797"/>
      <c r="BC3" s="797"/>
      <c r="BD3" s="797"/>
      <c r="BE3" s="797"/>
      <c r="BF3" s="797"/>
      <c r="BG3" s="797"/>
      <c r="BH3" s="797"/>
      <c r="BI3" s="797"/>
      <c r="BJ3" s="845"/>
      <c r="BK3" s="796">
        <f>AY3+1</f>
        <v>2019</v>
      </c>
      <c r="BL3" s="797"/>
      <c r="BM3" s="797"/>
      <c r="BN3" s="797"/>
      <c r="BO3" s="797"/>
      <c r="BP3" s="797"/>
      <c r="BQ3" s="797"/>
      <c r="BR3" s="797"/>
      <c r="BS3" s="797"/>
      <c r="BT3" s="797"/>
      <c r="BU3" s="797"/>
      <c r="BV3" s="845"/>
    </row>
    <row r="4" spans="1:74" ht="12.75" customHeight="1" x14ac:dyDescent="0.2">
      <c r="A4" s="581"/>
      <c r="B4" s="552"/>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581"/>
      <c r="B5" s="129" t="s">
        <v>446</v>
      </c>
      <c r="C5" s="553"/>
      <c r="D5" s="553"/>
      <c r="E5" s="553"/>
      <c r="F5" s="553"/>
      <c r="G5" s="553"/>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c r="AG5" s="553"/>
      <c r="AH5" s="553"/>
      <c r="AI5" s="553"/>
      <c r="AJ5" s="553"/>
      <c r="AK5" s="553"/>
      <c r="AL5" s="553"/>
      <c r="AM5" s="553"/>
      <c r="AN5" s="553"/>
      <c r="AO5" s="553"/>
      <c r="AP5" s="553"/>
      <c r="AQ5" s="553"/>
      <c r="AR5" s="553"/>
      <c r="AS5" s="553"/>
      <c r="AT5" s="553"/>
      <c r="AU5" s="553"/>
      <c r="AV5" s="553"/>
      <c r="AW5" s="553"/>
      <c r="AX5" s="553"/>
      <c r="AY5" s="553"/>
      <c r="AZ5" s="553"/>
      <c r="BA5" s="553"/>
      <c r="BB5" s="553"/>
      <c r="BC5" s="553"/>
      <c r="BD5" s="708"/>
      <c r="BE5" s="708"/>
      <c r="BF5" s="708"/>
      <c r="BG5" s="708"/>
      <c r="BH5" s="708"/>
      <c r="BI5" s="708"/>
      <c r="BJ5" s="553"/>
      <c r="BK5" s="553"/>
      <c r="BL5" s="553"/>
      <c r="BM5" s="553"/>
      <c r="BN5" s="553"/>
      <c r="BO5" s="553"/>
      <c r="BP5" s="553"/>
      <c r="BQ5" s="553"/>
      <c r="BR5" s="553"/>
      <c r="BS5" s="553"/>
      <c r="BT5" s="553"/>
      <c r="BU5" s="553"/>
      <c r="BV5" s="553"/>
    </row>
    <row r="6" spans="1:74" ht="11.1" customHeight="1" x14ac:dyDescent="0.2">
      <c r="A6" s="581"/>
      <c r="B6" s="129" t="s">
        <v>447</v>
      </c>
      <c r="C6" s="582"/>
      <c r="D6" s="582"/>
      <c r="E6" s="582"/>
      <c r="F6" s="582"/>
      <c r="G6" s="582"/>
      <c r="H6" s="582"/>
      <c r="I6" s="582"/>
      <c r="J6" s="582"/>
      <c r="K6" s="582"/>
      <c r="L6" s="582"/>
      <c r="M6" s="582"/>
      <c r="N6" s="582"/>
      <c r="O6" s="582"/>
      <c r="P6" s="582"/>
      <c r="Q6" s="582"/>
      <c r="R6" s="582"/>
      <c r="S6" s="582"/>
      <c r="T6" s="582"/>
      <c r="U6" s="582"/>
      <c r="V6" s="582"/>
      <c r="W6" s="582"/>
      <c r="X6" s="582"/>
      <c r="Y6" s="582"/>
      <c r="Z6" s="582"/>
      <c r="AA6" s="582"/>
      <c r="AB6" s="582"/>
      <c r="AC6" s="582"/>
      <c r="AD6" s="582"/>
      <c r="AE6" s="582"/>
      <c r="AF6" s="582"/>
      <c r="AG6" s="582"/>
      <c r="AH6" s="582"/>
      <c r="AI6" s="582"/>
      <c r="AJ6" s="582"/>
      <c r="AK6" s="582"/>
      <c r="AL6" s="582"/>
      <c r="AM6" s="582"/>
      <c r="AN6" s="582"/>
      <c r="AO6" s="582"/>
      <c r="AP6" s="582"/>
      <c r="AQ6" s="582"/>
      <c r="AR6" s="582"/>
      <c r="AS6" s="582"/>
      <c r="AT6" s="582"/>
      <c r="AU6" s="582"/>
      <c r="AV6" s="582"/>
      <c r="AW6" s="582"/>
      <c r="AX6" s="582"/>
      <c r="AY6" s="582"/>
      <c r="AZ6" s="582"/>
      <c r="BA6" s="582"/>
      <c r="BB6" s="582"/>
      <c r="BC6" s="582"/>
      <c r="BD6" s="709"/>
      <c r="BE6" s="709"/>
      <c r="BF6" s="709"/>
      <c r="BG6" s="709"/>
      <c r="BH6" s="709"/>
      <c r="BI6" s="709"/>
      <c r="BJ6" s="582"/>
      <c r="BK6" s="582"/>
      <c r="BL6" s="582"/>
      <c r="BM6" s="582"/>
      <c r="BN6" s="582"/>
      <c r="BO6" s="582"/>
      <c r="BP6" s="582"/>
      <c r="BQ6" s="582"/>
      <c r="BR6" s="582"/>
      <c r="BS6" s="582"/>
      <c r="BT6" s="582"/>
      <c r="BU6" s="582"/>
      <c r="BV6" s="582"/>
    </row>
    <row r="7" spans="1:74" ht="11.1" customHeight="1" x14ac:dyDescent="0.2">
      <c r="A7" s="556" t="s">
        <v>448</v>
      </c>
      <c r="B7" s="557" t="s">
        <v>449</v>
      </c>
      <c r="C7" s="275">
        <v>2698.2881326000002</v>
      </c>
      <c r="D7" s="275">
        <v>2720.0104471</v>
      </c>
      <c r="E7" s="275">
        <v>2326.5835197000001</v>
      </c>
      <c r="F7" s="275">
        <v>1935.4861203</v>
      </c>
      <c r="G7" s="275">
        <v>2065.5763735</v>
      </c>
      <c r="H7" s="275">
        <v>2477.6041660000001</v>
      </c>
      <c r="I7" s="275">
        <v>2628.8754852000002</v>
      </c>
      <c r="J7" s="275">
        <v>2615.2964164999999</v>
      </c>
      <c r="K7" s="275">
        <v>2304.2450263000001</v>
      </c>
      <c r="L7" s="275">
        <v>1971.8994226</v>
      </c>
      <c r="M7" s="275">
        <v>2155.0435643000001</v>
      </c>
      <c r="N7" s="275">
        <v>2187.0746076999999</v>
      </c>
      <c r="O7" s="275">
        <v>2302.7021673999998</v>
      </c>
      <c r="P7" s="275">
        <v>2397.7039092999999</v>
      </c>
      <c r="Q7" s="275">
        <v>1882.8129177000001</v>
      </c>
      <c r="R7" s="275">
        <v>1618.1147352999999</v>
      </c>
      <c r="S7" s="275">
        <v>1843.6400716000001</v>
      </c>
      <c r="T7" s="275">
        <v>2299.389921</v>
      </c>
      <c r="U7" s="275">
        <v>2469.9838141999999</v>
      </c>
      <c r="V7" s="275">
        <v>2380.9780461</v>
      </c>
      <c r="W7" s="275">
        <v>2160.7575732999999</v>
      </c>
      <c r="X7" s="275">
        <v>1730.9423577</v>
      </c>
      <c r="Y7" s="275">
        <v>1631.4290607</v>
      </c>
      <c r="Z7" s="275">
        <v>1620.1369632000001</v>
      </c>
      <c r="AA7" s="275">
        <v>1999.4650326000001</v>
      </c>
      <c r="AB7" s="275">
        <v>1741.9152366000001</v>
      </c>
      <c r="AC7" s="275">
        <v>1285.9316984</v>
      </c>
      <c r="AD7" s="275">
        <v>1302.1561400000001</v>
      </c>
      <c r="AE7" s="275">
        <v>1452.6492393999999</v>
      </c>
      <c r="AF7" s="275">
        <v>2106.1918682999999</v>
      </c>
      <c r="AG7" s="275">
        <v>2391.3675367999999</v>
      </c>
      <c r="AH7" s="275">
        <v>2380.5749039000002</v>
      </c>
      <c r="AI7" s="275">
        <v>2077.818342</v>
      </c>
      <c r="AJ7" s="275">
        <v>1759.2690081000001</v>
      </c>
      <c r="AK7" s="275">
        <v>1602.5286443</v>
      </c>
      <c r="AL7" s="275">
        <v>2091.8414535000002</v>
      </c>
      <c r="AM7" s="275">
        <v>2044.9652573999999</v>
      </c>
      <c r="AN7" s="275">
        <v>1709.9388236</v>
      </c>
      <c r="AO7" s="275">
        <v>1570.9607900000001</v>
      </c>
      <c r="AP7" s="275">
        <v>1473.8652873000001</v>
      </c>
      <c r="AQ7" s="275">
        <v>1640.1019805999999</v>
      </c>
      <c r="AR7" s="275">
        <v>1962.7900090000001</v>
      </c>
      <c r="AS7" s="275">
        <v>2250.8188242000001</v>
      </c>
      <c r="AT7" s="275">
        <v>2122.6105603000001</v>
      </c>
      <c r="AU7" s="275">
        <v>1823.4039763000001</v>
      </c>
      <c r="AV7" s="275">
        <v>1617.0493706</v>
      </c>
      <c r="AW7" s="275">
        <v>1695.4735089999999</v>
      </c>
      <c r="AX7" s="275">
        <v>1880.3838900000001</v>
      </c>
      <c r="AY7" s="275">
        <v>2082.4641538999999</v>
      </c>
      <c r="AZ7" s="275">
        <v>1633.4853588999999</v>
      </c>
      <c r="BA7" s="275">
        <v>1433.6839299000001</v>
      </c>
      <c r="BB7" s="275">
        <v>1405.34</v>
      </c>
      <c r="BC7" s="275">
        <v>1438.43</v>
      </c>
      <c r="BD7" s="338">
        <v>1824.0530000000001</v>
      </c>
      <c r="BE7" s="338">
        <v>2106.5929999999998</v>
      </c>
      <c r="BF7" s="338">
        <v>2108.4499999999998</v>
      </c>
      <c r="BG7" s="338">
        <v>1693.992</v>
      </c>
      <c r="BH7" s="338">
        <v>1552.7850000000001</v>
      </c>
      <c r="BI7" s="338">
        <v>1533.9559999999999</v>
      </c>
      <c r="BJ7" s="338">
        <v>1800.2349999999999</v>
      </c>
      <c r="BK7" s="338">
        <v>2020.3920000000001</v>
      </c>
      <c r="BL7" s="338">
        <v>1759.1410000000001</v>
      </c>
      <c r="BM7" s="338">
        <v>1477.441</v>
      </c>
      <c r="BN7" s="338">
        <v>1304.28</v>
      </c>
      <c r="BO7" s="338">
        <v>1415.6969999999999</v>
      </c>
      <c r="BP7" s="338">
        <v>1768.7829999999999</v>
      </c>
      <c r="BQ7" s="338">
        <v>2037.4290000000001</v>
      </c>
      <c r="BR7" s="338">
        <v>2043.9359999999999</v>
      </c>
      <c r="BS7" s="338">
        <v>1645.067</v>
      </c>
      <c r="BT7" s="338">
        <v>1508.884</v>
      </c>
      <c r="BU7" s="338">
        <v>1514.7639999999999</v>
      </c>
      <c r="BV7" s="338">
        <v>1743.7560000000001</v>
      </c>
    </row>
    <row r="8" spans="1:74" ht="11.1" customHeight="1" x14ac:dyDescent="0.2">
      <c r="A8" s="556" t="s">
        <v>450</v>
      </c>
      <c r="B8" s="557" t="s">
        <v>451</v>
      </c>
      <c r="C8" s="275">
        <v>22408.42</v>
      </c>
      <c r="D8" s="275">
        <v>20707.831750000001</v>
      </c>
      <c r="E8" s="275">
        <v>19067.760967999999</v>
      </c>
      <c r="F8" s="275">
        <v>19311.211733</v>
      </c>
      <c r="G8" s="275">
        <v>21941.698484</v>
      </c>
      <c r="H8" s="275">
        <v>25137.525900000001</v>
      </c>
      <c r="I8" s="275">
        <v>28413.048709999999</v>
      </c>
      <c r="J8" s="275">
        <v>30166.778483999999</v>
      </c>
      <c r="K8" s="275">
        <v>26865.334067</v>
      </c>
      <c r="L8" s="275">
        <v>23743.19671</v>
      </c>
      <c r="M8" s="275">
        <v>21109.309099999999</v>
      </c>
      <c r="N8" s="275">
        <v>21738.639644999999</v>
      </c>
      <c r="O8" s="275">
        <v>24039.843903000001</v>
      </c>
      <c r="P8" s="275">
        <v>24147.814643000002</v>
      </c>
      <c r="Q8" s="275">
        <v>23758.062387000002</v>
      </c>
      <c r="R8" s="275">
        <v>23073.310167</v>
      </c>
      <c r="S8" s="275">
        <v>24700.497644999999</v>
      </c>
      <c r="T8" s="275">
        <v>30748.691632999999</v>
      </c>
      <c r="U8" s="275">
        <v>34971.617386999998</v>
      </c>
      <c r="V8" s="275">
        <v>34344.610968000001</v>
      </c>
      <c r="W8" s="275">
        <v>31002.984967</v>
      </c>
      <c r="X8" s="275">
        <v>26608.977580999999</v>
      </c>
      <c r="Y8" s="275">
        <v>25577.865933000001</v>
      </c>
      <c r="Z8" s="275">
        <v>26039.330451999998</v>
      </c>
      <c r="AA8" s="275">
        <v>25356.121580999999</v>
      </c>
      <c r="AB8" s="275">
        <v>24209.732447999999</v>
      </c>
      <c r="AC8" s="275">
        <v>24462.724193999999</v>
      </c>
      <c r="AD8" s="275">
        <v>24486.668233</v>
      </c>
      <c r="AE8" s="275">
        <v>26430.474644999998</v>
      </c>
      <c r="AF8" s="275">
        <v>32857.410633</v>
      </c>
      <c r="AG8" s="275">
        <v>37341.578289999998</v>
      </c>
      <c r="AH8" s="275">
        <v>37688.276355000002</v>
      </c>
      <c r="AI8" s="275">
        <v>31068.026333000002</v>
      </c>
      <c r="AJ8" s="275">
        <v>24535.798354999999</v>
      </c>
      <c r="AK8" s="275">
        <v>22633.465166999998</v>
      </c>
      <c r="AL8" s="275">
        <v>22141.812097000002</v>
      </c>
      <c r="AM8" s="275">
        <v>21409.926839</v>
      </c>
      <c r="AN8" s="275">
        <v>20480.409250000001</v>
      </c>
      <c r="AO8" s="275">
        <v>22370.628355000001</v>
      </c>
      <c r="AP8" s="275">
        <v>21349.626700000001</v>
      </c>
      <c r="AQ8" s="275">
        <v>23331.889483999999</v>
      </c>
      <c r="AR8" s="275">
        <v>29023.196866999999</v>
      </c>
      <c r="AS8" s="275">
        <v>35218.374065000004</v>
      </c>
      <c r="AT8" s="275">
        <v>33847.770773999997</v>
      </c>
      <c r="AU8" s="275">
        <v>29215.385467</v>
      </c>
      <c r="AV8" s="275">
        <v>25612.301613</v>
      </c>
      <c r="AW8" s="275">
        <v>22635.353966999999</v>
      </c>
      <c r="AX8" s="275">
        <v>25325.844806000001</v>
      </c>
      <c r="AY8" s="275">
        <v>26182.938902999998</v>
      </c>
      <c r="AZ8" s="275">
        <v>24415.725321000002</v>
      </c>
      <c r="BA8" s="275">
        <v>24362.902483999998</v>
      </c>
      <c r="BB8" s="275">
        <v>23818.34</v>
      </c>
      <c r="BC8" s="275">
        <v>27325.66</v>
      </c>
      <c r="BD8" s="338">
        <v>32052.58</v>
      </c>
      <c r="BE8" s="338">
        <v>36422.65</v>
      </c>
      <c r="BF8" s="338">
        <v>36717.519999999997</v>
      </c>
      <c r="BG8" s="338">
        <v>30755.53</v>
      </c>
      <c r="BH8" s="338">
        <v>26730.11</v>
      </c>
      <c r="BI8" s="338">
        <v>24868.91</v>
      </c>
      <c r="BJ8" s="338">
        <v>25711.78</v>
      </c>
      <c r="BK8" s="338">
        <v>26469.15</v>
      </c>
      <c r="BL8" s="338">
        <v>24577.99</v>
      </c>
      <c r="BM8" s="338">
        <v>23236.45</v>
      </c>
      <c r="BN8" s="338">
        <v>22802.15</v>
      </c>
      <c r="BO8" s="338">
        <v>26116.27</v>
      </c>
      <c r="BP8" s="338">
        <v>32227.21</v>
      </c>
      <c r="BQ8" s="338">
        <v>37204.949999999997</v>
      </c>
      <c r="BR8" s="338">
        <v>37409.61</v>
      </c>
      <c r="BS8" s="338">
        <v>31346.799999999999</v>
      </c>
      <c r="BT8" s="338">
        <v>27168.959999999999</v>
      </c>
      <c r="BU8" s="338">
        <v>24843.63</v>
      </c>
      <c r="BV8" s="338">
        <v>26013.040000000001</v>
      </c>
    </row>
    <row r="9" spans="1:74" ht="11.1" customHeight="1" x14ac:dyDescent="0.2">
      <c r="A9" s="558" t="s">
        <v>452</v>
      </c>
      <c r="B9" s="559" t="s">
        <v>453</v>
      </c>
      <c r="C9" s="275">
        <v>399.00363580999999</v>
      </c>
      <c r="D9" s="275">
        <v>175.84082857000001</v>
      </c>
      <c r="E9" s="275">
        <v>179.95362065</v>
      </c>
      <c r="F9" s="275">
        <v>102.32739167</v>
      </c>
      <c r="G9" s="275">
        <v>116.58443032</v>
      </c>
      <c r="H9" s="275">
        <v>119.69013700000001</v>
      </c>
      <c r="I9" s="275">
        <v>116.79757935000001</v>
      </c>
      <c r="J9" s="275">
        <v>118.10366</v>
      </c>
      <c r="K9" s="275">
        <v>116.79433933</v>
      </c>
      <c r="L9" s="275">
        <v>87.144473226000002</v>
      </c>
      <c r="M9" s="275">
        <v>104.046378</v>
      </c>
      <c r="N9" s="275">
        <v>123.86983773999999</v>
      </c>
      <c r="O9" s="275">
        <v>171.0009871</v>
      </c>
      <c r="P9" s="275">
        <v>380.55934250000001</v>
      </c>
      <c r="Q9" s="275">
        <v>101.94681</v>
      </c>
      <c r="R9" s="275">
        <v>100.67781232999999</v>
      </c>
      <c r="S9" s="275">
        <v>109.47803097000001</v>
      </c>
      <c r="T9" s="275">
        <v>109.23037866999999</v>
      </c>
      <c r="U9" s="275">
        <v>130.29223225999999</v>
      </c>
      <c r="V9" s="275">
        <v>120.64884355</v>
      </c>
      <c r="W9" s="275">
        <v>117.92922566999999</v>
      </c>
      <c r="X9" s="275">
        <v>98.111478387000005</v>
      </c>
      <c r="Y9" s="275">
        <v>100.62484499999999</v>
      </c>
      <c r="Z9" s="275">
        <v>95.527302903000006</v>
      </c>
      <c r="AA9" s="275">
        <v>134.81590742</v>
      </c>
      <c r="AB9" s="275">
        <v>133.71176310000001</v>
      </c>
      <c r="AC9" s="275">
        <v>106.64925774</v>
      </c>
      <c r="AD9" s="275">
        <v>110.99182933</v>
      </c>
      <c r="AE9" s="275">
        <v>113.34555322999999</v>
      </c>
      <c r="AF9" s="275">
        <v>119.80260333</v>
      </c>
      <c r="AG9" s="275">
        <v>138.36200676999999</v>
      </c>
      <c r="AH9" s="275">
        <v>139.52801516</v>
      </c>
      <c r="AI9" s="275">
        <v>116.66501667</v>
      </c>
      <c r="AJ9" s="275">
        <v>92.884118709999996</v>
      </c>
      <c r="AK9" s="275">
        <v>106.810468</v>
      </c>
      <c r="AL9" s="275">
        <v>118.46346</v>
      </c>
      <c r="AM9" s="275">
        <v>121.01959128999999</v>
      </c>
      <c r="AN9" s="275">
        <v>102.96560893</v>
      </c>
      <c r="AO9" s="275">
        <v>97.961197741999996</v>
      </c>
      <c r="AP9" s="275">
        <v>76.101560667000001</v>
      </c>
      <c r="AQ9" s="275">
        <v>108.12967741999999</v>
      </c>
      <c r="AR9" s="275">
        <v>114.79677767</v>
      </c>
      <c r="AS9" s="275">
        <v>113.40057548</v>
      </c>
      <c r="AT9" s="275">
        <v>101.15261160999999</v>
      </c>
      <c r="AU9" s="275">
        <v>101.11473567</v>
      </c>
      <c r="AV9" s="275">
        <v>91.386652581000007</v>
      </c>
      <c r="AW9" s="275">
        <v>98.362203667000003</v>
      </c>
      <c r="AX9" s="275">
        <v>143.86189580999999</v>
      </c>
      <c r="AY9" s="275">
        <v>344.99320805999997</v>
      </c>
      <c r="AZ9" s="275">
        <v>97.774879318000004</v>
      </c>
      <c r="BA9" s="275">
        <v>82.108645160999998</v>
      </c>
      <c r="BB9" s="275">
        <v>87.040369999999996</v>
      </c>
      <c r="BC9" s="275">
        <v>106.6596</v>
      </c>
      <c r="BD9" s="338">
        <v>112.8228</v>
      </c>
      <c r="BE9" s="338">
        <v>121.3202</v>
      </c>
      <c r="BF9" s="338">
        <v>115.25620000000001</v>
      </c>
      <c r="BG9" s="338">
        <v>104.577</v>
      </c>
      <c r="BH9" s="338">
        <v>92.32311</v>
      </c>
      <c r="BI9" s="338">
        <v>95.974000000000004</v>
      </c>
      <c r="BJ9" s="338">
        <v>113.2561</v>
      </c>
      <c r="BK9" s="338">
        <v>175.1095</v>
      </c>
      <c r="BL9" s="338">
        <v>119.0812</v>
      </c>
      <c r="BM9" s="338">
        <v>102.21420000000001</v>
      </c>
      <c r="BN9" s="338">
        <v>90.880269999999996</v>
      </c>
      <c r="BO9" s="338">
        <v>106.806</v>
      </c>
      <c r="BP9" s="338">
        <v>112.65819999999999</v>
      </c>
      <c r="BQ9" s="338">
        <v>120.51390000000001</v>
      </c>
      <c r="BR9" s="338">
        <v>116.3343</v>
      </c>
      <c r="BS9" s="338">
        <v>106.2568</v>
      </c>
      <c r="BT9" s="338">
        <v>93.208780000000004</v>
      </c>
      <c r="BU9" s="338">
        <v>95.372010000000003</v>
      </c>
      <c r="BV9" s="338">
        <v>113.5408</v>
      </c>
    </row>
    <row r="10" spans="1:74" ht="11.1" customHeight="1" x14ac:dyDescent="0.2">
      <c r="A10" s="556" t="s">
        <v>454</v>
      </c>
      <c r="B10" s="557" t="s">
        <v>533</v>
      </c>
      <c r="C10" s="275">
        <v>137.98909677</v>
      </c>
      <c r="D10" s="275">
        <v>54.917749999999998</v>
      </c>
      <c r="E10" s="275">
        <v>55.829774194000002</v>
      </c>
      <c r="F10" s="275">
        <v>26.690266667</v>
      </c>
      <c r="G10" s="275">
        <v>22.507161289999999</v>
      </c>
      <c r="H10" s="275">
        <v>25.413833332999999</v>
      </c>
      <c r="I10" s="275">
        <v>29.702645161</v>
      </c>
      <c r="J10" s="275">
        <v>30.764677419000002</v>
      </c>
      <c r="K10" s="275">
        <v>26.847799999999999</v>
      </c>
      <c r="L10" s="275">
        <v>24.277096774</v>
      </c>
      <c r="M10" s="275">
        <v>24.464466667</v>
      </c>
      <c r="N10" s="275">
        <v>23.554838709999999</v>
      </c>
      <c r="O10" s="275">
        <v>55.421451613000002</v>
      </c>
      <c r="P10" s="275">
        <v>146.50628570999999</v>
      </c>
      <c r="Q10" s="275">
        <v>25.964354838999999</v>
      </c>
      <c r="R10" s="275">
        <v>25.394266667</v>
      </c>
      <c r="S10" s="275">
        <v>23.039258064999999</v>
      </c>
      <c r="T10" s="275">
        <v>27.447333333</v>
      </c>
      <c r="U10" s="275">
        <v>35.198806451999999</v>
      </c>
      <c r="V10" s="275">
        <v>30.996258064999999</v>
      </c>
      <c r="W10" s="275">
        <v>27.673500000000001</v>
      </c>
      <c r="X10" s="275">
        <v>24.493258064999999</v>
      </c>
      <c r="Y10" s="275">
        <v>28.005800000000001</v>
      </c>
      <c r="Z10" s="275">
        <v>23.162967741999999</v>
      </c>
      <c r="AA10" s="275">
        <v>33.840193548000002</v>
      </c>
      <c r="AB10" s="275">
        <v>39.005517241</v>
      </c>
      <c r="AC10" s="275">
        <v>21.855451613</v>
      </c>
      <c r="AD10" s="275">
        <v>22.906700000000001</v>
      </c>
      <c r="AE10" s="275">
        <v>24.253451612999999</v>
      </c>
      <c r="AF10" s="275">
        <v>28.792666666999999</v>
      </c>
      <c r="AG10" s="275">
        <v>43.487870968000003</v>
      </c>
      <c r="AH10" s="275">
        <v>41.109161290000003</v>
      </c>
      <c r="AI10" s="275">
        <v>28.528600000000001</v>
      </c>
      <c r="AJ10" s="275">
        <v>29.964548387000001</v>
      </c>
      <c r="AK10" s="275">
        <v>24.472533333000001</v>
      </c>
      <c r="AL10" s="275">
        <v>28.799032258</v>
      </c>
      <c r="AM10" s="275">
        <v>27.523709676999999</v>
      </c>
      <c r="AN10" s="275">
        <v>26.259392857000002</v>
      </c>
      <c r="AO10" s="275">
        <v>24.178000000000001</v>
      </c>
      <c r="AP10" s="275">
        <v>24.492933333</v>
      </c>
      <c r="AQ10" s="275">
        <v>27.280096774</v>
      </c>
      <c r="AR10" s="275">
        <v>30.464433332999999</v>
      </c>
      <c r="AS10" s="275">
        <v>26.258193548000001</v>
      </c>
      <c r="AT10" s="275">
        <v>30.033516128999999</v>
      </c>
      <c r="AU10" s="275">
        <v>27.581566667000001</v>
      </c>
      <c r="AV10" s="275">
        <v>27.502032258</v>
      </c>
      <c r="AW10" s="275">
        <v>24.533899999999999</v>
      </c>
      <c r="AX10" s="275">
        <v>45.858774193999999</v>
      </c>
      <c r="AY10" s="275">
        <v>103.48870968</v>
      </c>
      <c r="AZ10" s="275">
        <v>24.064928570999999</v>
      </c>
      <c r="BA10" s="275">
        <v>21.399516128999998</v>
      </c>
      <c r="BB10" s="275">
        <v>23.418050000000001</v>
      </c>
      <c r="BC10" s="275">
        <v>24.748380000000001</v>
      </c>
      <c r="BD10" s="338">
        <v>29.70384</v>
      </c>
      <c r="BE10" s="338">
        <v>32.645180000000003</v>
      </c>
      <c r="BF10" s="338">
        <v>30.098189999999999</v>
      </c>
      <c r="BG10" s="338">
        <v>25.928719999999998</v>
      </c>
      <c r="BH10" s="338">
        <v>25.493780000000001</v>
      </c>
      <c r="BI10" s="338">
        <v>25.227080000000001</v>
      </c>
      <c r="BJ10" s="338">
        <v>26.494199999999999</v>
      </c>
      <c r="BK10" s="338">
        <v>59.884749999999997</v>
      </c>
      <c r="BL10" s="338">
        <v>31.039529999999999</v>
      </c>
      <c r="BM10" s="338">
        <v>25.11336</v>
      </c>
      <c r="BN10" s="338">
        <v>24.326080000000001</v>
      </c>
      <c r="BO10" s="338">
        <v>25.491530000000001</v>
      </c>
      <c r="BP10" s="338">
        <v>27.501460000000002</v>
      </c>
      <c r="BQ10" s="338">
        <v>30.21519</v>
      </c>
      <c r="BR10" s="338">
        <v>30.37473</v>
      </c>
      <c r="BS10" s="338">
        <v>26.692920000000001</v>
      </c>
      <c r="BT10" s="338">
        <v>25.971969999999999</v>
      </c>
      <c r="BU10" s="338">
        <v>24.499790000000001</v>
      </c>
      <c r="BV10" s="338">
        <v>26.19143</v>
      </c>
    </row>
    <row r="11" spans="1:74" ht="11.1" customHeight="1" x14ac:dyDescent="0.2">
      <c r="A11" s="556" t="s">
        <v>455</v>
      </c>
      <c r="B11" s="557" t="s">
        <v>532</v>
      </c>
      <c r="C11" s="275">
        <v>159.91938709999999</v>
      </c>
      <c r="D11" s="275">
        <v>49.296642857000002</v>
      </c>
      <c r="E11" s="275">
        <v>47.757483870999998</v>
      </c>
      <c r="F11" s="275">
        <v>22.412400000000002</v>
      </c>
      <c r="G11" s="275">
        <v>27.104096773999999</v>
      </c>
      <c r="H11" s="275">
        <v>22.997533333</v>
      </c>
      <c r="I11" s="275">
        <v>21.708612902999999</v>
      </c>
      <c r="J11" s="275">
        <v>22.577096774000001</v>
      </c>
      <c r="K11" s="275">
        <v>23.949933333000001</v>
      </c>
      <c r="L11" s="275">
        <v>21.760774194</v>
      </c>
      <c r="M11" s="275">
        <v>28.028533332999999</v>
      </c>
      <c r="N11" s="275">
        <v>26.999419355000001</v>
      </c>
      <c r="O11" s="275">
        <v>41.748612903000001</v>
      </c>
      <c r="P11" s="275">
        <v>133.27092857</v>
      </c>
      <c r="Q11" s="275">
        <v>27.455032257999999</v>
      </c>
      <c r="R11" s="275">
        <v>21.257966667000002</v>
      </c>
      <c r="S11" s="275">
        <v>27.113258065</v>
      </c>
      <c r="T11" s="275">
        <v>26.161366666999999</v>
      </c>
      <c r="U11" s="275">
        <v>23.895774194000001</v>
      </c>
      <c r="V11" s="275">
        <v>22.781612902999999</v>
      </c>
      <c r="W11" s="275">
        <v>21.430900000000001</v>
      </c>
      <c r="X11" s="275">
        <v>20.515129032000001</v>
      </c>
      <c r="Y11" s="275">
        <v>26.791266666999999</v>
      </c>
      <c r="Z11" s="275">
        <v>24.784548387000001</v>
      </c>
      <c r="AA11" s="275">
        <v>40.577387096999999</v>
      </c>
      <c r="AB11" s="275">
        <v>31.733517241000001</v>
      </c>
      <c r="AC11" s="275">
        <v>22.503354839</v>
      </c>
      <c r="AD11" s="275">
        <v>21.465266667000002</v>
      </c>
      <c r="AE11" s="275">
        <v>26.059290322999999</v>
      </c>
      <c r="AF11" s="275">
        <v>23.553766667000001</v>
      </c>
      <c r="AG11" s="275">
        <v>26.128193547999999</v>
      </c>
      <c r="AH11" s="275">
        <v>24.81016129</v>
      </c>
      <c r="AI11" s="275">
        <v>21.322233333</v>
      </c>
      <c r="AJ11" s="275">
        <v>20.518322581</v>
      </c>
      <c r="AK11" s="275">
        <v>27.680499999999999</v>
      </c>
      <c r="AL11" s="275">
        <v>30.406354838999999</v>
      </c>
      <c r="AM11" s="275">
        <v>30.939322580999999</v>
      </c>
      <c r="AN11" s="275">
        <v>26.220321428999998</v>
      </c>
      <c r="AO11" s="275">
        <v>26.339193548000001</v>
      </c>
      <c r="AP11" s="275">
        <v>22.615666666999999</v>
      </c>
      <c r="AQ11" s="275">
        <v>25.855483871000001</v>
      </c>
      <c r="AR11" s="275">
        <v>22.523633332999999</v>
      </c>
      <c r="AS11" s="275">
        <v>22.280290322999999</v>
      </c>
      <c r="AT11" s="275">
        <v>21.469612903000002</v>
      </c>
      <c r="AU11" s="275">
        <v>25.278266667</v>
      </c>
      <c r="AV11" s="275">
        <v>24.716870967999998</v>
      </c>
      <c r="AW11" s="275">
        <v>24.725933333</v>
      </c>
      <c r="AX11" s="275">
        <v>46.426354838999998</v>
      </c>
      <c r="AY11" s="275">
        <v>166.36783871</v>
      </c>
      <c r="AZ11" s="275">
        <v>20.999571429</v>
      </c>
      <c r="BA11" s="275">
        <v>20.513225806000001</v>
      </c>
      <c r="BB11" s="275">
        <v>21.495470000000001</v>
      </c>
      <c r="BC11" s="275">
        <v>26.496300000000002</v>
      </c>
      <c r="BD11" s="338">
        <v>22.871359999999999</v>
      </c>
      <c r="BE11" s="338">
        <v>24.369409999999998</v>
      </c>
      <c r="BF11" s="338">
        <v>22.5336</v>
      </c>
      <c r="BG11" s="338">
        <v>19.850390000000001</v>
      </c>
      <c r="BH11" s="338">
        <v>20.299309999999998</v>
      </c>
      <c r="BI11" s="338">
        <v>24.024809999999999</v>
      </c>
      <c r="BJ11" s="338">
        <v>31.26746</v>
      </c>
      <c r="BK11" s="338">
        <v>43.376980000000003</v>
      </c>
      <c r="BL11" s="338">
        <v>27.5702</v>
      </c>
      <c r="BM11" s="338">
        <v>23.322780000000002</v>
      </c>
      <c r="BN11" s="338">
        <v>20.769739999999999</v>
      </c>
      <c r="BO11" s="338">
        <v>25.316199999999998</v>
      </c>
      <c r="BP11" s="338">
        <v>23.463789999999999</v>
      </c>
      <c r="BQ11" s="338">
        <v>24.753319999999999</v>
      </c>
      <c r="BR11" s="338">
        <v>22.690829999999998</v>
      </c>
      <c r="BS11" s="338">
        <v>20.493110000000001</v>
      </c>
      <c r="BT11" s="338">
        <v>20.747479999999999</v>
      </c>
      <c r="BU11" s="338">
        <v>24.34685</v>
      </c>
      <c r="BV11" s="338">
        <v>32.283709999999999</v>
      </c>
    </row>
    <row r="12" spans="1:74" ht="11.1" customHeight="1" x14ac:dyDescent="0.2">
      <c r="A12" s="556" t="s">
        <v>456</v>
      </c>
      <c r="B12" s="557" t="s">
        <v>457</v>
      </c>
      <c r="C12" s="275">
        <v>70.309082258000004</v>
      </c>
      <c r="D12" s="275">
        <v>64.514144642999995</v>
      </c>
      <c r="E12" s="275">
        <v>67.839191935000002</v>
      </c>
      <c r="F12" s="275">
        <v>50.445751667000003</v>
      </c>
      <c r="G12" s="275">
        <v>63.447862903000001</v>
      </c>
      <c r="H12" s="275">
        <v>69.610191666999995</v>
      </c>
      <c r="I12" s="275">
        <v>62.094996774000002</v>
      </c>
      <c r="J12" s="275">
        <v>61.62865</v>
      </c>
      <c r="K12" s="275">
        <v>61.977393333000002</v>
      </c>
      <c r="L12" s="275">
        <v>37.142332258000003</v>
      </c>
      <c r="M12" s="275">
        <v>48.022505000000002</v>
      </c>
      <c r="N12" s="275">
        <v>68.363975805999999</v>
      </c>
      <c r="O12" s="275">
        <v>64.770814516000002</v>
      </c>
      <c r="P12" s="275">
        <v>73.818842857000007</v>
      </c>
      <c r="Q12" s="275">
        <v>44.354999999999997</v>
      </c>
      <c r="R12" s="275">
        <v>49.948666666999998</v>
      </c>
      <c r="S12" s="275">
        <v>54.721156452000002</v>
      </c>
      <c r="T12" s="275">
        <v>51.055590000000002</v>
      </c>
      <c r="U12" s="275">
        <v>65.945091934999994</v>
      </c>
      <c r="V12" s="275">
        <v>62.560746774000002</v>
      </c>
      <c r="W12" s="275">
        <v>62.718696667000003</v>
      </c>
      <c r="X12" s="275">
        <v>48.400869354999998</v>
      </c>
      <c r="Y12" s="275">
        <v>43.296146667000002</v>
      </c>
      <c r="Z12" s="275">
        <v>44.531874193999997</v>
      </c>
      <c r="AA12" s="275">
        <v>55.088683871000001</v>
      </c>
      <c r="AB12" s="275">
        <v>56.820313792999997</v>
      </c>
      <c r="AC12" s="275">
        <v>58.436106451999997</v>
      </c>
      <c r="AD12" s="275">
        <v>63.634360000000001</v>
      </c>
      <c r="AE12" s="275">
        <v>59.738709677000003</v>
      </c>
      <c r="AF12" s="275">
        <v>63.357166667000001</v>
      </c>
      <c r="AG12" s="275">
        <v>64.583064515999993</v>
      </c>
      <c r="AH12" s="275">
        <v>67.560483871000002</v>
      </c>
      <c r="AI12" s="275">
        <v>62.673166666999997</v>
      </c>
      <c r="AJ12" s="275">
        <v>40.342258065000003</v>
      </c>
      <c r="AK12" s="275">
        <v>51.088000000000001</v>
      </c>
      <c r="AL12" s="275">
        <v>54.113709677000003</v>
      </c>
      <c r="AM12" s="275">
        <v>57.233709677</v>
      </c>
      <c r="AN12" s="275">
        <v>46.914285714000002</v>
      </c>
      <c r="AO12" s="275">
        <v>43.999677419000001</v>
      </c>
      <c r="AP12" s="275">
        <v>25.465333333</v>
      </c>
      <c r="AQ12" s="275">
        <v>51.602258065000001</v>
      </c>
      <c r="AR12" s="275">
        <v>56.844333333000002</v>
      </c>
      <c r="AS12" s="275">
        <v>53.623548387</v>
      </c>
      <c r="AT12" s="275">
        <v>45.562258065000002</v>
      </c>
      <c r="AU12" s="275">
        <v>43.690833333</v>
      </c>
      <c r="AV12" s="275">
        <v>35.572258065</v>
      </c>
      <c r="AW12" s="275">
        <v>44.448666666999998</v>
      </c>
      <c r="AX12" s="275">
        <v>45.209193548000002</v>
      </c>
      <c r="AY12" s="275">
        <v>55.410967741999997</v>
      </c>
      <c r="AZ12" s="275">
        <v>48.58625</v>
      </c>
      <c r="BA12" s="275">
        <v>36.499354838999999</v>
      </c>
      <c r="BB12" s="275">
        <v>39.297710000000002</v>
      </c>
      <c r="BC12" s="275">
        <v>52.540709999999997</v>
      </c>
      <c r="BD12" s="338">
        <v>56.655639999999998</v>
      </c>
      <c r="BE12" s="338">
        <v>59.887189999999997</v>
      </c>
      <c r="BF12" s="338">
        <v>58.554090000000002</v>
      </c>
      <c r="BG12" s="338">
        <v>55.108899999999998</v>
      </c>
      <c r="BH12" s="338">
        <v>43.426909999999999</v>
      </c>
      <c r="BI12" s="338">
        <v>43.27749</v>
      </c>
      <c r="BJ12" s="338">
        <v>50.718620000000001</v>
      </c>
      <c r="BK12" s="338">
        <v>65.073279999999997</v>
      </c>
      <c r="BL12" s="338">
        <v>55.375190000000003</v>
      </c>
      <c r="BM12" s="338">
        <v>49.631219999999999</v>
      </c>
      <c r="BN12" s="338">
        <v>42.776359999999997</v>
      </c>
      <c r="BO12" s="338">
        <v>52.842680000000001</v>
      </c>
      <c r="BP12" s="338">
        <v>58.225639999999999</v>
      </c>
      <c r="BQ12" s="338">
        <v>61.240479999999998</v>
      </c>
      <c r="BR12" s="338">
        <v>59.276829999999997</v>
      </c>
      <c r="BS12" s="338">
        <v>55.414340000000003</v>
      </c>
      <c r="BT12" s="338">
        <v>43.403709999999997</v>
      </c>
      <c r="BU12" s="338">
        <v>43.1235</v>
      </c>
      <c r="BV12" s="338">
        <v>50.32217</v>
      </c>
    </row>
    <row r="13" spans="1:74" ht="11.1" customHeight="1" x14ac:dyDescent="0.2">
      <c r="A13" s="556" t="s">
        <v>458</v>
      </c>
      <c r="B13" s="557" t="s">
        <v>459</v>
      </c>
      <c r="C13" s="275">
        <v>30.786069677</v>
      </c>
      <c r="D13" s="275">
        <v>7.1122910713999996</v>
      </c>
      <c r="E13" s="275">
        <v>8.5271706452</v>
      </c>
      <c r="F13" s="275">
        <v>2.7789733333000002</v>
      </c>
      <c r="G13" s="275">
        <v>3.5253093548000001</v>
      </c>
      <c r="H13" s="275">
        <v>1.6685786667</v>
      </c>
      <c r="I13" s="275">
        <v>3.2913245161</v>
      </c>
      <c r="J13" s="275">
        <v>3.1332358065000001</v>
      </c>
      <c r="K13" s="275">
        <v>4.0192126666999997</v>
      </c>
      <c r="L13" s="275">
        <v>3.96427</v>
      </c>
      <c r="M13" s="275">
        <v>3.5308730000000002</v>
      </c>
      <c r="N13" s="275">
        <v>4.9516038709999997</v>
      </c>
      <c r="O13" s="275">
        <v>9.0601080644999996</v>
      </c>
      <c r="P13" s="275">
        <v>26.963285357</v>
      </c>
      <c r="Q13" s="275">
        <v>4.1724229032000002</v>
      </c>
      <c r="R13" s="275">
        <v>4.0769123333000001</v>
      </c>
      <c r="S13" s="275">
        <v>4.6043583870999996</v>
      </c>
      <c r="T13" s="275">
        <v>4.5660886666999998</v>
      </c>
      <c r="U13" s="275">
        <v>5.2525596773999998</v>
      </c>
      <c r="V13" s="275">
        <v>4.3102258065000001</v>
      </c>
      <c r="W13" s="275">
        <v>6.1061290000000001</v>
      </c>
      <c r="X13" s="275">
        <v>4.7022219354999999</v>
      </c>
      <c r="Y13" s="275">
        <v>2.5316316667000001</v>
      </c>
      <c r="Z13" s="275">
        <v>3.0479125805999998</v>
      </c>
      <c r="AA13" s="275">
        <v>5.3096429032000003</v>
      </c>
      <c r="AB13" s="275">
        <v>6.1524148276000004</v>
      </c>
      <c r="AC13" s="275">
        <v>3.8543448386999999</v>
      </c>
      <c r="AD13" s="275">
        <v>2.9855026667</v>
      </c>
      <c r="AE13" s="275">
        <v>3.2941016129</v>
      </c>
      <c r="AF13" s="275">
        <v>4.0990033332999998</v>
      </c>
      <c r="AG13" s="275">
        <v>4.1628777419</v>
      </c>
      <c r="AH13" s="275">
        <v>6.0482087096999999</v>
      </c>
      <c r="AI13" s="275">
        <v>4.1410166666999997</v>
      </c>
      <c r="AJ13" s="275">
        <v>2.0589896774000001</v>
      </c>
      <c r="AK13" s="275">
        <v>3.5694346666999999</v>
      </c>
      <c r="AL13" s="275">
        <v>5.1443632258000003</v>
      </c>
      <c r="AM13" s="275">
        <v>5.3228493547999998</v>
      </c>
      <c r="AN13" s="275">
        <v>3.5716089285999999</v>
      </c>
      <c r="AO13" s="275">
        <v>3.4443267741999999</v>
      </c>
      <c r="AP13" s="275">
        <v>3.5276273332999999</v>
      </c>
      <c r="AQ13" s="275">
        <v>3.3918387097</v>
      </c>
      <c r="AR13" s="275">
        <v>4.9643776666999999</v>
      </c>
      <c r="AS13" s="275">
        <v>11.238543226000001</v>
      </c>
      <c r="AT13" s="275">
        <v>4.0872245161</v>
      </c>
      <c r="AU13" s="275">
        <v>4.5640689999999999</v>
      </c>
      <c r="AV13" s="275">
        <v>3.5954912903</v>
      </c>
      <c r="AW13" s="275">
        <v>4.6537036667000002</v>
      </c>
      <c r="AX13" s="275">
        <v>6.3675732258000002</v>
      </c>
      <c r="AY13" s="275">
        <v>19.725691935</v>
      </c>
      <c r="AZ13" s="275">
        <v>4.1241293183999996</v>
      </c>
      <c r="BA13" s="275">
        <v>3.6965483871</v>
      </c>
      <c r="BB13" s="275">
        <v>2.8291650000000002</v>
      </c>
      <c r="BC13" s="275">
        <v>2.8742070000000002</v>
      </c>
      <c r="BD13" s="338">
        <v>3.5919189999999999</v>
      </c>
      <c r="BE13" s="338">
        <v>4.4184599999999996</v>
      </c>
      <c r="BF13" s="338">
        <v>4.0703699999999996</v>
      </c>
      <c r="BG13" s="338">
        <v>3.688949</v>
      </c>
      <c r="BH13" s="338">
        <v>3.1031230000000001</v>
      </c>
      <c r="BI13" s="338">
        <v>3.4446159999999999</v>
      </c>
      <c r="BJ13" s="338">
        <v>4.7758779999999996</v>
      </c>
      <c r="BK13" s="338">
        <v>6.7744850000000003</v>
      </c>
      <c r="BL13" s="338">
        <v>5.0962959999999997</v>
      </c>
      <c r="BM13" s="338">
        <v>4.1468879999999997</v>
      </c>
      <c r="BN13" s="338">
        <v>3.0081229999999999</v>
      </c>
      <c r="BO13" s="338">
        <v>3.1555879999999998</v>
      </c>
      <c r="BP13" s="338">
        <v>3.4673099999999999</v>
      </c>
      <c r="BQ13" s="338">
        <v>4.3049150000000003</v>
      </c>
      <c r="BR13" s="338">
        <v>3.9919009999999999</v>
      </c>
      <c r="BS13" s="338">
        <v>3.65638</v>
      </c>
      <c r="BT13" s="338">
        <v>3.085639</v>
      </c>
      <c r="BU13" s="338">
        <v>3.4018640000000002</v>
      </c>
      <c r="BV13" s="338">
        <v>4.7434729999999998</v>
      </c>
    </row>
    <row r="14" spans="1:74" ht="11.1" customHeight="1" x14ac:dyDescent="0.2">
      <c r="A14" s="581"/>
      <c r="B14" s="131" t="s">
        <v>460</v>
      </c>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364"/>
      <c r="BE14" s="364"/>
      <c r="BF14" s="364"/>
      <c r="BG14" s="364"/>
      <c r="BH14" s="364"/>
      <c r="BI14" s="364"/>
      <c r="BJ14" s="364"/>
      <c r="BK14" s="364"/>
      <c r="BL14" s="364"/>
      <c r="BM14" s="364"/>
      <c r="BN14" s="364"/>
      <c r="BO14" s="364"/>
      <c r="BP14" s="364"/>
      <c r="BQ14" s="364"/>
      <c r="BR14" s="364"/>
      <c r="BS14" s="364"/>
      <c r="BT14" s="364"/>
      <c r="BU14" s="364"/>
      <c r="BV14" s="364"/>
    </row>
    <row r="15" spans="1:74" ht="11.1" customHeight="1" x14ac:dyDescent="0.2">
      <c r="A15" s="556" t="s">
        <v>461</v>
      </c>
      <c r="B15" s="557" t="s">
        <v>449</v>
      </c>
      <c r="C15" s="275">
        <v>162.32245161</v>
      </c>
      <c r="D15" s="275">
        <v>172.07892856999999</v>
      </c>
      <c r="E15" s="275">
        <v>152.90312903</v>
      </c>
      <c r="F15" s="275">
        <v>121.12986667</v>
      </c>
      <c r="G15" s="275">
        <v>101.88435484</v>
      </c>
      <c r="H15" s="275">
        <v>123.74386667</v>
      </c>
      <c r="I15" s="275">
        <v>118.68467742</v>
      </c>
      <c r="J15" s="275">
        <v>103.68467742</v>
      </c>
      <c r="K15" s="275">
        <v>90.744900000000001</v>
      </c>
      <c r="L15" s="275">
        <v>75.703483871000003</v>
      </c>
      <c r="M15" s="275">
        <v>110.81243333</v>
      </c>
      <c r="N15" s="275">
        <v>107.63280645</v>
      </c>
      <c r="O15" s="275">
        <v>138.92890323</v>
      </c>
      <c r="P15" s="275">
        <v>154.09153570999999</v>
      </c>
      <c r="Q15" s="275">
        <v>108.93890322999999</v>
      </c>
      <c r="R15" s="275">
        <v>70.664333333000002</v>
      </c>
      <c r="S15" s="275">
        <v>87.640580645</v>
      </c>
      <c r="T15" s="275">
        <v>87.712566667000004</v>
      </c>
      <c r="U15" s="275">
        <v>94.115741935000003</v>
      </c>
      <c r="V15" s="275">
        <v>99.860064515999994</v>
      </c>
      <c r="W15" s="275">
        <v>92.724433332999993</v>
      </c>
      <c r="X15" s="275">
        <v>58.375290323000002</v>
      </c>
      <c r="Y15" s="275">
        <v>77.844533333000001</v>
      </c>
      <c r="Z15" s="275">
        <v>69.143516129000005</v>
      </c>
      <c r="AA15" s="275">
        <v>109.47922581</v>
      </c>
      <c r="AB15" s="275">
        <v>94.494724137999995</v>
      </c>
      <c r="AC15" s="275">
        <v>50.449870967999999</v>
      </c>
      <c r="AD15" s="275">
        <v>61.959200000000003</v>
      </c>
      <c r="AE15" s="275">
        <v>66.445645161000002</v>
      </c>
      <c r="AF15" s="275">
        <v>82.411966667000002</v>
      </c>
      <c r="AG15" s="275">
        <v>108.39187097</v>
      </c>
      <c r="AH15" s="275">
        <v>107.39922581</v>
      </c>
      <c r="AI15" s="275">
        <v>82.762233332999998</v>
      </c>
      <c r="AJ15" s="275">
        <v>56.194806452000002</v>
      </c>
      <c r="AK15" s="275">
        <v>64.559033333000002</v>
      </c>
      <c r="AL15" s="275">
        <v>100.56348387</v>
      </c>
      <c r="AM15" s="275">
        <v>78.202903226000004</v>
      </c>
      <c r="AN15" s="275">
        <v>69.722071428999996</v>
      </c>
      <c r="AO15" s="275">
        <v>77.725870967999995</v>
      </c>
      <c r="AP15" s="275">
        <v>53.869300000000003</v>
      </c>
      <c r="AQ15" s="275">
        <v>63.534612903000003</v>
      </c>
      <c r="AR15" s="275">
        <v>70.319333333000003</v>
      </c>
      <c r="AS15" s="275">
        <v>78.642806452000002</v>
      </c>
      <c r="AT15" s="275">
        <v>67.334290323000005</v>
      </c>
      <c r="AU15" s="275">
        <v>53.064233332999997</v>
      </c>
      <c r="AV15" s="275">
        <v>46.758870967999997</v>
      </c>
      <c r="AW15" s="275">
        <v>61.399933333</v>
      </c>
      <c r="AX15" s="275">
        <v>87.756516129000005</v>
      </c>
      <c r="AY15" s="275">
        <v>95.887064515999995</v>
      </c>
      <c r="AZ15" s="275">
        <v>68.052250000000001</v>
      </c>
      <c r="BA15" s="275">
        <v>63.541580645000003</v>
      </c>
      <c r="BB15" s="275">
        <v>80.541480000000007</v>
      </c>
      <c r="BC15" s="275">
        <v>51.208069999999999</v>
      </c>
      <c r="BD15" s="338">
        <v>89.593289999999996</v>
      </c>
      <c r="BE15" s="338">
        <v>109.4414</v>
      </c>
      <c r="BF15" s="338">
        <v>106.2259</v>
      </c>
      <c r="BG15" s="338">
        <v>61.140590000000003</v>
      </c>
      <c r="BH15" s="338">
        <v>66.230339999999998</v>
      </c>
      <c r="BI15" s="338">
        <v>71.92286</v>
      </c>
      <c r="BJ15" s="338">
        <v>95.696240000000003</v>
      </c>
      <c r="BK15" s="338">
        <v>80.716049999999996</v>
      </c>
      <c r="BL15" s="338">
        <v>75.394459999999995</v>
      </c>
      <c r="BM15" s="338">
        <v>60.606900000000003</v>
      </c>
      <c r="BN15" s="338">
        <v>36.782800000000002</v>
      </c>
      <c r="BO15" s="338">
        <v>37.807429999999997</v>
      </c>
      <c r="BP15" s="338">
        <v>74.615899999999996</v>
      </c>
      <c r="BQ15" s="338">
        <v>98.1905</v>
      </c>
      <c r="BR15" s="338">
        <v>93.963080000000005</v>
      </c>
      <c r="BS15" s="338">
        <v>54.800190000000001</v>
      </c>
      <c r="BT15" s="338">
        <v>69.936980000000005</v>
      </c>
      <c r="BU15" s="338">
        <v>69.851100000000002</v>
      </c>
      <c r="BV15" s="338">
        <v>89.703320000000005</v>
      </c>
    </row>
    <row r="16" spans="1:74" ht="11.1" customHeight="1" x14ac:dyDescent="0.2">
      <c r="A16" s="556" t="s">
        <v>462</v>
      </c>
      <c r="B16" s="557" t="s">
        <v>451</v>
      </c>
      <c r="C16" s="275">
        <v>3073.1039999999998</v>
      </c>
      <c r="D16" s="275">
        <v>3358.1801786000001</v>
      </c>
      <c r="E16" s="275">
        <v>3245.7293226000002</v>
      </c>
      <c r="F16" s="275">
        <v>3165.8843999999999</v>
      </c>
      <c r="G16" s="275">
        <v>3503.0609355000001</v>
      </c>
      <c r="H16" s="275">
        <v>4546.8564667000001</v>
      </c>
      <c r="I16" s="275">
        <v>5380.5842258000002</v>
      </c>
      <c r="J16" s="275">
        <v>4886.3932903000004</v>
      </c>
      <c r="K16" s="275">
        <v>4573.1747333000003</v>
      </c>
      <c r="L16" s="275">
        <v>4105.8469032000003</v>
      </c>
      <c r="M16" s="275">
        <v>3480.1568000000002</v>
      </c>
      <c r="N16" s="275">
        <v>3721.0955161000002</v>
      </c>
      <c r="O16" s="275">
        <v>3606.9043225999999</v>
      </c>
      <c r="P16" s="275">
        <v>3263.0475000000001</v>
      </c>
      <c r="Q16" s="275">
        <v>3896.7602581000001</v>
      </c>
      <c r="R16" s="275">
        <v>3500.5189332999998</v>
      </c>
      <c r="S16" s="275">
        <v>4179.1440645000002</v>
      </c>
      <c r="T16" s="275">
        <v>4568.7839333000002</v>
      </c>
      <c r="U16" s="275">
        <v>5812.125129</v>
      </c>
      <c r="V16" s="275">
        <v>5838.6579355000003</v>
      </c>
      <c r="W16" s="275">
        <v>5162.8723332999998</v>
      </c>
      <c r="X16" s="275">
        <v>4395.1115160999998</v>
      </c>
      <c r="Y16" s="275">
        <v>4033.5933666999999</v>
      </c>
      <c r="Z16" s="275">
        <v>3751.8176451999998</v>
      </c>
      <c r="AA16" s="275">
        <v>3759.0854515999999</v>
      </c>
      <c r="AB16" s="275">
        <v>3631.2626206999998</v>
      </c>
      <c r="AC16" s="275">
        <v>3716.8133548000001</v>
      </c>
      <c r="AD16" s="275">
        <v>4003.6389666999999</v>
      </c>
      <c r="AE16" s="275">
        <v>4292.4941289999997</v>
      </c>
      <c r="AF16" s="275">
        <v>5188.8120667000003</v>
      </c>
      <c r="AG16" s="275">
        <v>6477.3220645000001</v>
      </c>
      <c r="AH16" s="275">
        <v>6687.2150645000002</v>
      </c>
      <c r="AI16" s="275">
        <v>5148.7179999999998</v>
      </c>
      <c r="AJ16" s="275">
        <v>3985.1826452</v>
      </c>
      <c r="AK16" s="275">
        <v>3656.3316</v>
      </c>
      <c r="AL16" s="275">
        <v>3749.8477097</v>
      </c>
      <c r="AM16" s="275">
        <v>3570.6689031999999</v>
      </c>
      <c r="AN16" s="275">
        <v>3443.5812857000001</v>
      </c>
      <c r="AO16" s="275">
        <v>3778.4434839</v>
      </c>
      <c r="AP16" s="275">
        <v>3270.7071332999999</v>
      </c>
      <c r="AQ16" s="275">
        <v>3302.4470968000001</v>
      </c>
      <c r="AR16" s="275">
        <v>4359.1279000000004</v>
      </c>
      <c r="AS16" s="275">
        <v>5268.2300322999999</v>
      </c>
      <c r="AT16" s="275">
        <v>4943.0430323</v>
      </c>
      <c r="AU16" s="275">
        <v>4454.8025667000002</v>
      </c>
      <c r="AV16" s="275">
        <v>3982.527</v>
      </c>
      <c r="AW16" s="275">
        <v>3433.9237333000001</v>
      </c>
      <c r="AX16" s="275">
        <v>3693.0696452000002</v>
      </c>
      <c r="AY16" s="275">
        <v>3471.6360645</v>
      </c>
      <c r="AZ16" s="275">
        <v>3627.1410357</v>
      </c>
      <c r="BA16" s="275">
        <v>3805.3713226</v>
      </c>
      <c r="BB16" s="275">
        <v>3596.8</v>
      </c>
      <c r="BC16" s="275">
        <v>3922.9340000000002</v>
      </c>
      <c r="BD16" s="338">
        <v>4912.067</v>
      </c>
      <c r="BE16" s="338">
        <v>5793.4179999999997</v>
      </c>
      <c r="BF16" s="338">
        <v>5792.1949999999997</v>
      </c>
      <c r="BG16" s="338">
        <v>4839.2939999999999</v>
      </c>
      <c r="BH16" s="338">
        <v>4322.74</v>
      </c>
      <c r="BI16" s="338">
        <v>4134.2550000000001</v>
      </c>
      <c r="BJ16" s="338">
        <v>4142.348</v>
      </c>
      <c r="BK16" s="338">
        <v>4188.0529999999999</v>
      </c>
      <c r="BL16" s="338">
        <v>4109.7539999999999</v>
      </c>
      <c r="BM16" s="338">
        <v>4091.049</v>
      </c>
      <c r="BN16" s="338">
        <v>3759.55</v>
      </c>
      <c r="BO16" s="338">
        <v>4107.1750000000002</v>
      </c>
      <c r="BP16" s="338">
        <v>5239.7269999999999</v>
      </c>
      <c r="BQ16" s="338">
        <v>6066.4409999999998</v>
      </c>
      <c r="BR16" s="338">
        <v>5971.7640000000001</v>
      </c>
      <c r="BS16" s="338">
        <v>4965.8440000000001</v>
      </c>
      <c r="BT16" s="338">
        <v>4448.13</v>
      </c>
      <c r="BU16" s="338">
        <v>4291.1480000000001</v>
      </c>
      <c r="BV16" s="338">
        <v>4300.1710000000003</v>
      </c>
    </row>
    <row r="17" spans="1:74" ht="11.1" customHeight="1" x14ac:dyDescent="0.2">
      <c r="A17" s="558" t="s">
        <v>463</v>
      </c>
      <c r="B17" s="559" t="s">
        <v>453</v>
      </c>
      <c r="C17" s="275">
        <v>173.71921806</v>
      </c>
      <c r="D17" s="275">
        <v>47.346972143000002</v>
      </c>
      <c r="E17" s="275">
        <v>46.611806129000001</v>
      </c>
      <c r="F17" s="275">
        <v>2.9079866666999998</v>
      </c>
      <c r="G17" s="275">
        <v>4.3004648387</v>
      </c>
      <c r="H17" s="275">
        <v>3.7297743333</v>
      </c>
      <c r="I17" s="275">
        <v>5.7807087096999998</v>
      </c>
      <c r="J17" s="275">
        <v>6.4819022580999999</v>
      </c>
      <c r="K17" s="275">
        <v>3.6480196667000002</v>
      </c>
      <c r="L17" s="275">
        <v>2.6841300000000001</v>
      </c>
      <c r="M17" s="275">
        <v>4.3832209999999998</v>
      </c>
      <c r="N17" s="275">
        <v>7.6630745161</v>
      </c>
      <c r="O17" s="275">
        <v>39.599511935000002</v>
      </c>
      <c r="P17" s="275">
        <v>191.91176464</v>
      </c>
      <c r="Q17" s="275">
        <v>12.080884515999999</v>
      </c>
      <c r="R17" s="275">
        <v>3.4696836666999999</v>
      </c>
      <c r="S17" s="275">
        <v>4.5183783871000003</v>
      </c>
      <c r="T17" s="275">
        <v>3.6330290000000001</v>
      </c>
      <c r="U17" s="275">
        <v>8.5641406452000002</v>
      </c>
      <c r="V17" s="275">
        <v>6.7177429031999996</v>
      </c>
      <c r="W17" s="275">
        <v>7.5440283333</v>
      </c>
      <c r="X17" s="275">
        <v>3.8946732258000001</v>
      </c>
      <c r="Y17" s="275">
        <v>4.0448526666999998</v>
      </c>
      <c r="Z17" s="275">
        <v>3.9867845161000002</v>
      </c>
      <c r="AA17" s="275">
        <v>11.650656129</v>
      </c>
      <c r="AB17" s="275">
        <v>22.893708965999998</v>
      </c>
      <c r="AC17" s="275">
        <v>3.3660777418999999</v>
      </c>
      <c r="AD17" s="275">
        <v>3.7565943332999998</v>
      </c>
      <c r="AE17" s="275">
        <v>3.6482754839</v>
      </c>
      <c r="AF17" s="275">
        <v>4.0730946667000003</v>
      </c>
      <c r="AG17" s="275">
        <v>10.449498387</v>
      </c>
      <c r="AH17" s="275">
        <v>12.994212902999999</v>
      </c>
      <c r="AI17" s="275">
        <v>6.6312280000000001</v>
      </c>
      <c r="AJ17" s="275">
        <v>6.7362916128999997</v>
      </c>
      <c r="AK17" s="275">
        <v>6.5094073333000004</v>
      </c>
      <c r="AL17" s="275">
        <v>11.397091613000001</v>
      </c>
      <c r="AM17" s="275">
        <v>8.0892848386999994</v>
      </c>
      <c r="AN17" s="275">
        <v>7.6740635713999996</v>
      </c>
      <c r="AO17" s="275">
        <v>4.4400609677</v>
      </c>
      <c r="AP17" s="275">
        <v>2.6686999999999999</v>
      </c>
      <c r="AQ17" s="275">
        <v>5.2434519355000004</v>
      </c>
      <c r="AR17" s="275">
        <v>5.1144053332999997</v>
      </c>
      <c r="AS17" s="275">
        <v>11.947238387000001</v>
      </c>
      <c r="AT17" s="275">
        <v>4.4040641935</v>
      </c>
      <c r="AU17" s="275">
        <v>5.8001426667000002</v>
      </c>
      <c r="AV17" s="275">
        <v>3.2079625805999998</v>
      </c>
      <c r="AW17" s="275">
        <v>5.1378323333000004</v>
      </c>
      <c r="AX17" s="275">
        <v>45.324390968000003</v>
      </c>
      <c r="AY17" s="275">
        <v>146.64339967999999</v>
      </c>
      <c r="AZ17" s="275">
        <v>4.0523706816000002</v>
      </c>
      <c r="BA17" s="275">
        <v>3.8231880666000002</v>
      </c>
      <c r="BB17" s="275">
        <v>2.6913610000000001</v>
      </c>
      <c r="BC17" s="275">
        <v>3.5258940000000001</v>
      </c>
      <c r="BD17" s="338">
        <v>6.0805809999999996</v>
      </c>
      <c r="BE17" s="338">
        <v>9.2898949999999996</v>
      </c>
      <c r="BF17" s="338">
        <v>6.7335900000000004</v>
      </c>
      <c r="BG17" s="338">
        <v>4.2682960000000003</v>
      </c>
      <c r="BH17" s="338">
        <v>3.8024749999999998</v>
      </c>
      <c r="BI17" s="338">
        <v>5.0818139999999996</v>
      </c>
      <c r="BJ17" s="338">
        <v>9.0077020000000001</v>
      </c>
      <c r="BK17" s="338">
        <v>45.27975</v>
      </c>
      <c r="BL17" s="338">
        <v>12.32863</v>
      </c>
      <c r="BM17" s="338">
        <v>6.5622949999999998</v>
      </c>
      <c r="BN17" s="338">
        <v>2.7752409999999998</v>
      </c>
      <c r="BO17" s="338">
        <v>4.1031219999999999</v>
      </c>
      <c r="BP17" s="338">
        <v>5.1919389999999996</v>
      </c>
      <c r="BQ17" s="338">
        <v>8.6200620000000008</v>
      </c>
      <c r="BR17" s="338">
        <v>6.5651830000000002</v>
      </c>
      <c r="BS17" s="338">
        <v>4.7801410000000004</v>
      </c>
      <c r="BT17" s="338">
        <v>3.9987949999999999</v>
      </c>
      <c r="BU17" s="338">
        <v>5.420731</v>
      </c>
      <c r="BV17" s="338">
        <v>10.068680000000001</v>
      </c>
    </row>
    <row r="18" spans="1:74" ht="11.1" customHeight="1" x14ac:dyDescent="0.2">
      <c r="A18" s="581"/>
      <c r="B18" s="131" t="s">
        <v>464</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364"/>
      <c r="BE18" s="364"/>
      <c r="BF18" s="364"/>
      <c r="BG18" s="364"/>
      <c r="BH18" s="364"/>
      <c r="BI18" s="364"/>
      <c r="BJ18" s="364"/>
      <c r="BK18" s="364"/>
      <c r="BL18" s="364"/>
      <c r="BM18" s="364"/>
      <c r="BN18" s="364"/>
      <c r="BO18" s="364"/>
      <c r="BP18" s="364"/>
      <c r="BQ18" s="364"/>
      <c r="BR18" s="364"/>
      <c r="BS18" s="364"/>
      <c r="BT18" s="364"/>
      <c r="BU18" s="364"/>
      <c r="BV18" s="364"/>
    </row>
    <row r="19" spans="1:74" ht="11.1" customHeight="1" x14ac:dyDescent="0.2">
      <c r="A19" s="556" t="s">
        <v>465</v>
      </c>
      <c r="B19" s="557" t="s">
        <v>449</v>
      </c>
      <c r="C19" s="275">
        <v>1144.1655006000001</v>
      </c>
      <c r="D19" s="275">
        <v>1159.9529339000001</v>
      </c>
      <c r="E19" s="275">
        <v>954.53282258000002</v>
      </c>
      <c r="F19" s="275">
        <v>810.44622232999996</v>
      </c>
      <c r="G19" s="275">
        <v>954.90745097000001</v>
      </c>
      <c r="H19" s="275">
        <v>1115.2387409999999</v>
      </c>
      <c r="I19" s="275">
        <v>1167.1814439</v>
      </c>
      <c r="J19" s="275">
        <v>1132.4863516</v>
      </c>
      <c r="K19" s="275">
        <v>1036.5221770000001</v>
      </c>
      <c r="L19" s="275">
        <v>807.97909129000004</v>
      </c>
      <c r="M19" s="275">
        <v>877.03479300000004</v>
      </c>
      <c r="N19" s="275">
        <v>876.70863839000003</v>
      </c>
      <c r="O19" s="275">
        <v>937.11972934999994</v>
      </c>
      <c r="P19" s="275">
        <v>1013.9484657</v>
      </c>
      <c r="Q19" s="275">
        <v>724.62638645000004</v>
      </c>
      <c r="R19" s="275">
        <v>624.82394033000003</v>
      </c>
      <c r="S19" s="275">
        <v>795.45932258000005</v>
      </c>
      <c r="T19" s="275">
        <v>1032.7481473</v>
      </c>
      <c r="U19" s="275">
        <v>1096.4144619000001</v>
      </c>
      <c r="V19" s="275">
        <v>1035.5108848</v>
      </c>
      <c r="W19" s="275">
        <v>925.16809833000002</v>
      </c>
      <c r="X19" s="275">
        <v>673.94843000000003</v>
      </c>
      <c r="Y19" s="275">
        <v>635.76466067000001</v>
      </c>
      <c r="Z19" s="275">
        <v>599.32715289999999</v>
      </c>
      <c r="AA19" s="275">
        <v>786.66854161000003</v>
      </c>
      <c r="AB19" s="275">
        <v>715.69482655000002</v>
      </c>
      <c r="AC19" s="275">
        <v>513.07357935000005</v>
      </c>
      <c r="AD19" s="275">
        <v>540.94153800000004</v>
      </c>
      <c r="AE19" s="275">
        <v>649.61858065000001</v>
      </c>
      <c r="AF19" s="275">
        <v>965.40293299999996</v>
      </c>
      <c r="AG19" s="275">
        <v>1084.1876454999999</v>
      </c>
      <c r="AH19" s="275">
        <v>1062.1728499999999</v>
      </c>
      <c r="AI19" s="275">
        <v>951.25467600000002</v>
      </c>
      <c r="AJ19" s="275">
        <v>789.30062096999995</v>
      </c>
      <c r="AK19" s="275">
        <v>670.25591099999997</v>
      </c>
      <c r="AL19" s="275">
        <v>903.59990645000005</v>
      </c>
      <c r="AM19" s="275">
        <v>849.75454064999997</v>
      </c>
      <c r="AN19" s="275">
        <v>665.54388179</v>
      </c>
      <c r="AO19" s="275">
        <v>626.12438323000003</v>
      </c>
      <c r="AP19" s="275">
        <v>645.56560866999996</v>
      </c>
      <c r="AQ19" s="275">
        <v>749.52840418999995</v>
      </c>
      <c r="AR19" s="275">
        <v>887.76603599999999</v>
      </c>
      <c r="AS19" s="275">
        <v>991.31218387000001</v>
      </c>
      <c r="AT19" s="275">
        <v>927.06162418999997</v>
      </c>
      <c r="AU19" s="275">
        <v>783.83381967000003</v>
      </c>
      <c r="AV19" s="275">
        <v>680.46813194000003</v>
      </c>
      <c r="AW19" s="275">
        <v>667.95732033000002</v>
      </c>
      <c r="AX19" s="275">
        <v>764.24925226000005</v>
      </c>
      <c r="AY19" s="275">
        <v>883.83201419</v>
      </c>
      <c r="AZ19" s="275">
        <v>589.15711953000005</v>
      </c>
      <c r="BA19" s="275">
        <v>497.12461499</v>
      </c>
      <c r="BB19" s="275">
        <v>560.29939999999999</v>
      </c>
      <c r="BC19" s="275">
        <v>679.24620000000004</v>
      </c>
      <c r="BD19" s="338">
        <v>793.44949999999994</v>
      </c>
      <c r="BE19" s="338">
        <v>881.25739999999996</v>
      </c>
      <c r="BF19" s="338">
        <v>911.93150000000003</v>
      </c>
      <c r="BG19" s="338">
        <v>739.96360000000004</v>
      </c>
      <c r="BH19" s="338">
        <v>641.40110000000004</v>
      </c>
      <c r="BI19" s="338">
        <v>592.21640000000002</v>
      </c>
      <c r="BJ19" s="338">
        <v>717.78129999999999</v>
      </c>
      <c r="BK19" s="338">
        <v>839.59310000000005</v>
      </c>
      <c r="BL19" s="338">
        <v>655.16139999999996</v>
      </c>
      <c r="BM19" s="338">
        <v>519.69560000000001</v>
      </c>
      <c r="BN19" s="338">
        <v>492.53190000000001</v>
      </c>
      <c r="BO19" s="338">
        <v>594.93439999999998</v>
      </c>
      <c r="BP19" s="338">
        <v>761.71960000000001</v>
      </c>
      <c r="BQ19" s="338">
        <v>853.65120000000002</v>
      </c>
      <c r="BR19" s="338">
        <v>867.42769999999996</v>
      </c>
      <c r="BS19" s="338">
        <v>691.61890000000005</v>
      </c>
      <c r="BT19" s="338">
        <v>604.81380000000001</v>
      </c>
      <c r="BU19" s="338">
        <v>565.91449999999998</v>
      </c>
      <c r="BV19" s="338">
        <v>679.67899999999997</v>
      </c>
    </row>
    <row r="20" spans="1:74" ht="11.1" customHeight="1" x14ac:dyDescent="0.2">
      <c r="A20" s="556" t="s">
        <v>466</v>
      </c>
      <c r="B20" s="557" t="s">
        <v>451</v>
      </c>
      <c r="C20" s="275">
        <v>12866.004516000001</v>
      </c>
      <c r="D20" s="275">
        <v>11050.465643</v>
      </c>
      <c r="E20" s="275">
        <v>11015.863902999999</v>
      </c>
      <c r="F20" s="275">
        <v>11546.45</v>
      </c>
      <c r="G20" s="275">
        <v>13037.762419000001</v>
      </c>
      <c r="H20" s="275">
        <v>14769.216133</v>
      </c>
      <c r="I20" s="275">
        <v>15631.811419</v>
      </c>
      <c r="J20" s="275">
        <v>17238.751452</v>
      </c>
      <c r="K20" s="275">
        <v>14628.143067000001</v>
      </c>
      <c r="L20" s="275">
        <v>12645.671387</v>
      </c>
      <c r="M20" s="275">
        <v>11743.195299999999</v>
      </c>
      <c r="N20" s="275">
        <v>12028.644161</v>
      </c>
      <c r="O20" s="275">
        <v>14232.739031999999</v>
      </c>
      <c r="P20" s="275">
        <v>14891.440821</v>
      </c>
      <c r="Q20" s="275">
        <v>13914.475710000001</v>
      </c>
      <c r="R20" s="275">
        <v>13866.795633</v>
      </c>
      <c r="S20" s="275">
        <v>15046.63429</v>
      </c>
      <c r="T20" s="275">
        <v>17965.843733000002</v>
      </c>
      <c r="U20" s="275">
        <v>19856.664387000001</v>
      </c>
      <c r="V20" s="275">
        <v>19236.640805999999</v>
      </c>
      <c r="W20" s="275">
        <v>17035.706233000001</v>
      </c>
      <c r="X20" s="275">
        <v>14615.602709999999</v>
      </c>
      <c r="Y20" s="275">
        <v>14617.1351</v>
      </c>
      <c r="Z20" s="275">
        <v>14906.375871</v>
      </c>
      <c r="AA20" s="275">
        <v>14506.246547999999</v>
      </c>
      <c r="AB20" s="275">
        <v>13922.684552000001</v>
      </c>
      <c r="AC20" s="275">
        <v>14614.436032</v>
      </c>
      <c r="AD20" s="275">
        <v>14470.001333</v>
      </c>
      <c r="AE20" s="275">
        <v>15966.082</v>
      </c>
      <c r="AF20" s="275">
        <v>19100.281200000001</v>
      </c>
      <c r="AG20" s="275">
        <v>20864.808968000001</v>
      </c>
      <c r="AH20" s="275">
        <v>20492.202968000001</v>
      </c>
      <c r="AI20" s="275">
        <v>17883.059432999999</v>
      </c>
      <c r="AJ20" s="275">
        <v>13934.742355</v>
      </c>
      <c r="AK20" s="275">
        <v>12995.018233000001</v>
      </c>
      <c r="AL20" s="275">
        <v>12173.977258000001</v>
      </c>
      <c r="AM20" s="275">
        <v>11731.981806</v>
      </c>
      <c r="AN20" s="275">
        <v>12042.333036</v>
      </c>
      <c r="AO20" s="275">
        <v>13596.756355</v>
      </c>
      <c r="AP20" s="275">
        <v>13572.235767</v>
      </c>
      <c r="AQ20" s="275">
        <v>14966.049161000001</v>
      </c>
      <c r="AR20" s="275">
        <v>17680.692167000001</v>
      </c>
      <c r="AS20" s="275">
        <v>20566.264322999999</v>
      </c>
      <c r="AT20" s="275">
        <v>19615.930065</v>
      </c>
      <c r="AU20" s="275">
        <v>16847.445866999999</v>
      </c>
      <c r="AV20" s="275">
        <v>14595.389902999999</v>
      </c>
      <c r="AW20" s="275">
        <v>12942.492133</v>
      </c>
      <c r="AX20" s="275">
        <v>14562.480355</v>
      </c>
      <c r="AY20" s="275">
        <v>15869.654097000001</v>
      </c>
      <c r="AZ20" s="275">
        <v>14521.217785999999</v>
      </c>
      <c r="BA20" s="275">
        <v>14073.811161</v>
      </c>
      <c r="BB20" s="275">
        <v>14377.4</v>
      </c>
      <c r="BC20" s="275">
        <v>16912.900000000001</v>
      </c>
      <c r="BD20" s="338">
        <v>19338.27</v>
      </c>
      <c r="BE20" s="338">
        <v>20947.12</v>
      </c>
      <c r="BF20" s="338">
        <v>20801.82</v>
      </c>
      <c r="BG20" s="338">
        <v>17507.95</v>
      </c>
      <c r="BH20" s="338">
        <v>15091.61</v>
      </c>
      <c r="BI20" s="338">
        <v>13800.35</v>
      </c>
      <c r="BJ20" s="338">
        <v>14403.92</v>
      </c>
      <c r="BK20" s="338">
        <v>15084.99</v>
      </c>
      <c r="BL20" s="338">
        <v>14241.59</v>
      </c>
      <c r="BM20" s="338">
        <v>13470.44</v>
      </c>
      <c r="BN20" s="338">
        <v>13812.75</v>
      </c>
      <c r="BO20" s="338">
        <v>16095.75</v>
      </c>
      <c r="BP20" s="338">
        <v>19706.48</v>
      </c>
      <c r="BQ20" s="338">
        <v>21579.759999999998</v>
      </c>
      <c r="BR20" s="338">
        <v>21480.77</v>
      </c>
      <c r="BS20" s="338">
        <v>18164.68</v>
      </c>
      <c r="BT20" s="338">
        <v>15420.95</v>
      </c>
      <c r="BU20" s="338">
        <v>14011.88</v>
      </c>
      <c r="BV20" s="338">
        <v>14705.59</v>
      </c>
    </row>
    <row r="21" spans="1:74" ht="11.1" customHeight="1" x14ac:dyDescent="0.2">
      <c r="A21" s="558" t="s">
        <v>467</v>
      </c>
      <c r="B21" s="559" t="s">
        <v>453</v>
      </c>
      <c r="C21" s="275">
        <v>160.27894839000001</v>
      </c>
      <c r="D21" s="275">
        <v>64.782347142999996</v>
      </c>
      <c r="E21" s="275">
        <v>68.636702903</v>
      </c>
      <c r="F21" s="275">
        <v>43.718566666999997</v>
      </c>
      <c r="G21" s="275">
        <v>52.033741935000002</v>
      </c>
      <c r="H21" s="275">
        <v>57.788766666999997</v>
      </c>
      <c r="I21" s="275">
        <v>51.184677419000003</v>
      </c>
      <c r="J21" s="275">
        <v>50.055999999999997</v>
      </c>
      <c r="K21" s="275">
        <v>47.332099999999997</v>
      </c>
      <c r="L21" s="275">
        <v>34.308677418999999</v>
      </c>
      <c r="M21" s="275">
        <v>44.874882667000001</v>
      </c>
      <c r="N21" s="275">
        <v>56.658354838999998</v>
      </c>
      <c r="O21" s="275">
        <v>69.568598065000003</v>
      </c>
      <c r="P21" s="275">
        <v>125.55912035999999</v>
      </c>
      <c r="Q21" s="275">
        <v>38.769032258000003</v>
      </c>
      <c r="R21" s="275">
        <v>42.872133333000001</v>
      </c>
      <c r="S21" s="275">
        <v>48.865580645000001</v>
      </c>
      <c r="T21" s="275">
        <v>40.305100000000003</v>
      </c>
      <c r="U21" s="275">
        <v>57.538741934999997</v>
      </c>
      <c r="V21" s="275">
        <v>49.077258065000002</v>
      </c>
      <c r="W21" s="275">
        <v>48.381100000000004</v>
      </c>
      <c r="X21" s="275">
        <v>43.178903226000003</v>
      </c>
      <c r="Y21" s="275">
        <v>36.806800000000003</v>
      </c>
      <c r="Z21" s="275">
        <v>41.479741935</v>
      </c>
      <c r="AA21" s="275">
        <v>68.887769676999994</v>
      </c>
      <c r="AB21" s="275">
        <v>50.403448275999999</v>
      </c>
      <c r="AC21" s="275">
        <v>48.007657096999999</v>
      </c>
      <c r="AD21" s="275">
        <v>51.670779000000003</v>
      </c>
      <c r="AE21" s="275">
        <v>54.907196773999999</v>
      </c>
      <c r="AF21" s="275">
        <v>61.144241999999998</v>
      </c>
      <c r="AG21" s="275">
        <v>71.471015484000006</v>
      </c>
      <c r="AH21" s="275">
        <v>67.886451613000006</v>
      </c>
      <c r="AI21" s="275">
        <v>56.819400000000002</v>
      </c>
      <c r="AJ21" s="275">
        <v>33.425290322999999</v>
      </c>
      <c r="AK21" s="275">
        <v>47.717791667</v>
      </c>
      <c r="AL21" s="275">
        <v>49.121209032000003</v>
      </c>
      <c r="AM21" s="275">
        <v>54.503414839000001</v>
      </c>
      <c r="AN21" s="275">
        <v>45.138231429000001</v>
      </c>
      <c r="AO21" s="275">
        <v>40.931947418999997</v>
      </c>
      <c r="AP21" s="275">
        <v>24.178488000000002</v>
      </c>
      <c r="AQ21" s="275">
        <v>49.616126129000001</v>
      </c>
      <c r="AR21" s="275">
        <v>52.229633333000002</v>
      </c>
      <c r="AS21" s="275">
        <v>47.299451613000002</v>
      </c>
      <c r="AT21" s="275">
        <v>40.758959677</v>
      </c>
      <c r="AU21" s="275">
        <v>39.847900000000003</v>
      </c>
      <c r="AV21" s="275">
        <v>31.816725161000001</v>
      </c>
      <c r="AW21" s="275">
        <v>42.232228667000001</v>
      </c>
      <c r="AX21" s="275">
        <v>46.589757419000001</v>
      </c>
      <c r="AY21" s="275">
        <v>136.91682194000001</v>
      </c>
      <c r="AZ21" s="275">
        <v>37.967977824000002</v>
      </c>
      <c r="BA21" s="275">
        <v>32.529109003000002</v>
      </c>
      <c r="BB21" s="275">
        <v>35.561540000000001</v>
      </c>
      <c r="BC21" s="275">
        <v>50.462139999999998</v>
      </c>
      <c r="BD21" s="338">
        <v>49.909089999999999</v>
      </c>
      <c r="BE21" s="338">
        <v>54.512410000000003</v>
      </c>
      <c r="BF21" s="338">
        <v>49.166620000000002</v>
      </c>
      <c r="BG21" s="338">
        <v>45.224339999999998</v>
      </c>
      <c r="BH21" s="338">
        <v>37.552509999999998</v>
      </c>
      <c r="BI21" s="338">
        <v>36.796660000000003</v>
      </c>
      <c r="BJ21" s="338">
        <v>49.004779999999997</v>
      </c>
      <c r="BK21" s="338">
        <v>71.69811</v>
      </c>
      <c r="BL21" s="338">
        <v>49.397759999999998</v>
      </c>
      <c r="BM21" s="338">
        <v>42.791519999999998</v>
      </c>
      <c r="BN21" s="338">
        <v>37.181910000000002</v>
      </c>
      <c r="BO21" s="338">
        <v>48.119</v>
      </c>
      <c r="BP21" s="338">
        <v>50.788890000000002</v>
      </c>
      <c r="BQ21" s="338">
        <v>54.935110000000002</v>
      </c>
      <c r="BR21" s="338">
        <v>50.818240000000003</v>
      </c>
      <c r="BS21" s="338">
        <v>46.241970000000002</v>
      </c>
      <c r="BT21" s="338">
        <v>38.77017</v>
      </c>
      <c r="BU21" s="338">
        <v>36.771270000000001</v>
      </c>
      <c r="BV21" s="338">
        <v>49.04956</v>
      </c>
    </row>
    <row r="22" spans="1:74" ht="11.1" customHeight="1" x14ac:dyDescent="0.2">
      <c r="A22" s="581"/>
      <c r="B22" s="131" t="s">
        <v>468</v>
      </c>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364"/>
      <c r="BE22" s="364"/>
      <c r="BF22" s="364"/>
      <c r="BG22" s="364"/>
      <c r="BH22" s="364"/>
      <c r="BI22" s="364"/>
      <c r="BJ22" s="364"/>
      <c r="BK22" s="364"/>
      <c r="BL22" s="364"/>
      <c r="BM22" s="364"/>
      <c r="BN22" s="364"/>
      <c r="BO22" s="364"/>
      <c r="BP22" s="364"/>
      <c r="BQ22" s="364"/>
      <c r="BR22" s="364"/>
      <c r="BS22" s="364"/>
      <c r="BT22" s="364"/>
      <c r="BU22" s="364"/>
      <c r="BV22" s="364"/>
    </row>
    <row r="23" spans="1:74" ht="11.1" customHeight="1" x14ac:dyDescent="0.2">
      <c r="A23" s="556" t="s">
        <v>469</v>
      </c>
      <c r="B23" s="557" t="s">
        <v>449</v>
      </c>
      <c r="C23" s="275">
        <v>1043.5582770999999</v>
      </c>
      <c r="D23" s="275">
        <v>1036.5599775000001</v>
      </c>
      <c r="E23" s="275">
        <v>928.92047129000002</v>
      </c>
      <c r="F23" s="275">
        <v>742.13059799999996</v>
      </c>
      <c r="G23" s="275">
        <v>745.26160000000004</v>
      </c>
      <c r="H23" s="275">
        <v>941.06565833000002</v>
      </c>
      <c r="I23" s="275">
        <v>983.84758968000006</v>
      </c>
      <c r="J23" s="275">
        <v>1021.9802584</v>
      </c>
      <c r="K23" s="275">
        <v>836.22621600000002</v>
      </c>
      <c r="L23" s="275">
        <v>778.20023451999998</v>
      </c>
      <c r="M23" s="275">
        <v>858.29507133000004</v>
      </c>
      <c r="N23" s="275">
        <v>879.38813064999999</v>
      </c>
      <c r="O23" s="275">
        <v>914.14582515999996</v>
      </c>
      <c r="P23" s="275">
        <v>956.28337213999998</v>
      </c>
      <c r="Q23" s="275">
        <v>779.65511193999998</v>
      </c>
      <c r="R23" s="275">
        <v>673.93542833000004</v>
      </c>
      <c r="S23" s="275">
        <v>691.58603934999996</v>
      </c>
      <c r="T23" s="275">
        <v>856.74470699999995</v>
      </c>
      <c r="U23" s="275">
        <v>940.00906194000004</v>
      </c>
      <c r="V23" s="275">
        <v>905.46329032000006</v>
      </c>
      <c r="W23" s="275">
        <v>831.65654167000002</v>
      </c>
      <c r="X23" s="275">
        <v>707.82737935</v>
      </c>
      <c r="Y23" s="275">
        <v>639.37900000000002</v>
      </c>
      <c r="Z23" s="275">
        <v>647.87684258000002</v>
      </c>
      <c r="AA23" s="275">
        <v>806.85310387000004</v>
      </c>
      <c r="AB23" s="275">
        <v>690.98434103</v>
      </c>
      <c r="AC23" s="275">
        <v>527.42202225999995</v>
      </c>
      <c r="AD23" s="275">
        <v>527.44250199999999</v>
      </c>
      <c r="AE23" s="275">
        <v>548.10098129000005</v>
      </c>
      <c r="AF23" s="275">
        <v>791.05870200000004</v>
      </c>
      <c r="AG23" s="275">
        <v>877.49227839000002</v>
      </c>
      <c r="AH23" s="275">
        <v>889.62805387000003</v>
      </c>
      <c r="AI23" s="275">
        <v>753.04449933000001</v>
      </c>
      <c r="AJ23" s="275">
        <v>630.16964515999996</v>
      </c>
      <c r="AK23" s="275">
        <v>600.20236666999995</v>
      </c>
      <c r="AL23" s="275">
        <v>772.69880516000001</v>
      </c>
      <c r="AM23" s="275">
        <v>808.26171677000002</v>
      </c>
      <c r="AN23" s="275">
        <v>698.47251320999999</v>
      </c>
      <c r="AO23" s="275">
        <v>643.43840677000003</v>
      </c>
      <c r="AP23" s="275">
        <v>588.84117866999998</v>
      </c>
      <c r="AQ23" s="275">
        <v>621.61989903000006</v>
      </c>
      <c r="AR23" s="275">
        <v>756.72807299999999</v>
      </c>
      <c r="AS23" s="275">
        <v>864.87464032000003</v>
      </c>
      <c r="AT23" s="275">
        <v>799.68251677000001</v>
      </c>
      <c r="AU23" s="275">
        <v>693.94232333000002</v>
      </c>
      <c r="AV23" s="275">
        <v>625.06546451999998</v>
      </c>
      <c r="AW23" s="275">
        <v>686.95558867</v>
      </c>
      <c r="AX23" s="275">
        <v>753.29602483999997</v>
      </c>
      <c r="AY23" s="275">
        <v>838.66668805999996</v>
      </c>
      <c r="AZ23" s="275">
        <v>742.95498939000004</v>
      </c>
      <c r="BA23" s="275">
        <v>652.08321813999999</v>
      </c>
      <c r="BB23" s="275">
        <v>574.21540000000005</v>
      </c>
      <c r="BC23" s="275">
        <v>565.90009999999995</v>
      </c>
      <c r="BD23" s="338">
        <v>680.16030000000001</v>
      </c>
      <c r="BE23" s="338">
        <v>784.31479999999999</v>
      </c>
      <c r="BF23" s="338">
        <v>770.82079999999996</v>
      </c>
      <c r="BG23" s="338">
        <v>613.23800000000006</v>
      </c>
      <c r="BH23" s="338">
        <v>580.5566</v>
      </c>
      <c r="BI23" s="338">
        <v>601.79110000000003</v>
      </c>
      <c r="BJ23" s="338">
        <v>682.44299999999998</v>
      </c>
      <c r="BK23" s="338">
        <v>763.26289999999995</v>
      </c>
      <c r="BL23" s="338">
        <v>703.66</v>
      </c>
      <c r="BM23" s="338">
        <v>622.00480000000005</v>
      </c>
      <c r="BN23" s="338">
        <v>556.17690000000005</v>
      </c>
      <c r="BO23" s="338">
        <v>580.83969999999999</v>
      </c>
      <c r="BP23" s="338">
        <v>690.81460000000004</v>
      </c>
      <c r="BQ23" s="338">
        <v>789.37270000000001</v>
      </c>
      <c r="BR23" s="338">
        <v>774.97730000000001</v>
      </c>
      <c r="BS23" s="338">
        <v>621.48580000000004</v>
      </c>
      <c r="BT23" s="338">
        <v>570.03639999999996</v>
      </c>
      <c r="BU23" s="338">
        <v>604.08550000000002</v>
      </c>
      <c r="BV23" s="338">
        <v>676.85659999999996</v>
      </c>
    </row>
    <row r="24" spans="1:74" ht="11.1" customHeight="1" x14ac:dyDescent="0.2">
      <c r="A24" s="556" t="s">
        <v>470</v>
      </c>
      <c r="B24" s="557" t="s">
        <v>451</v>
      </c>
      <c r="C24" s="275">
        <v>1892.6696774</v>
      </c>
      <c r="D24" s="275">
        <v>1586.5940356999999</v>
      </c>
      <c r="E24" s="275">
        <v>1360.4663548000001</v>
      </c>
      <c r="F24" s="275">
        <v>1150.7053667</v>
      </c>
      <c r="G24" s="275">
        <v>1690.5028064999999</v>
      </c>
      <c r="H24" s="275">
        <v>1597.2604667000001</v>
      </c>
      <c r="I24" s="275">
        <v>1502.5415806000001</v>
      </c>
      <c r="J24" s="275">
        <v>1985.3110968000001</v>
      </c>
      <c r="K24" s="275">
        <v>1501.5988666999999</v>
      </c>
      <c r="L24" s="275">
        <v>1550.1596774</v>
      </c>
      <c r="M24" s="275">
        <v>1454.4449666999999</v>
      </c>
      <c r="N24" s="275">
        <v>1695.0431289999999</v>
      </c>
      <c r="O24" s="275">
        <v>2115.9322258000002</v>
      </c>
      <c r="P24" s="275">
        <v>2532.5866786000001</v>
      </c>
      <c r="Q24" s="275">
        <v>2314.3264515999999</v>
      </c>
      <c r="R24" s="275">
        <v>1799.5401667000001</v>
      </c>
      <c r="S24" s="275">
        <v>1752.6205484</v>
      </c>
      <c r="T24" s="275">
        <v>2327.9729667000001</v>
      </c>
      <c r="U24" s="275">
        <v>2953.433</v>
      </c>
      <c r="V24" s="275">
        <v>2528.5653225999999</v>
      </c>
      <c r="W24" s="275">
        <v>2397.6300667</v>
      </c>
      <c r="X24" s="275">
        <v>1891.9295483999999</v>
      </c>
      <c r="Y24" s="275">
        <v>2114.3507332999998</v>
      </c>
      <c r="Z24" s="275">
        <v>2477.1585805999998</v>
      </c>
      <c r="AA24" s="275">
        <v>2479.4258064999999</v>
      </c>
      <c r="AB24" s="275">
        <v>2627.2679655000002</v>
      </c>
      <c r="AC24" s="275">
        <v>2764.3705484000002</v>
      </c>
      <c r="AD24" s="275">
        <v>2646.4674</v>
      </c>
      <c r="AE24" s="275">
        <v>2602.11</v>
      </c>
      <c r="AF24" s="275">
        <v>3238.8078332999999</v>
      </c>
      <c r="AG24" s="275">
        <v>3957.5149031999999</v>
      </c>
      <c r="AH24" s="275">
        <v>4104.3254515999997</v>
      </c>
      <c r="AI24" s="275">
        <v>2676.9736333000001</v>
      </c>
      <c r="AJ24" s="275">
        <v>2227.1707096999999</v>
      </c>
      <c r="AK24" s="275">
        <v>2323.1816333000002</v>
      </c>
      <c r="AL24" s="275">
        <v>2158.7748387000001</v>
      </c>
      <c r="AM24" s="275">
        <v>2146.3088710000002</v>
      </c>
      <c r="AN24" s="275">
        <v>1956.1323571</v>
      </c>
      <c r="AO24" s="275">
        <v>2432.1788387000001</v>
      </c>
      <c r="AP24" s="275">
        <v>1828.7185999999999</v>
      </c>
      <c r="AQ24" s="275">
        <v>1937.8740645</v>
      </c>
      <c r="AR24" s="275">
        <v>2642.9453333000001</v>
      </c>
      <c r="AS24" s="275">
        <v>3608.7340322999999</v>
      </c>
      <c r="AT24" s="275">
        <v>3207.6068387</v>
      </c>
      <c r="AU24" s="275">
        <v>2918.5953666999999</v>
      </c>
      <c r="AV24" s="275">
        <v>2569.6143225999999</v>
      </c>
      <c r="AW24" s="275">
        <v>2535.3630333000001</v>
      </c>
      <c r="AX24" s="275">
        <v>2919.1992903</v>
      </c>
      <c r="AY24" s="275">
        <v>3165.2373871</v>
      </c>
      <c r="AZ24" s="275">
        <v>2616.6298213999999</v>
      </c>
      <c r="BA24" s="275">
        <v>2934.3290323000001</v>
      </c>
      <c r="BB24" s="275">
        <v>2683.9569999999999</v>
      </c>
      <c r="BC24" s="275">
        <v>3339.1309999999999</v>
      </c>
      <c r="BD24" s="338">
        <v>3705.2049999999999</v>
      </c>
      <c r="BE24" s="338">
        <v>4612.3630000000003</v>
      </c>
      <c r="BF24" s="338">
        <v>4619.7190000000001</v>
      </c>
      <c r="BG24" s="338">
        <v>3570.4879999999998</v>
      </c>
      <c r="BH24" s="338">
        <v>3141.2069999999999</v>
      </c>
      <c r="BI24" s="338">
        <v>3130.759</v>
      </c>
      <c r="BJ24" s="338">
        <v>3407.9140000000002</v>
      </c>
      <c r="BK24" s="338">
        <v>3453.4290000000001</v>
      </c>
      <c r="BL24" s="338">
        <v>2958.2449999999999</v>
      </c>
      <c r="BM24" s="338">
        <v>2843.3040000000001</v>
      </c>
      <c r="BN24" s="338">
        <v>2514.58</v>
      </c>
      <c r="BO24" s="338">
        <v>2839.6480000000001</v>
      </c>
      <c r="BP24" s="338">
        <v>3440.1489999999999</v>
      </c>
      <c r="BQ24" s="338">
        <v>4488.4859999999999</v>
      </c>
      <c r="BR24" s="338">
        <v>4491.3540000000003</v>
      </c>
      <c r="BS24" s="338">
        <v>3354.84</v>
      </c>
      <c r="BT24" s="338">
        <v>3112.422</v>
      </c>
      <c r="BU24" s="338">
        <v>2896.5120000000002</v>
      </c>
      <c r="BV24" s="338">
        <v>3214.672</v>
      </c>
    </row>
    <row r="25" spans="1:74" ht="11.1" customHeight="1" x14ac:dyDescent="0.2">
      <c r="A25" s="558" t="s">
        <v>471</v>
      </c>
      <c r="B25" s="559" t="s">
        <v>453</v>
      </c>
      <c r="C25" s="275">
        <v>28.743842580999999</v>
      </c>
      <c r="D25" s="275">
        <v>24.846343570999998</v>
      </c>
      <c r="E25" s="275">
        <v>29.545244516</v>
      </c>
      <c r="F25" s="275">
        <v>22.370276333</v>
      </c>
      <c r="G25" s="275">
        <v>25.263014194</v>
      </c>
      <c r="H25" s="275">
        <v>27.244283332999998</v>
      </c>
      <c r="I25" s="275">
        <v>26.071972257999999</v>
      </c>
      <c r="J25" s="275">
        <v>24.353589355</v>
      </c>
      <c r="K25" s="275">
        <v>24.742781000000001</v>
      </c>
      <c r="L25" s="275">
        <v>11.971396774</v>
      </c>
      <c r="M25" s="275">
        <v>20.225156667</v>
      </c>
      <c r="N25" s="275">
        <v>23.323235806</v>
      </c>
      <c r="O25" s="275">
        <v>24.555329032</v>
      </c>
      <c r="P25" s="275">
        <v>27.887104286</v>
      </c>
      <c r="Q25" s="275">
        <v>18.597083225999999</v>
      </c>
      <c r="R25" s="275">
        <v>17.942615666999998</v>
      </c>
      <c r="S25" s="275">
        <v>20.962380323000001</v>
      </c>
      <c r="T25" s="275">
        <v>27.977886000000002</v>
      </c>
      <c r="U25" s="275">
        <v>25.819332902999999</v>
      </c>
      <c r="V25" s="275">
        <v>24.956609355000001</v>
      </c>
      <c r="W25" s="275">
        <v>23.225570000000001</v>
      </c>
      <c r="X25" s="275">
        <v>12.428536451999999</v>
      </c>
      <c r="Y25" s="275">
        <v>23.549638667</v>
      </c>
      <c r="Z25" s="275">
        <v>15.13417871</v>
      </c>
      <c r="AA25" s="275">
        <v>15.869265161</v>
      </c>
      <c r="AB25" s="275">
        <v>22.633418621000001</v>
      </c>
      <c r="AC25" s="275">
        <v>19.663127418999998</v>
      </c>
      <c r="AD25" s="275">
        <v>21.268169332999999</v>
      </c>
      <c r="AE25" s="275">
        <v>18.171230323</v>
      </c>
      <c r="AF25" s="275">
        <v>17.999358666999999</v>
      </c>
      <c r="AG25" s="275">
        <v>18.209879999999998</v>
      </c>
      <c r="AH25" s="275">
        <v>19.618712257999999</v>
      </c>
      <c r="AI25" s="275">
        <v>14.592936999999999</v>
      </c>
      <c r="AJ25" s="275">
        <v>15.548225806</v>
      </c>
      <c r="AK25" s="275">
        <v>15.086879333000001</v>
      </c>
      <c r="AL25" s="275">
        <v>17.140409032000001</v>
      </c>
      <c r="AM25" s="275">
        <v>17.055438065000001</v>
      </c>
      <c r="AN25" s="275">
        <v>13.264435000000001</v>
      </c>
      <c r="AO25" s="275">
        <v>13.931816129</v>
      </c>
      <c r="AP25" s="275">
        <v>13.044466999999999</v>
      </c>
      <c r="AQ25" s="275">
        <v>17.420396774</v>
      </c>
      <c r="AR25" s="275">
        <v>18.936252667000002</v>
      </c>
      <c r="AS25" s="275">
        <v>16.140432258000001</v>
      </c>
      <c r="AT25" s="275">
        <v>16.869990968</v>
      </c>
      <c r="AU25" s="275">
        <v>15.385780333</v>
      </c>
      <c r="AV25" s="275">
        <v>17.064946128999999</v>
      </c>
      <c r="AW25" s="275">
        <v>15.164493332999999</v>
      </c>
      <c r="AX25" s="275">
        <v>16.079306773999999</v>
      </c>
      <c r="AY25" s="275">
        <v>24.94977871</v>
      </c>
      <c r="AZ25" s="275">
        <v>18.051644258</v>
      </c>
      <c r="BA25" s="275">
        <v>12.602824794</v>
      </c>
      <c r="BB25" s="275">
        <v>14.61711</v>
      </c>
      <c r="BC25" s="275">
        <v>18.708590000000001</v>
      </c>
      <c r="BD25" s="338">
        <v>20.79777</v>
      </c>
      <c r="BE25" s="338">
        <v>20.509679999999999</v>
      </c>
      <c r="BF25" s="338">
        <v>21.36469</v>
      </c>
      <c r="BG25" s="338">
        <v>18.106100000000001</v>
      </c>
      <c r="BH25" s="338">
        <v>13.921900000000001</v>
      </c>
      <c r="BI25" s="338">
        <v>18.069230000000001</v>
      </c>
      <c r="BJ25" s="338">
        <v>18.786919999999999</v>
      </c>
      <c r="BK25" s="338">
        <v>20.8428</v>
      </c>
      <c r="BL25" s="338">
        <v>19.956160000000001</v>
      </c>
      <c r="BM25" s="338">
        <v>17.653759999999998</v>
      </c>
      <c r="BN25" s="338">
        <v>16.31663</v>
      </c>
      <c r="BO25" s="338">
        <v>19.307839999999999</v>
      </c>
      <c r="BP25" s="338">
        <v>21.311240000000002</v>
      </c>
      <c r="BQ25" s="338">
        <v>20.788229999999999</v>
      </c>
      <c r="BR25" s="338">
        <v>21.453340000000001</v>
      </c>
      <c r="BS25" s="338">
        <v>18.18487</v>
      </c>
      <c r="BT25" s="338">
        <v>13.83999</v>
      </c>
      <c r="BU25" s="338">
        <v>17.827919999999999</v>
      </c>
      <c r="BV25" s="338">
        <v>18.6068</v>
      </c>
    </row>
    <row r="26" spans="1:74" ht="11.1" customHeight="1" x14ac:dyDescent="0.2">
      <c r="A26" s="581"/>
      <c r="B26" s="131" t="s">
        <v>472</v>
      </c>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1"/>
      <c r="AY26" s="251"/>
      <c r="AZ26" s="251"/>
      <c r="BA26" s="251"/>
      <c r="BB26" s="251"/>
      <c r="BC26" s="251"/>
      <c r="BD26" s="364"/>
      <c r="BE26" s="364"/>
      <c r="BF26" s="364"/>
      <c r="BG26" s="364"/>
      <c r="BH26" s="364"/>
      <c r="BI26" s="364"/>
      <c r="BJ26" s="364"/>
      <c r="BK26" s="364"/>
      <c r="BL26" s="364"/>
      <c r="BM26" s="364"/>
      <c r="BN26" s="364"/>
      <c r="BO26" s="364"/>
      <c r="BP26" s="364"/>
      <c r="BQ26" s="364"/>
      <c r="BR26" s="364"/>
      <c r="BS26" s="364"/>
      <c r="BT26" s="364"/>
      <c r="BU26" s="364"/>
      <c r="BV26" s="364"/>
    </row>
    <row r="27" spans="1:74" ht="11.1" customHeight="1" x14ac:dyDescent="0.2">
      <c r="A27" s="556" t="s">
        <v>473</v>
      </c>
      <c r="B27" s="557" t="s">
        <v>449</v>
      </c>
      <c r="C27" s="275">
        <v>348.24190322999999</v>
      </c>
      <c r="D27" s="275">
        <v>351.41860714000001</v>
      </c>
      <c r="E27" s="275">
        <v>290.22709677</v>
      </c>
      <c r="F27" s="275">
        <v>261.77943333000002</v>
      </c>
      <c r="G27" s="275">
        <v>263.52296774000001</v>
      </c>
      <c r="H27" s="275">
        <v>297.55590000000001</v>
      </c>
      <c r="I27" s="275">
        <v>359.16177419000002</v>
      </c>
      <c r="J27" s="275">
        <v>357.14512903000002</v>
      </c>
      <c r="K27" s="275">
        <v>340.75173332999998</v>
      </c>
      <c r="L27" s="275">
        <v>310.01661289999998</v>
      </c>
      <c r="M27" s="275">
        <v>308.90126666999998</v>
      </c>
      <c r="N27" s="275">
        <v>323.34503225999998</v>
      </c>
      <c r="O27" s="275">
        <v>312.50770968</v>
      </c>
      <c r="P27" s="275">
        <v>273.38053571</v>
      </c>
      <c r="Q27" s="275">
        <v>269.59251612999998</v>
      </c>
      <c r="R27" s="275">
        <v>248.69103333000001</v>
      </c>
      <c r="S27" s="275">
        <v>268.95412902999999</v>
      </c>
      <c r="T27" s="275">
        <v>322.18450000000001</v>
      </c>
      <c r="U27" s="275">
        <v>339.44454839000002</v>
      </c>
      <c r="V27" s="275">
        <v>340.14380645</v>
      </c>
      <c r="W27" s="275">
        <v>311.20850000000002</v>
      </c>
      <c r="X27" s="275">
        <v>290.79125806000002</v>
      </c>
      <c r="Y27" s="275">
        <v>278.44086666999999</v>
      </c>
      <c r="Z27" s="275">
        <v>303.78945161000001</v>
      </c>
      <c r="AA27" s="275">
        <v>296.46416128999999</v>
      </c>
      <c r="AB27" s="275">
        <v>240.74134483</v>
      </c>
      <c r="AC27" s="275">
        <v>194.98622581000001</v>
      </c>
      <c r="AD27" s="275">
        <v>171.81290000000001</v>
      </c>
      <c r="AE27" s="275">
        <v>188.48403225999999</v>
      </c>
      <c r="AF27" s="275">
        <v>267.31826667000001</v>
      </c>
      <c r="AG27" s="275">
        <v>321.29574194000003</v>
      </c>
      <c r="AH27" s="275">
        <v>321.37477418999998</v>
      </c>
      <c r="AI27" s="275">
        <v>290.75693332999998</v>
      </c>
      <c r="AJ27" s="275">
        <v>283.60393548000002</v>
      </c>
      <c r="AK27" s="275">
        <v>267.51133333000001</v>
      </c>
      <c r="AL27" s="275">
        <v>314.97925806000001</v>
      </c>
      <c r="AM27" s="275">
        <v>308.74609677000001</v>
      </c>
      <c r="AN27" s="275">
        <v>276.20035713999999</v>
      </c>
      <c r="AO27" s="275">
        <v>223.67212903000001</v>
      </c>
      <c r="AP27" s="275">
        <v>185.58920000000001</v>
      </c>
      <c r="AQ27" s="275">
        <v>205.41906452000001</v>
      </c>
      <c r="AR27" s="275">
        <v>247.97656667000001</v>
      </c>
      <c r="AS27" s="275">
        <v>315.98919354999998</v>
      </c>
      <c r="AT27" s="275">
        <v>328.53212903000002</v>
      </c>
      <c r="AU27" s="275">
        <v>292.56360000000001</v>
      </c>
      <c r="AV27" s="275">
        <v>264.75690322999998</v>
      </c>
      <c r="AW27" s="275">
        <v>279.16066667000001</v>
      </c>
      <c r="AX27" s="275">
        <v>275.08209677000002</v>
      </c>
      <c r="AY27" s="275">
        <v>264.07838709999999</v>
      </c>
      <c r="AZ27" s="275">
        <v>233.321</v>
      </c>
      <c r="BA27" s="275">
        <v>220.93451612999999</v>
      </c>
      <c r="BB27" s="275">
        <v>190.28319999999999</v>
      </c>
      <c r="BC27" s="275">
        <v>142.07599999999999</v>
      </c>
      <c r="BD27" s="338">
        <v>260.85039999999998</v>
      </c>
      <c r="BE27" s="338">
        <v>331.57889999999998</v>
      </c>
      <c r="BF27" s="338">
        <v>319.47140000000002</v>
      </c>
      <c r="BG27" s="338">
        <v>279.6497</v>
      </c>
      <c r="BH27" s="338">
        <v>264.59710000000001</v>
      </c>
      <c r="BI27" s="338">
        <v>268.02519999999998</v>
      </c>
      <c r="BJ27" s="338">
        <v>304.3143</v>
      </c>
      <c r="BK27" s="338">
        <v>336.81979999999999</v>
      </c>
      <c r="BL27" s="338">
        <v>324.92529999999999</v>
      </c>
      <c r="BM27" s="338">
        <v>275.13350000000003</v>
      </c>
      <c r="BN27" s="338">
        <v>218.78800000000001</v>
      </c>
      <c r="BO27" s="338">
        <v>202.1157</v>
      </c>
      <c r="BP27" s="338">
        <v>241.63339999999999</v>
      </c>
      <c r="BQ27" s="338">
        <v>296.21499999999997</v>
      </c>
      <c r="BR27" s="338">
        <v>307.5675</v>
      </c>
      <c r="BS27" s="338">
        <v>277.1626</v>
      </c>
      <c r="BT27" s="338">
        <v>264.09679999999997</v>
      </c>
      <c r="BU27" s="338">
        <v>274.91309999999999</v>
      </c>
      <c r="BV27" s="338">
        <v>297.517</v>
      </c>
    </row>
    <row r="28" spans="1:74" ht="11.1" customHeight="1" x14ac:dyDescent="0.2">
      <c r="A28" s="556" t="s">
        <v>474</v>
      </c>
      <c r="B28" s="557" t="s">
        <v>451</v>
      </c>
      <c r="C28" s="275">
        <v>4576.6418064999998</v>
      </c>
      <c r="D28" s="275">
        <v>4712.5918928999999</v>
      </c>
      <c r="E28" s="275">
        <v>3445.7013870999999</v>
      </c>
      <c r="F28" s="275">
        <v>3448.1719667000002</v>
      </c>
      <c r="G28" s="275">
        <v>3710.3723226000002</v>
      </c>
      <c r="H28" s="275">
        <v>4224.1928332999996</v>
      </c>
      <c r="I28" s="275">
        <v>5898.1114839000002</v>
      </c>
      <c r="J28" s="275">
        <v>6056.3226451999999</v>
      </c>
      <c r="K28" s="275">
        <v>6162.4174000000003</v>
      </c>
      <c r="L28" s="275">
        <v>5441.5187419000004</v>
      </c>
      <c r="M28" s="275">
        <v>4431.5120333000004</v>
      </c>
      <c r="N28" s="275">
        <v>4293.8568386999996</v>
      </c>
      <c r="O28" s="275">
        <v>4084.2683225999999</v>
      </c>
      <c r="P28" s="275">
        <v>3460.7396429</v>
      </c>
      <c r="Q28" s="275">
        <v>3632.4999677000001</v>
      </c>
      <c r="R28" s="275">
        <v>3906.4554333000001</v>
      </c>
      <c r="S28" s="275">
        <v>3722.0987418999998</v>
      </c>
      <c r="T28" s="275">
        <v>5886.0910000000003</v>
      </c>
      <c r="U28" s="275">
        <v>6349.3948710000004</v>
      </c>
      <c r="V28" s="275">
        <v>6740.7469031999999</v>
      </c>
      <c r="W28" s="275">
        <v>6406.7763333000003</v>
      </c>
      <c r="X28" s="275">
        <v>5706.3338064999998</v>
      </c>
      <c r="Y28" s="275">
        <v>4812.7867333000004</v>
      </c>
      <c r="Z28" s="275">
        <v>4903.9783547999996</v>
      </c>
      <c r="AA28" s="275">
        <v>4611.3637742000001</v>
      </c>
      <c r="AB28" s="275">
        <v>4028.5173103000002</v>
      </c>
      <c r="AC28" s="275">
        <v>3367.1042581000002</v>
      </c>
      <c r="AD28" s="275">
        <v>3366.5605332999999</v>
      </c>
      <c r="AE28" s="275">
        <v>3569.7885160999999</v>
      </c>
      <c r="AF28" s="275">
        <v>5329.5095332999999</v>
      </c>
      <c r="AG28" s="275">
        <v>6041.9323548000002</v>
      </c>
      <c r="AH28" s="275">
        <v>6404.5328710000003</v>
      </c>
      <c r="AI28" s="275">
        <v>5359.2752667000004</v>
      </c>
      <c r="AJ28" s="275">
        <v>4388.7026452</v>
      </c>
      <c r="AK28" s="275">
        <v>3658.9337</v>
      </c>
      <c r="AL28" s="275">
        <v>4059.2122902999999</v>
      </c>
      <c r="AM28" s="275">
        <v>3960.9672581</v>
      </c>
      <c r="AN28" s="275">
        <v>3038.3625714</v>
      </c>
      <c r="AO28" s="275">
        <v>2563.2496774000001</v>
      </c>
      <c r="AP28" s="275">
        <v>2677.9652000000001</v>
      </c>
      <c r="AQ28" s="275">
        <v>3125.5191613000002</v>
      </c>
      <c r="AR28" s="275">
        <v>4340.4314666999999</v>
      </c>
      <c r="AS28" s="275">
        <v>5775.1456773999998</v>
      </c>
      <c r="AT28" s="275">
        <v>6081.1908387000003</v>
      </c>
      <c r="AU28" s="275">
        <v>4994.5416667</v>
      </c>
      <c r="AV28" s="275">
        <v>4464.7703871000003</v>
      </c>
      <c r="AW28" s="275">
        <v>3723.5750667000002</v>
      </c>
      <c r="AX28" s="275">
        <v>4151.0955161000002</v>
      </c>
      <c r="AY28" s="275">
        <v>3676.4113548</v>
      </c>
      <c r="AZ28" s="275">
        <v>3650.7366785999998</v>
      </c>
      <c r="BA28" s="275">
        <v>3549.3909677000001</v>
      </c>
      <c r="BB28" s="275">
        <v>3160.1779999999999</v>
      </c>
      <c r="BC28" s="275">
        <v>3150.6930000000002</v>
      </c>
      <c r="BD28" s="338">
        <v>4097.0360000000001</v>
      </c>
      <c r="BE28" s="338">
        <v>5069.7529999999997</v>
      </c>
      <c r="BF28" s="338">
        <v>5503.7939999999999</v>
      </c>
      <c r="BG28" s="338">
        <v>4837.8040000000001</v>
      </c>
      <c r="BH28" s="338">
        <v>4174.5609999999997</v>
      </c>
      <c r="BI28" s="338">
        <v>3803.5450000000001</v>
      </c>
      <c r="BJ28" s="338">
        <v>3757.5940000000001</v>
      </c>
      <c r="BK28" s="338">
        <v>3742.6860000000001</v>
      </c>
      <c r="BL28" s="338">
        <v>3268.3969999999999</v>
      </c>
      <c r="BM28" s="338">
        <v>2831.652</v>
      </c>
      <c r="BN28" s="338">
        <v>2715.2669999999998</v>
      </c>
      <c r="BO28" s="338">
        <v>3073.7</v>
      </c>
      <c r="BP28" s="338">
        <v>3840.8580000000002</v>
      </c>
      <c r="BQ28" s="338">
        <v>5070.2669999999998</v>
      </c>
      <c r="BR28" s="338">
        <v>5465.732</v>
      </c>
      <c r="BS28" s="338">
        <v>4861.4309999999996</v>
      </c>
      <c r="BT28" s="338">
        <v>4187.4610000000002</v>
      </c>
      <c r="BU28" s="338">
        <v>3644.0909999999999</v>
      </c>
      <c r="BV28" s="338">
        <v>3792.6120000000001</v>
      </c>
    </row>
    <row r="29" spans="1:74" ht="11.1" customHeight="1" x14ac:dyDescent="0.2">
      <c r="A29" s="583" t="s">
        <v>475</v>
      </c>
      <c r="B29" s="559" t="s">
        <v>453</v>
      </c>
      <c r="C29" s="275">
        <v>36.261626774</v>
      </c>
      <c r="D29" s="275">
        <v>38.865165714</v>
      </c>
      <c r="E29" s="275">
        <v>35.159867097000003</v>
      </c>
      <c r="F29" s="275">
        <v>33.330562</v>
      </c>
      <c r="G29" s="275">
        <v>34.987209354999997</v>
      </c>
      <c r="H29" s="275">
        <v>30.927312666999999</v>
      </c>
      <c r="I29" s="275">
        <v>33.760220967999999</v>
      </c>
      <c r="J29" s="275">
        <v>37.212168386999998</v>
      </c>
      <c r="K29" s="275">
        <v>41.071438667000002</v>
      </c>
      <c r="L29" s="275">
        <v>38.180269031999998</v>
      </c>
      <c r="M29" s="275">
        <v>34.563117667</v>
      </c>
      <c r="N29" s="275">
        <v>36.225172581000002</v>
      </c>
      <c r="O29" s="275">
        <v>37.277548064999998</v>
      </c>
      <c r="P29" s="275">
        <v>35.201353214000001</v>
      </c>
      <c r="Q29" s="275">
        <v>32.499809999999997</v>
      </c>
      <c r="R29" s="275">
        <v>36.393379666999998</v>
      </c>
      <c r="S29" s="275">
        <v>35.131691613000001</v>
      </c>
      <c r="T29" s="275">
        <v>37.314363667000002</v>
      </c>
      <c r="U29" s="275">
        <v>38.370016774</v>
      </c>
      <c r="V29" s="275">
        <v>39.897233225999997</v>
      </c>
      <c r="W29" s="275">
        <v>38.778527333</v>
      </c>
      <c r="X29" s="275">
        <v>38.609365484000001</v>
      </c>
      <c r="Y29" s="275">
        <v>36.223553666999997</v>
      </c>
      <c r="Z29" s="275">
        <v>34.926597741999998</v>
      </c>
      <c r="AA29" s="275">
        <v>38.408216451999998</v>
      </c>
      <c r="AB29" s="275">
        <v>37.781187240999998</v>
      </c>
      <c r="AC29" s="275">
        <v>35.612395483999997</v>
      </c>
      <c r="AD29" s="275">
        <v>34.296286666999997</v>
      </c>
      <c r="AE29" s="275">
        <v>36.618850645000002</v>
      </c>
      <c r="AF29" s="275">
        <v>36.585908000000003</v>
      </c>
      <c r="AG29" s="275">
        <v>38.231612902999998</v>
      </c>
      <c r="AH29" s="275">
        <v>39.028638387000001</v>
      </c>
      <c r="AI29" s="275">
        <v>38.621451667000002</v>
      </c>
      <c r="AJ29" s="275">
        <v>37.174310968</v>
      </c>
      <c r="AK29" s="275">
        <v>37.496389667000003</v>
      </c>
      <c r="AL29" s="275">
        <v>40.804750323</v>
      </c>
      <c r="AM29" s="275">
        <v>41.371453547999998</v>
      </c>
      <c r="AN29" s="275">
        <v>36.888878929000001</v>
      </c>
      <c r="AO29" s="275">
        <v>38.657373225999997</v>
      </c>
      <c r="AP29" s="275">
        <v>36.209905667000001</v>
      </c>
      <c r="AQ29" s="275">
        <v>35.849702581000003</v>
      </c>
      <c r="AR29" s="275">
        <v>38.516486333000003</v>
      </c>
      <c r="AS29" s="275">
        <v>38.013453226000003</v>
      </c>
      <c r="AT29" s="275">
        <v>39.119596774000001</v>
      </c>
      <c r="AU29" s="275">
        <v>40.080912667</v>
      </c>
      <c r="AV29" s="275">
        <v>39.297018710000003</v>
      </c>
      <c r="AW29" s="275">
        <v>35.827649332999997</v>
      </c>
      <c r="AX29" s="275">
        <v>35.868440645</v>
      </c>
      <c r="AY29" s="275">
        <v>36.483207741999998</v>
      </c>
      <c r="AZ29" s="275">
        <v>37.702886554999999</v>
      </c>
      <c r="BA29" s="275">
        <v>33.153523297</v>
      </c>
      <c r="BB29" s="275">
        <v>34.170360000000002</v>
      </c>
      <c r="BC29" s="275">
        <v>33.962960000000002</v>
      </c>
      <c r="BD29" s="338">
        <v>36.035359999999997</v>
      </c>
      <c r="BE29" s="338">
        <v>37.00826</v>
      </c>
      <c r="BF29" s="338">
        <v>37.991340000000001</v>
      </c>
      <c r="BG29" s="338">
        <v>36.97822</v>
      </c>
      <c r="BH29" s="338">
        <v>37.046219999999998</v>
      </c>
      <c r="BI29" s="338">
        <v>36.026299999999999</v>
      </c>
      <c r="BJ29" s="338">
        <v>36.45673</v>
      </c>
      <c r="BK29" s="338">
        <v>37.28884</v>
      </c>
      <c r="BL29" s="338">
        <v>37.398670000000003</v>
      </c>
      <c r="BM29" s="338">
        <v>35.206679999999999</v>
      </c>
      <c r="BN29" s="338">
        <v>34.606499999999997</v>
      </c>
      <c r="BO29" s="338">
        <v>35.276009999999999</v>
      </c>
      <c r="BP29" s="338">
        <v>35.366169999999997</v>
      </c>
      <c r="BQ29" s="338">
        <v>36.170499999999997</v>
      </c>
      <c r="BR29" s="338">
        <v>37.497520000000002</v>
      </c>
      <c r="BS29" s="338">
        <v>37.049759999999999</v>
      </c>
      <c r="BT29" s="338">
        <v>36.599820000000001</v>
      </c>
      <c r="BU29" s="338">
        <v>35.352089999999997</v>
      </c>
      <c r="BV29" s="338">
        <v>35.8157</v>
      </c>
    </row>
    <row r="30" spans="1:74" ht="11.1" customHeight="1" x14ac:dyDescent="0.2">
      <c r="A30" s="583"/>
      <c r="B30" s="584"/>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c r="AZ30" s="257"/>
      <c r="BA30" s="257"/>
      <c r="BB30" s="257"/>
      <c r="BC30" s="257"/>
      <c r="BD30" s="341"/>
      <c r="BE30" s="341"/>
      <c r="BF30" s="341"/>
      <c r="BG30" s="341"/>
      <c r="BH30" s="341"/>
      <c r="BI30" s="341"/>
      <c r="BJ30" s="341"/>
      <c r="BK30" s="341"/>
      <c r="BL30" s="341"/>
      <c r="BM30" s="341"/>
      <c r="BN30" s="341"/>
      <c r="BO30" s="341"/>
      <c r="BP30" s="341"/>
      <c r="BQ30" s="341"/>
      <c r="BR30" s="341"/>
      <c r="BS30" s="341"/>
      <c r="BT30" s="341"/>
      <c r="BU30" s="341"/>
      <c r="BV30" s="341"/>
    </row>
    <row r="31" spans="1:74" ht="11.1" customHeight="1" x14ac:dyDescent="0.2">
      <c r="A31" s="583"/>
      <c r="B31" s="109" t="s">
        <v>476</v>
      </c>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341"/>
      <c r="BE31" s="341"/>
      <c r="BF31" s="341"/>
      <c r="BG31" s="341"/>
      <c r="BH31" s="341"/>
      <c r="BI31" s="341"/>
      <c r="BJ31" s="341"/>
      <c r="BK31" s="341"/>
      <c r="BL31" s="341"/>
      <c r="BM31" s="341"/>
      <c r="BN31" s="341"/>
      <c r="BO31" s="341"/>
      <c r="BP31" s="341"/>
      <c r="BQ31" s="341"/>
      <c r="BR31" s="341"/>
      <c r="BS31" s="341"/>
      <c r="BT31" s="341"/>
      <c r="BU31" s="341"/>
      <c r="BV31" s="341"/>
    </row>
    <row r="32" spans="1:74" ht="11.1" customHeight="1" x14ac:dyDescent="0.2">
      <c r="A32" s="583" t="s">
        <v>64</v>
      </c>
      <c r="B32" s="584" t="s">
        <v>477</v>
      </c>
      <c r="C32" s="585">
        <v>133.70472699999999</v>
      </c>
      <c r="D32" s="585">
        <v>119.90428300000001</v>
      </c>
      <c r="E32" s="585">
        <v>118.260238</v>
      </c>
      <c r="F32" s="585">
        <v>128.92501799999999</v>
      </c>
      <c r="G32" s="585">
        <v>136.92056299999999</v>
      </c>
      <c r="H32" s="585">
        <v>133.479434</v>
      </c>
      <c r="I32" s="585">
        <v>125.869913</v>
      </c>
      <c r="J32" s="585">
        <v>121.36913199999999</v>
      </c>
      <c r="K32" s="585">
        <v>124.54611800000001</v>
      </c>
      <c r="L32" s="585">
        <v>136.96425400000001</v>
      </c>
      <c r="M32" s="585">
        <v>142.59539599999999</v>
      </c>
      <c r="N32" s="585">
        <v>151.54845399999999</v>
      </c>
      <c r="O32" s="585">
        <v>154.389578</v>
      </c>
      <c r="P32" s="585">
        <v>149.07128700000001</v>
      </c>
      <c r="Q32" s="585">
        <v>154.346698</v>
      </c>
      <c r="R32" s="585">
        <v>167.06340900000001</v>
      </c>
      <c r="S32" s="585">
        <v>172.809335</v>
      </c>
      <c r="T32" s="585">
        <v>166.43659700000001</v>
      </c>
      <c r="U32" s="585">
        <v>157.93807699999999</v>
      </c>
      <c r="V32" s="585">
        <v>155.95185499999999</v>
      </c>
      <c r="W32" s="585">
        <v>162.108619</v>
      </c>
      <c r="X32" s="585">
        <v>175.587987</v>
      </c>
      <c r="Y32" s="585">
        <v>188.594571</v>
      </c>
      <c r="Z32" s="585">
        <v>195.54803699999999</v>
      </c>
      <c r="AA32" s="585">
        <v>187.203047</v>
      </c>
      <c r="AB32" s="585">
        <v>187.06361799999999</v>
      </c>
      <c r="AC32" s="585">
        <v>191.55273500000001</v>
      </c>
      <c r="AD32" s="585">
        <v>193.18521200000001</v>
      </c>
      <c r="AE32" s="585">
        <v>192.41693000000001</v>
      </c>
      <c r="AF32" s="585">
        <v>182.086476</v>
      </c>
      <c r="AG32" s="585">
        <v>168.11860899999999</v>
      </c>
      <c r="AH32" s="585">
        <v>158.908174</v>
      </c>
      <c r="AI32" s="585">
        <v>156.56690900000001</v>
      </c>
      <c r="AJ32" s="585">
        <v>160.93226000000001</v>
      </c>
      <c r="AK32" s="585">
        <v>170.27655799999999</v>
      </c>
      <c r="AL32" s="585">
        <v>162.00901400000001</v>
      </c>
      <c r="AM32" s="585">
        <v>156.174691</v>
      </c>
      <c r="AN32" s="585">
        <v>160.447622</v>
      </c>
      <c r="AO32" s="585">
        <v>161.69028399999999</v>
      </c>
      <c r="AP32" s="585">
        <v>163.72266300000001</v>
      </c>
      <c r="AQ32" s="585">
        <v>162.309099</v>
      </c>
      <c r="AR32" s="585">
        <v>157.71925200000001</v>
      </c>
      <c r="AS32" s="585">
        <v>145.376148</v>
      </c>
      <c r="AT32" s="585">
        <v>141.720201</v>
      </c>
      <c r="AU32" s="585">
        <v>139.31500700000001</v>
      </c>
      <c r="AV32" s="585">
        <v>141.20403300000001</v>
      </c>
      <c r="AW32" s="585">
        <v>143.20974699999999</v>
      </c>
      <c r="AX32" s="585">
        <v>137.15473499999999</v>
      </c>
      <c r="AY32" s="585">
        <v>123.49857799999999</v>
      </c>
      <c r="AZ32" s="585">
        <v>120.86599099999999</v>
      </c>
      <c r="BA32" s="585">
        <v>126.397733</v>
      </c>
      <c r="BB32" s="585">
        <v>127.87260000000001</v>
      </c>
      <c r="BC32" s="585">
        <v>127.7937</v>
      </c>
      <c r="BD32" s="586">
        <v>123.1242</v>
      </c>
      <c r="BE32" s="586">
        <v>116.0598</v>
      </c>
      <c r="BF32" s="586">
        <v>112.4589</v>
      </c>
      <c r="BG32" s="586">
        <v>111.0758</v>
      </c>
      <c r="BH32" s="586">
        <v>116.146</v>
      </c>
      <c r="BI32" s="586">
        <v>121.2791</v>
      </c>
      <c r="BJ32" s="586">
        <v>119.00369999999999</v>
      </c>
      <c r="BK32" s="586">
        <v>114.7148</v>
      </c>
      <c r="BL32" s="586">
        <v>112.41030000000001</v>
      </c>
      <c r="BM32" s="586">
        <v>118.0992</v>
      </c>
      <c r="BN32" s="586">
        <v>118.9563</v>
      </c>
      <c r="BO32" s="586">
        <v>120.5851</v>
      </c>
      <c r="BP32" s="586">
        <v>115.5973</v>
      </c>
      <c r="BQ32" s="586">
        <v>113.0351</v>
      </c>
      <c r="BR32" s="586">
        <v>111.31189999999999</v>
      </c>
      <c r="BS32" s="586">
        <v>109.8475</v>
      </c>
      <c r="BT32" s="586">
        <v>114.8413</v>
      </c>
      <c r="BU32" s="586">
        <v>119.902</v>
      </c>
      <c r="BV32" s="586">
        <v>119.0586</v>
      </c>
    </row>
    <row r="33" spans="1:74" ht="11.1" customHeight="1" x14ac:dyDescent="0.2">
      <c r="A33" s="583" t="s">
        <v>80</v>
      </c>
      <c r="B33" s="584" t="s">
        <v>1012</v>
      </c>
      <c r="C33" s="585">
        <v>10.056524</v>
      </c>
      <c r="D33" s="585">
        <v>10.676515999999999</v>
      </c>
      <c r="E33" s="585">
        <v>10.606097</v>
      </c>
      <c r="F33" s="585">
        <v>10.607760000000001</v>
      </c>
      <c r="G33" s="585">
        <v>10.580579999999999</v>
      </c>
      <c r="H33" s="585">
        <v>10.659186</v>
      </c>
      <c r="I33" s="585">
        <v>10.250047</v>
      </c>
      <c r="J33" s="585">
        <v>10.460414999999999</v>
      </c>
      <c r="K33" s="585">
        <v>10.531572000000001</v>
      </c>
      <c r="L33" s="585">
        <v>10.890506</v>
      </c>
      <c r="M33" s="585">
        <v>11.977948</v>
      </c>
      <c r="N33" s="585">
        <v>12.763876</v>
      </c>
      <c r="O33" s="585">
        <v>12.206533</v>
      </c>
      <c r="P33" s="585">
        <v>9.7982139999999998</v>
      </c>
      <c r="Q33" s="585">
        <v>10.250736</v>
      </c>
      <c r="R33" s="585">
        <v>10.152165</v>
      </c>
      <c r="S33" s="585">
        <v>10.518329</v>
      </c>
      <c r="T33" s="585">
        <v>10.570016000000001</v>
      </c>
      <c r="U33" s="585">
        <v>10.263408999999999</v>
      </c>
      <c r="V33" s="585">
        <v>10.086831</v>
      </c>
      <c r="W33" s="585">
        <v>10.76604</v>
      </c>
      <c r="X33" s="585">
        <v>11.491528000000001</v>
      </c>
      <c r="Y33" s="585">
        <v>12.310199000000001</v>
      </c>
      <c r="Z33" s="585">
        <v>12.566008</v>
      </c>
      <c r="AA33" s="585">
        <v>12.020158</v>
      </c>
      <c r="AB33" s="585">
        <v>11.645473000000001</v>
      </c>
      <c r="AC33" s="585">
        <v>11.732889999999999</v>
      </c>
      <c r="AD33" s="585">
        <v>11.982028</v>
      </c>
      <c r="AE33" s="585">
        <v>12.093938</v>
      </c>
      <c r="AF33" s="585">
        <v>11.935582</v>
      </c>
      <c r="AG33" s="585">
        <v>11.696489</v>
      </c>
      <c r="AH33" s="585">
        <v>11.595335</v>
      </c>
      <c r="AI33" s="585">
        <v>11.639842</v>
      </c>
      <c r="AJ33" s="585">
        <v>11.630210999999999</v>
      </c>
      <c r="AK33" s="585">
        <v>11.952718000000001</v>
      </c>
      <c r="AL33" s="585">
        <v>11.78941</v>
      </c>
      <c r="AM33" s="585">
        <v>11.846501</v>
      </c>
      <c r="AN33" s="585">
        <v>11.709982999999999</v>
      </c>
      <c r="AO33" s="585">
        <v>12.541505000000001</v>
      </c>
      <c r="AP33" s="585">
        <v>12.305598</v>
      </c>
      <c r="AQ33" s="585">
        <v>12.036095</v>
      </c>
      <c r="AR33" s="585">
        <v>11.889896</v>
      </c>
      <c r="AS33" s="585">
        <v>11.690583</v>
      </c>
      <c r="AT33" s="585">
        <v>11.500157</v>
      </c>
      <c r="AU33" s="585">
        <v>11.378622999999999</v>
      </c>
      <c r="AV33" s="585">
        <v>11.325189</v>
      </c>
      <c r="AW33" s="585">
        <v>11.376973</v>
      </c>
      <c r="AX33" s="585">
        <v>10.991702</v>
      </c>
      <c r="AY33" s="585">
        <v>9.8286130000000007</v>
      </c>
      <c r="AZ33" s="585">
        <v>10.282627</v>
      </c>
      <c r="BA33" s="585">
        <v>10.251673</v>
      </c>
      <c r="BB33" s="585">
        <v>9.7777080000000005</v>
      </c>
      <c r="BC33" s="585">
        <v>10.130800000000001</v>
      </c>
      <c r="BD33" s="586">
        <v>10.30518</v>
      </c>
      <c r="BE33" s="586">
        <v>10.04368</v>
      </c>
      <c r="BF33" s="586">
        <v>10.161910000000001</v>
      </c>
      <c r="BG33" s="586">
        <v>10.50661</v>
      </c>
      <c r="BH33" s="586">
        <v>10.81762</v>
      </c>
      <c r="BI33" s="586">
        <v>11.172980000000001</v>
      </c>
      <c r="BJ33" s="586">
        <v>11.189769999999999</v>
      </c>
      <c r="BK33" s="586">
        <v>10.690200000000001</v>
      </c>
      <c r="BL33" s="586">
        <v>10.717499999999999</v>
      </c>
      <c r="BM33" s="586">
        <v>11.12294</v>
      </c>
      <c r="BN33" s="586">
        <v>11.073589999999999</v>
      </c>
      <c r="BO33" s="586">
        <v>11.065770000000001</v>
      </c>
      <c r="BP33" s="586">
        <v>11.14007</v>
      </c>
      <c r="BQ33" s="586">
        <v>10.795349999999999</v>
      </c>
      <c r="BR33" s="586">
        <v>10.84089</v>
      </c>
      <c r="BS33" s="586">
        <v>11.135350000000001</v>
      </c>
      <c r="BT33" s="586">
        <v>11.389849999999999</v>
      </c>
      <c r="BU33" s="586">
        <v>11.67858</v>
      </c>
      <c r="BV33" s="586">
        <v>11.61576</v>
      </c>
    </row>
    <row r="34" spans="1:74" ht="11.1" customHeight="1" x14ac:dyDescent="0.2">
      <c r="A34" s="583" t="s">
        <v>81</v>
      </c>
      <c r="B34" s="584" t="s">
        <v>1013</v>
      </c>
      <c r="C34" s="585">
        <v>15.057862</v>
      </c>
      <c r="D34" s="585">
        <v>16.002562999999999</v>
      </c>
      <c r="E34" s="585">
        <v>16.147631000000001</v>
      </c>
      <c r="F34" s="585">
        <v>16.482986</v>
      </c>
      <c r="G34" s="585">
        <v>16.284594999999999</v>
      </c>
      <c r="H34" s="585">
        <v>16.583413</v>
      </c>
      <c r="I34" s="585">
        <v>16.489792000000001</v>
      </c>
      <c r="J34" s="585">
        <v>16.510366000000001</v>
      </c>
      <c r="K34" s="585">
        <v>16.863444999999999</v>
      </c>
      <c r="L34" s="585">
        <v>17.428569</v>
      </c>
      <c r="M34" s="585">
        <v>18.165973000000001</v>
      </c>
      <c r="N34" s="585">
        <v>18.309222999999999</v>
      </c>
      <c r="O34" s="585">
        <v>18.216335999999998</v>
      </c>
      <c r="P34" s="585">
        <v>16.459309999999999</v>
      </c>
      <c r="Q34" s="585">
        <v>16.995867000000001</v>
      </c>
      <c r="R34" s="585">
        <v>17.167448</v>
      </c>
      <c r="S34" s="585">
        <v>17.356687999999998</v>
      </c>
      <c r="T34" s="585">
        <v>17.512678999999999</v>
      </c>
      <c r="U34" s="585">
        <v>17.518833999999998</v>
      </c>
      <c r="V34" s="585">
        <v>17.711565</v>
      </c>
      <c r="W34" s="585">
        <v>18.285516000000001</v>
      </c>
      <c r="X34" s="585">
        <v>18.595804999999999</v>
      </c>
      <c r="Y34" s="585">
        <v>18.737691000000002</v>
      </c>
      <c r="Z34" s="585">
        <v>17.955214999999999</v>
      </c>
      <c r="AA34" s="585">
        <v>17.929735999999998</v>
      </c>
      <c r="AB34" s="585">
        <v>17.661663000000001</v>
      </c>
      <c r="AC34" s="585">
        <v>17.501256000000001</v>
      </c>
      <c r="AD34" s="585">
        <v>17.637352</v>
      </c>
      <c r="AE34" s="585">
        <v>17.855595000000001</v>
      </c>
      <c r="AF34" s="585">
        <v>17.859297000000002</v>
      </c>
      <c r="AG34" s="585">
        <v>17.726261999999998</v>
      </c>
      <c r="AH34" s="585">
        <v>17.819545999999999</v>
      </c>
      <c r="AI34" s="585">
        <v>17.852170999999998</v>
      </c>
      <c r="AJ34" s="585">
        <v>18.016973</v>
      </c>
      <c r="AK34" s="585">
        <v>18.324117999999999</v>
      </c>
      <c r="AL34" s="585">
        <v>17.854973000000001</v>
      </c>
      <c r="AM34" s="585">
        <v>17.496300000000002</v>
      </c>
      <c r="AN34" s="585">
        <v>17.287451999999998</v>
      </c>
      <c r="AO34" s="585">
        <v>17.005503000000001</v>
      </c>
      <c r="AP34" s="585">
        <v>16.948294000000001</v>
      </c>
      <c r="AQ34" s="585">
        <v>16.817015999999999</v>
      </c>
      <c r="AR34" s="585">
        <v>16.644051999999999</v>
      </c>
      <c r="AS34" s="585">
        <v>16.803901</v>
      </c>
      <c r="AT34" s="585">
        <v>16.644086999999999</v>
      </c>
      <c r="AU34" s="585">
        <v>16.353683</v>
      </c>
      <c r="AV34" s="585">
        <v>16.378329999999998</v>
      </c>
      <c r="AW34" s="585">
        <v>16.388045999999999</v>
      </c>
      <c r="AX34" s="585">
        <v>15.833327000000001</v>
      </c>
      <c r="AY34" s="585">
        <v>14.729865</v>
      </c>
      <c r="AZ34" s="585">
        <v>14.979457999999999</v>
      </c>
      <c r="BA34" s="585">
        <v>14.961576000000001</v>
      </c>
      <c r="BB34" s="585">
        <v>14.89452</v>
      </c>
      <c r="BC34" s="585">
        <v>14.909409999999999</v>
      </c>
      <c r="BD34" s="586">
        <v>15.048489999999999</v>
      </c>
      <c r="BE34" s="586">
        <v>15.05428</v>
      </c>
      <c r="BF34" s="586">
        <v>15.10248</v>
      </c>
      <c r="BG34" s="586">
        <v>15.18652</v>
      </c>
      <c r="BH34" s="586">
        <v>15.32963</v>
      </c>
      <c r="BI34" s="586">
        <v>15.578329999999999</v>
      </c>
      <c r="BJ34" s="586">
        <v>15.673870000000001</v>
      </c>
      <c r="BK34" s="586">
        <v>15.76417</v>
      </c>
      <c r="BL34" s="586">
        <v>15.927239999999999</v>
      </c>
      <c r="BM34" s="586">
        <v>15.887740000000001</v>
      </c>
      <c r="BN34" s="586">
        <v>15.816190000000001</v>
      </c>
      <c r="BO34" s="586">
        <v>15.75886</v>
      </c>
      <c r="BP34" s="586">
        <v>15.84446</v>
      </c>
      <c r="BQ34" s="586">
        <v>15.797689999999999</v>
      </c>
      <c r="BR34" s="586">
        <v>15.795170000000001</v>
      </c>
      <c r="BS34" s="586">
        <v>15.82925</v>
      </c>
      <c r="BT34" s="586">
        <v>15.918150000000001</v>
      </c>
      <c r="BU34" s="586">
        <v>16.11224</v>
      </c>
      <c r="BV34" s="586">
        <v>16.153770000000002</v>
      </c>
    </row>
    <row r="35" spans="1:74" ht="11.1" customHeight="1" x14ac:dyDescent="0.2">
      <c r="A35" s="583" t="s">
        <v>994</v>
      </c>
      <c r="B35" s="587" t="s">
        <v>1001</v>
      </c>
      <c r="C35" s="588">
        <v>1.490955</v>
      </c>
      <c r="D35" s="588">
        <v>1.38252</v>
      </c>
      <c r="E35" s="588">
        <v>1.748985</v>
      </c>
      <c r="F35" s="588">
        <v>2.5746850000000001</v>
      </c>
      <c r="G35" s="588">
        <v>2.2887</v>
      </c>
      <c r="H35" s="588">
        <v>1.9863500000000001</v>
      </c>
      <c r="I35" s="588">
        <v>1.904785</v>
      </c>
      <c r="J35" s="588">
        <v>1.93971</v>
      </c>
      <c r="K35" s="588">
        <v>1.94472</v>
      </c>
      <c r="L35" s="588">
        <v>2.5501649999999998</v>
      </c>
      <c r="M35" s="588">
        <v>3.1650200000000002</v>
      </c>
      <c r="N35" s="588">
        <v>4.1373499999999996</v>
      </c>
      <c r="O35" s="588">
        <v>4.4593499999999997</v>
      </c>
      <c r="P35" s="588">
        <v>4.2511150000000004</v>
      </c>
      <c r="Q35" s="588">
        <v>4.0896749999999997</v>
      </c>
      <c r="R35" s="588">
        <v>4.5590950000000001</v>
      </c>
      <c r="S35" s="588">
        <v>4.9955949999999998</v>
      </c>
      <c r="T35" s="588">
        <v>5.1569349999999998</v>
      </c>
      <c r="U35" s="588">
        <v>5.3222649999999998</v>
      </c>
      <c r="V35" s="588">
        <v>5.1428750000000001</v>
      </c>
      <c r="W35" s="588">
        <v>5.5075000000000003</v>
      </c>
      <c r="X35" s="588">
        <v>5.7541200000000003</v>
      </c>
      <c r="Y35" s="588">
        <v>6.4490699999999999</v>
      </c>
      <c r="Z35" s="588">
        <v>6.7018599999999999</v>
      </c>
      <c r="AA35" s="588">
        <v>6.6004500000000004</v>
      </c>
      <c r="AB35" s="588">
        <v>6.6171899999999999</v>
      </c>
      <c r="AC35" s="588">
        <v>6.1992900000000004</v>
      </c>
      <c r="AD35" s="588">
        <v>5.9051150000000003</v>
      </c>
      <c r="AE35" s="588">
        <v>5.3563900000000002</v>
      </c>
      <c r="AF35" s="588">
        <v>4.5272350000000001</v>
      </c>
      <c r="AG35" s="588">
        <v>4.290985</v>
      </c>
      <c r="AH35" s="588">
        <v>3.899375</v>
      </c>
      <c r="AI35" s="588">
        <v>3.8388900000000001</v>
      </c>
      <c r="AJ35" s="588">
        <v>4.0627300000000002</v>
      </c>
      <c r="AK35" s="588">
        <v>4.1647850000000002</v>
      </c>
      <c r="AL35" s="588">
        <v>4.22464</v>
      </c>
      <c r="AM35" s="588">
        <v>3.9723799999999998</v>
      </c>
      <c r="AN35" s="588">
        <v>4.1097049999999999</v>
      </c>
      <c r="AO35" s="588">
        <v>4.2745199999999999</v>
      </c>
      <c r="AP35" s="588">
        <v>4.6657549999999999</v>
      </c>
      <c r="AQ35" s="588">
        <v>4.4067150000000002</v>
      </c>
      <c r="AR35" s="588">
        <v>4.3378249999999996</v>
      </c>
      <c r="AS35" s="588">
        <v>4.3753349999999998</v>
      </c>
      <c r="AT35" s="588">
        <v>4.5949650000000002</v>
      </c>
      <c r="AU35" s="588">
        <v>4.941325</v>
      </c>
      <c r="AV35" s="588">
        <v>5.2880349999999998</v>
      </c>
      <c r="AW35" s="588">
        <v>5.4457950000000004</v>
      </c>
      <c r="AX35" s="588">
        <v>5.5656100000000004</v>
      </c>
      <c r="AY35" s="588">
        <v>4.9927149999999996</v>
      </c>
      <c r="AZ35" s="588">
        <v>5.0034999999999998</v>
      </c>
      <c r="BA35" s="588">
        <v>5.3046749999999996</v>
      </c>
      <c r="BB35" s="588">
        <v>5.2766310000000001</v>
      </c>
      <c r="BC35" s="588">
        <v>5.231636</v>
      </c>
      <c r="BD35" s="589">
        <v>5.2068649999999996</v>
      </c>
      <c r="BE35" s="589">
        <v>5.179487</v>
      </c>
      <c r="BF35" s="589">
        <v>5.1519279999999998</v>
      </c>
      <c r="BG35" s="589">
        <v>5.1261659999999996</v>
      </c>
      <c r="BH35" s="589">
        <v>5.0961259999999999</v>
      </c>
      <c r="BI35" s="589">
        <v>5.058662</v>
      </c>
      <c r="BJ35" s="589">
        <v>5.0286559999999998</v>
      </c>
      <c r="BK35" s="589">
        <v>4.9988330000000003</v>
      </c>
      <c r="BL35" s="589">
        <v>4.9522820000000003</v>
      </c>
      <c r="BM35" s="589">
        <v>4.937843</v>
      </c>
      <c r="BN35" s="589">
        <v>4.9325359999999998</v>
      </c>
      <c r="BO35" s="589">
        <v>4.9215859999999996</v>
      </c>
      <c r="BP35" s="589">
        <v>4.8887400000000003</v>
      </c>
      <c r="BQ35" s="589">
        <v>4.8748959999999997</v>
      </c>
      <c r="BR35" s="589">
        <v>4.8548559999999998</v>
      </c>
      <c r="BS35" s="589">
        <v>4.8299440000000002</v>
      </c>
      <c r="BT35" s="589">
        <v>4.8054079999999999</v>
      </c>
      <c r="BU35" s="589">
        <v>4.7778119999999999</v>
      </c>
      <c r="BV35" s="589">
        <v>4.7574160000000001</v>
      </c>
    </row>
    <row r="36" spans="1:74" ht="10.5" customHeight="1" x14ac:dyDescent="0.2">
      <c r="A36" s="581"/>
      <c r="B36" s="590" t="s">
        <v>478</v>
      </c>
      <c r="C36" s="591"/>
      <c r="D36" s="591"/>
      <c r="E36" s="591"/>
      <c r="F36" s="591"/>
      <c r="G36" s="591"/>
      <c r="H36" s="591"/>
      <c r="I36" s="591"/>
      <c r="J36" s="591"/>
      <c r="K36" s="591"/>
      <c r="L36" s="591"/>
      <c r="M36" s="591"/>
      <c r="N36" s="591"/>
      <c r="O36" s="591"/>
      <c r="P36" s="591"/>
      <c r="Q36" s="591"/>
      <c r="R36" s="591"/>
      <c r="S36" s="591"/>
      <c r="T36" s="591"/>
      <c r="U36" s="591"/>
      <c r="V36" s="591"/>
      <c r="W36" s="591"/>
      <c r="X36" s="591"/>
      <c r="Y36" s="591"/>
      <c r="Z36" s="591"/>
      <c r="AA36" s="591"/>
      <c r="AB36" s="591"/>
      <c r="AC36" s="591"/>
      <c r="AD36" s="591"/>
      <c r="AE36" s="591"/>
      <c r="AF36" s="591"/>
      <c r="AG36" s="591"/>
      <c r="AH36" s="591"/>
      <c r="AI36" s="591"/>
      <c r="AJ36" s="591"/>
      <c r="AK36" s="591"/>
      <c r="AL36" s="591"/>
      <c r="AM36" s="591"/>
      <c r="AN36" s="591"/>
      <c r="AO36" s="591"/>
      <c r="AP36" s="591"/>
      <c r="AQ36" s="591"/>
      <c r="AR36" s="591"/>
      <c r="AS36" s="591"/>
      <c r="AT36" s="591"/>
      <c r="AU36" s="591"/>
      <c r="AV36" s="591"/>
      <c r="AW36" s="591"/>
      <c r="AX36" s="591"/>
      <c r="AY36" s="591"/>
      <c r="AZ36" s="591"/>
      <c r="BA36" s="591"/>
      <c r="BB36" s="591"/>
      <c r="BC36" s="591"/>
      <c r="BD36" s="710"/>
      <c r="BE36" s="710"/>
      <c r="BF36" s="710"/>
      <c r="BG36" s="591"/>
      <c r="BH36" s="591"/>
      <c r="BI36" s="591"/>
      <c r="BJ36" s="591"/>
      <c r="BK36" s="591"/>
      <c r="BL36" s="591"/>
      <c r="BM36" s="591"/>
      <c r="BN36" s="591"/>
      <c r="BO36" s="591"/>
      <c r="BP36" s="591"/>
      <c r="BQ36" s="591"/>
      <c r="BR36" s="591"/>
      <c r="BS36" s="591"/>
      <c r="BT36" s="591"/>
      <c r="BU36" s="591"/>
      <c r="BV36" s="591"/>
    </row>
    <row r="37" spans="1:74" ht="10.5" customHeight="1" x14ac:dyDescent="0.2">
      <c r="A37" s="581"/>
      <c r="B37" s="592" t="s">
        <v>479</v>
      </c>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c r="AH37" s="570"/>
      <c r="AI37" s="570"/>
      <c r="AJ37" s="570"/>
      <c r="AK37" s="570"/>
      <c r="AL37" s="570"/>
      <c r="AM37" s="570"/>
      <c r="AN37" s="570"/>
      <c r="AO37" s="570"/>
      <c r="AP37" s="570"/>
      <c r="AQ37" s="570"/>
      <c r="AR37" s="570"/>
      <c r="AS37" s="570"/>
      <c r="AT37" s="570"/>
      <c r="AU37" s="570"/>
      <c r="AV37" s="570"/>
      <c r="AW37" s="570"/>
      <c r="AX37" s="570"/>
      <c r="AY37" s="570"/>
      <c r="AZ37" s="570"/>
      <c r="BA37" s="570"/>
      <c r="BB37" s="570"/>
      <c r="BC37" s="570"/>
      <c r="BD37" s="701"/>
      <c r="BE37" s="701"/>
      <c r="BF37" s="701"/>
      <c r="BG37" s="570"/>
      <c r="BH37" s="570"/>
      <c r="BI37" s="570"/>
      <c r="BJ37" s="570"/>
      <c r="BK37" s="570"/>
      <c r="BL37" s="570"/>
      <c r="BM37" s="570"/>
      <c r="BN37" s="570"/>
      <c r="BO37" s="570"/>
      <c r="BP37" s="570"/>
      <c r="BQ37" s="570"/>
      <c r="BR37" s="570"/>
      <c r="BS37" s="570"/>
      <c r="BT37" s="570"/>
      <c r="BU37" s="570"/>
      <c r="BV37" s="570"/>
    </row>
    <row r="38" spans="1:74" ht="10.5" customHeight="1" x14ac:dyDescent="0.2">
      <c r="A38" s="593"/>
      <c r="B38" s="594" t="s">
        <v>438</v>
      </c>
      <c r="C38" s="570"/>
      <c r="D38" s="570"/>
      <c r="E38" s="570"/>
      <c r="F38" s="570"/>
      <c r="G38" s="570"/>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0"/>
      <c r="AM38" s="570"/>
      <c r="AN38" s="570"/>
      <c r="AO38" s="570"/>
      <c r="AP38" s="570"/>
      <c r="AQ38" s="570"/>
      <c r="AR38" s="570"/>
      <c r="AS38" s="570"/>
      <c r="AT38" s="570"/>
      <c r="AU38" s="570"/>
      <c r="AV38" s="570"/>
      <c r="AW38" s="570"/>
      <c r="AX38" s="570"/>
      <c r="AY38" s="570"/>
      <c r="AZ38" s="570"/>
      <c r="BA38" s="570"/>
      <c r="BB38" s="570"/>
      <c r="BC38" s="570"/>
      <c r="BD38" s="701"/>
      <c r="BE38" s="701"/>
      <c r="BF38" s="701"/>
      <c r="BG38" s="570"/>
      <c r="BH38" s="570"/>
      <c r="BI38" s="570"/>
      <c r="BJ38" s="570"/>
      <c r="BK38" s="570"/>
      <c r="BL38" s="570"/>
      <c r="BM38" s="570"/>
      <c r="BN38" s="570"/>
      <c r="BO38" s="570"/>
      <c r="BP38" s="570"/>
      <c r="BQ38" s="570"/>
      <c r="BR38" s="570"/>
      <c r="BS38" s="570"/>
      <c r="BT38" s="570"/>
      <c r="BU38" s="570"/>
      <c r="BV38" s="570"/>
    </row>
    <row r="39" spans="1:74" ht="10.5" customHeight="1" x14ac:dyDescent="0.2">
      <c r="A39" s="593"/>
      <c r="B39" s="569" t="s">
        <v>480</v>
      </c>
      <c r="C39" s="570"/>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c r="AH39" s="570"/>
      <c r="AI39" s="570"/>
      <c r="AJ39" s="570"/>
      <c r="AK39" s="570"/>
      <c r="AL39" s="570"/>
      <c r="AM39" s="570"/>
      <c r="AN39" s="570"/>
      <c r="AO39" s="570"/>
      <c r="AP39" s="570"/>
      <c r="AQ39" s="570"/>
      <c r="AR39" s="570"/>
      <c r="AS39" s="570"/>
      <c r="AT39" s="570"/>
      <c r="AU39" s="570"/>
      <c r="AV39" s="570"/>
      <c r="AW39" s="570"/>
      <c r="AX39" s="570"/>
      <c r="AY39" s="570"/>
      <c r="AZ39" s="570"/>
      <c r="BA39" s="570"/>
      <c r="BB39" s="570"/>
      <c r="BC39" s="570"/>
      <c r="BD39" s="701"/>
      <c r="BE39" s="701"/>
      <c r="BF39" s="701"/>
      <c r="BG39" s="570"/>
      <c r="BH39" s="570"/>
      <c r="BI39" s="570"/>
      <c r="BJ39" s="570"/>
      <c r="BK39" s="570"/>
      <c r="BL39" s="570"/>
      <c r="BM39" s="570"/>
      <c r="BN39" s="570"/>
      <c r="BO39" s="570"/>
      <c r="BP39" s="570"/>
      <c r="BQ39" s="570"/>
      <c r="BR39" s="570"/>
      <c r="BS39" s="570"/>
      <c r="BT39" s="570"/>
      <c r="BU39" s="570"/>
      <c r="BV39" s="570"/>
    </row>
    <row r="40" spans="1:74" ht="10.5" customHeight="1" x14ac:dyDescent="0.2">
      <c r="A40" s="593"/>
      <c r="B40" s="569" t="s">
        <v>481</v>
      </c>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0"/>
      <c r="AH40" s="570"/>
      <c r="AI40" s="570"/>
      <c r="AJ40" s="570"/>
      <c r="AK40" s="570"/>
      <c r="AL40" s="570"/>
      <c r="AM40" s="570"/>
      <c r="AN40" s="570"/>
      <c r="AO40" s="570"/>
      <c r="AP40" s="570"/>
      <c r="AQ40" s="570"/>
      <c r="AR40" s="570"/>
      <c r="AS40" s="570"/>
      <c r="AT40" s="570"/>
      <c r="AU40" s="570"/>
      <c r="AV40" s="570"/>
      <c r="AW40" s="570"/>
      <c r="AX40" s="570"/>
      <c r="AY40" s="570"/>
      <c r="AZ40" s="570"/>
      <c r="BA40" s="570"/>
      <c r="BB40" s="570"/>
      <c r="BC40" s="570"/>
      <c r="BD40" s="701"/>
      <c r="BE40" s="701"/>
      <c r="BF40" s="701"/>
      <c r="BG40" s="570"/>
      <c r="BH40" s="570"/>
      <c r="BI40" s="570"/>
      <c r="BJ40" s="570"/>
      <c r="BK40" s="570"/>
      <c r="BL40" s="570"/>
      <c r="BM40" s="570"/>
      <c r="BN40" s="570"/>
      <c r="BO40" s="570"/>
      <c r="BP40" s="570"/>
      <c r="BQ40" s="570"/>
      <c r="BR40" s="570"/>
      <c r="BS40" s="570"/>
      <c r="BT40" s="570"/>
      <c r="BU40" s="570"/>
      <c r="BV40" s="570"/>
    </row>
    <row r="41" spans="1:74" ht="10.5" customHeight="1" x14ac:dyDescent="0.2">
      <c r="A41" s="593"/>
      <c r="B41" s="569" t="s">
        <v>482</v>
      </c>
      <c r="C41" s="570"/>
      <c r="D41" s="570"/>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Q41" s="570"/>
      <c r="AR41" s="570"/>
      <c r="AS41" s="570"/>
      <c r="AT41" s="570"/>
      <c r="AU41" s="570"/>
      <c r="AV41" s="570"/>
      <c r="AW41" s="570"/>
      <c r="AX41" s="570"/>
      <c r="AY41" s="570"/>
      <c r="AZ41" s="570"/>
      <c r="BA41" s="570"/>
      <c r="BB41" s="570"/>
      <c r="BC41" s="570"/>
      <c r="BD41" s="701"/>
      <c r="BE41" s="701"/>
      <c r="BF41" s="701"/>
      <c r="BG41" s="570"/>
      <c r="BH41" s="570"/>
      <c r="BI41" s="570"/>
      <c r="BJ41" s="570"/>
      <c r="BK41" s="570"/>
      <c r="BL41" s="570"/>
      <c r="BM41" s="570"/>
      <c r="BN41" s="570"/>
      <c r="BO41" s="570"/>
      <c r="BP41" s="570"/>
      <c r="BQ41" s="570"/>
      <c r="BR41" s="570"/>
      <c r="BS41" s="570"/>
      <c r="BT41" s="570"/>
      <c r="BU41" s="570"/>
      <c r="BV41" s="570"/>
    </row>
    <row r="42" spans="1:74" ht="10.5" customHeight="1" x14ac:dyDescent="0.2">
      <c r="A42" s="593"/>
      <c r="B42" s="569" t="s">
        <v>440</v>
      </c>
      <c r="C42" s="570"/>
      <c r="D42" s="570"/>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570"/>
      <c r="AH42" s="570"/>
      <c r="AI42" s="570"/>
      <c r="AJ42" s="570"/>
      <c r="AK42" s="570"/>
      <c r="AL42" s="570"/>
      <c r="AM42" s="570"/>
      <c r="AN42" s="570"/>
      <c r="AO42" s="570"/>
      <c r="AP42" s="570"/>
      <c r="AQ42" s="570"/>
      <c r="AR42" s="570"/>
      <c r="AS42" s="570"/>
      <c r="AT42" s="570"/>
      <c r="AU42" s="570"/>
      <c r="AV42" s="570"/>
      <c r="AW42" s="570"/>
      <c r="AX42" s="570"/>
      <c r="AY42" s="570"/>
      <c r="AZ42" s="570"/>
      <c r="BA42" s="570"/>
      <c r="BB42" s="570"/>
      <c r="BC42" s="570"/>
      <c r="BD42" s="701"/>
      <c r="BE42" s="701"/>
      <c r="BF42" s="701"/>
      <c r="BG42" s="570"/>
      <c r="BH42" s="570"/>
      <c r="BI42" s="570"/>
      <c r="BJ42" s="570"/>
      <c r="BK42" s="570"/>
      <c r="BL42" s="570"/>
      <c r="BM42" s="570"/>
      <c r="BN42" s="570"/>
      <c r="BO42" s="570"/>
      <c r="BP42" s="570"/>
      <c r="BQ42" s="570"/>
      <c r="BR42" s="570"/>
      <c r="BS42" s="570"/>
      <c r="BT42" s="570"/>
      <c r="BU42" s="570"/>
      <c r="BV42" s="570"/>
    </row>
    <row r="43" spans="1:74" ht="10.5" customHeight="1" x14ac:dyDescent="0.2">
      <c r="A43" s="593"/>
      <c r="B43" s="812" t="s">
        <v>1147</v>
      </c>
      <c r="C43" s="800"/>
      <c r="D43" s="800"/>
      <c r="E43" s="800"/>
      <c r="F43" s="800"/>
      <c r="G43" s="800"/>
      <c r="H43" s="800"/>
      <c r="I43" s="800"/>
      <c r="J43" s="800"/>
      <c r="K43" s="800"/>
      <c r="L43" s="800"/>
      <c r="M43" s="800"/>
      <c r="N43" s="800"/>
      <c r="O43" s="800"/>
      <c r="P43" s="800"/>
      <c r="Q43" s="800"/>
      <c r="R43" s="570"/>
      <c r="S43" s="570"/>
      <c r="T43" s="570"/>
      <c r="U43" s="570"/>
      <c r="V43" s="570"/>
      <c r="W43" s="570"/>
      <c r="X43" s="570"/>
      <c r="Y43" s="570"/>
      <c r="Z43" s="570"/>
      <c r="AA43" s="570"/>
      <c r="AB43" s="570"/>
      <c r="AC43" s="570"/>
      <c r="AD43" s="570"/>
      <c r="AE43" s="570"/>
      <c r="AF43" s="570"/>
      <c r="AG43" s="570"/>
      <c r="AH43" s="570"/>
      <c r="AI43" s="570"/>
      <c r="AJ43" s="570"/>
      <c r="AK43" s="570"/>
      <c r="AL43" s="570"/>
      <c r="AM43" s="570"/>
      <c r="AN43" s="570"/>
      <c r="AO43" s="570"/>
      <c r="AP43" s="570"/>
      <c r="AQ43" s="570"/>
      <c r="AR43" s="570"/>
      <c r="AS43" s="570"/>
      <c r="AT43" s="570"/>
      <c r="AU43" s="570"/>
      <c r="AV43" s="570"/>
      <c r="AW43" s="570"/>
      <c r="AX43" s="570"/>
      <c r="AY43" s="570"/>
      <c r="AZ43" s="570"/>
      <c r="BA43" s="570"/>
      <c r="BB43" s="570"/>
      <c r="BC43" s="570"/>
      <c r="BD43" s="701"/>
      <c r="BE43" s="701"/>
      <c r="BF43" s="701"/>
      <c r="BG43" s="570"/>
      <c r="BH43" s="570"/>
      <c r="BI43" s="570"/>
      <c r="BJ43" s="570"/>
      <c r="BK43" s="570"/>
      <c r="BL43" s="570"/>
      <c r="BM43" s="570"/>
      <c r="BN43" s="570"/>
      <c r="BO43" s="570"/>
      <c r="BP43" s="570"/>
      <c r="BQ43" s="570"/>
      <c r="BR43" s="570"/>
      <c r="BS43" s="570"/>
      <c r="BT43" s="570"/>
      <c r="BU43" s="570"/>
      <c r="BV43" s="570"/>
    </row>
  </sheetData>
  <mergeCells count="8">
    <mergeCell ref="B43:Q43"/>
    <mergeCell ref="BK3:BV3"/>
    <mergeCell ref="A1:A2"/>
    <mergeCell ref="C3:N3"/>
    <mergeCell ref="O3:Z3"/>
    <mergeCell ref="AA3:AL3"/>
    <mergeCell ref="AM3:AX3"/>
    <mergeCell ref="AY3:BJ3"/>
  </mergeCells>
  <phoneticPr fontId="0" type="noConversion"/>
  <hyperlinks>
    <hyperlink ref="A1:A2" location="Contents!A1" display="Table of Contents"/>
  </hyperlinks>
  <pageMargins left="0.25" right="0.25" top="0.25" bottom="0.25" header="0.5" footer="0.5"/>
  <pageSetup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30"/>
  <sheetViews>
    <sheetView tabSelected="1" workbookViewId="0"/>
  </sheetViews>
  <sheetFormatPr defaultColWidth="8.5703125" defaultRowHeight="12.75" x14ac:dyDescent="0.2"/>
  <cols>
    <col min="1" max="1" width="13.42578125" style="309" customWidth="1"/>
    <col min="2" max="2" width="90" style="309" customWidth="1"/>
    <col min="3" max="16384" width="8.5703125" style="309"/>
  </cols>
  <sheetData>
    <row r="1" spans="1:18" x14ac:dyDescent="0.2">
      <c r="A1" s="309" t="s">
        <v>639</v>
      </c>
    </row>
    <row r="6" spans="1:18" ht="15.75" x14ac:dyDescent="0.25">
      <c r="B6" s="310" t="str">
        <f>"Short-Term Energy Outlook, "&amp;Dates!D1</f>
        <v>Short-Term Energy Outlook, June 2018</v>
      </c>
    </row>
    <row r="8" spans="1:18" ht="15" customHeight="1" x14ac:dyDescent="0.2">
      <c r="A8" s="311"/>
      <c r="B8" s="312" t="s">
        <v>249</v>
      </c>
      <c r="C8" s="313"/>
      <c r="D8" s="313"/>
      <c r="E8" s="313"/>
      <c r="F8" s="313"/>
      <c r="G8" s="313"/>
      <c r="H8" s="313"/>
      <c r="I8" s="313"/>
      <c r="J8" s="313"/>
      <c r="K8" s="313"/>
      <c r="L8" s="313"/>
      <c r="M8" s="313"/>
      <c r="N8" s="313"/>
      <c r="O8" s="313"/>
      <c r="P8" s="313"/>
      <c r="Q8" s="313"/>
      <c r="R8" s="313"/>
    </row>
    <row r="9" spans="1:18" ht="15" customHeight="1" x14ac:dyDescent="0.2">
      <c r="A9" s="311"/>
      <c r="B9" s="312" t="s">
        <v>1214</v>
      </c>
      <c r="C9" s="313"/>
      <c r="D9" s="313"/>
      <c r="E9" s="313"/>
      <c r="F9" s="313"/>
      <c r="G9" s="313"/>
      <c r="H9" s="313"/>
      <c r="I9" s="313"/>
      <c r="J9" s="313"/>
      <c r="K9" s="313"/>
      <c r="L9" s="313"/>
      <c r="M9" s="313"/>
      <c r="N9" s="313"/>
      <c r="O9" s="313"/>
      <c r="P9" s="313"/>
      <c r="Q9" s="313"/>
      <c r="R9" s="313"/>
    </row>
    <row r="10" spans="1:18" ht="15" customHeight="1" x14ac:dyDescent="0.2">
      <c r="A10" s="311"/>
      <c r="B10" s="312" t="s">
        <v>1119</v>
      </c>
      <c r="C10" s="314"/>
      <c r="D10" s="314"/>
      <c r="E10" s="314"/>
      <c r="F10" s="314"/>
      <c r="G10" s="314"/>
      <c r="H10" s="314"/>
      <c r="I10" s="314"/>
      <c r="J10" s="314"/>
      <c r="K10" s="314"/>
      <c r="L10" s="314"/>
      <c r="M10" s="314"/>
      <c r="N10" s="314"/>
      <c r="O10" s="314"/>
      <c r="P10" s="314"/>
      <c r="Q10" s="314"/>
      <c r="R10" s="314"/>
    </row>
    <row r="11" spans="1:18" ht="15" customHeight="1" x14ac:dyDescent="0.2">
      <c r="A11" s="311"/>
      <c r="B11" s="312" t="s">
        <v>1120</v>
      </c>
      <c r="C11" s="314"/>
      <c r="D11" s="314"/>
      <c r="E11" s="314"/>
      <c r="F11" s="314"/>
      <c r="G11" s="314"/>
      <c r="H11" s="314"/>
      <c r="I11" s="314"/>
      <c r="J11" s="314"/>
      <c r="K11" s="314"/>
      <c r="L11" s="314"/>
      <c r="M11" s="314"/>
      <c r="N11" s="314"/>
      <c r="O11" s="314"/>
      <c r="P11" s="314"/>
      <c r="Q11" s="314"/>
      <c r="R11" s="314"/>
    </row>
    <row r="12" spans="1:18" ht="15" customHeight="1" x14ac:dyDescent="0.2">
      <c r="A12" s="311"/>
      <c r="B12" s="312" t="s">
        <v>883</v>
      </c>
      <c r="C12" s="314"/>
      <c r="D12" s="314"/>
      <c r="E12" s="314"/>
      <c r="F12" s="314"/>
      <c r="G12" s="314"/>
      <c r="H12" s="314"/>
      <c r="I12" s="314"/>
      <c r="J12" s="314"/>
      <c r="K12" s="314"/>
      <c r="L12" s="314"/>
      <c r="M12" s="314"/>
      <c r="N12" s="314"/>
      <c r="O12" s="314"/>
      <c r="P12" s="314"/>
      <c r="Q12" s="314"/>
      <c r="R12" s="314"/>
    </row>
    <row r="13" spans="1:18" ht="15" customHeight="1" x14ac:dyDescent="0.2">
      <c r="A13" s="311"/>
      <c r="B13" s="312" t="s">
        <v>1151</v>
      </c>
      <c r="C13" s="314"/>
      <c r="D13" s="314"/>
      <c r="E13" s="314"/>
      <c r="F13" s="314"/>
      <c r="G13" s="314"/>
      <c r="H13" s="314"/>
      <c r="I13" s="314"/>
      <c r="J13" s="314"/>
      <c r="K13" s="314"/>
      <c r="L13" s="314"/>
      <c r="M13" s="314"/>
      <c r="N13" s="314"/>
      <c r="O13" s="314"/>
      <c r="P13" s="314"/>
      <c r="Q13" s="314"/>
      <c r="R13" s="314"/>
    </row>
    <row r="14" spans="1:18" ht="15" customHeight="1" x14ac:dyDescent="0.2">
      <c r="A14" s="311"/>
      <c r="B14" s="312" t="s">
        <v>1121</v>
      </c>
      <c r="C14" s="315"/>
      <c r="D14" s="315"/>
      <c r="E14" s="315"/>
      <c r="F14" s="315"/>
      <c r="G14" s="315"/>
      <c r="H14" s="315"/>
      <c r="I14" s="315"/>
      <c r="J14" s="315"/>
      <c r="K14" s="315"/>
      <c r="L14" s="315"/>
      <c r="M14" s="315"/>
      <c r="N14" s="315"/>
      <c r="O14" s="315"/>
      <c r="P14" s="315"/>
      <c r="Q14" s="315"/>
      <c r="R14" s="315"/>
    </row>
    <row r="15" spans="1:18" ht="15" customHeight="1" x14ac:dyDescent="0.2">
      <c r="A15" s="311"/>
      <c r="B15" s="312" t="s">
        <v>1208</v>
      </c>
      <c r="C15" s="316"/>
      <c r="D15" s="316"/>
      <c r="E15" s="316"/>
      <c r="F15" s="316"/>
      <c r="G15" s="316"/>
      <c r="H15" s="316"/>
      <c r="I15" s="316"/>
      <c r="J15" s="316"/>
      <c r="K15" s="316"/>
      <c r="L15" s="316"/>
      <c r="M15" s="316"/>
      <c r="N15" s="316"/>
      <c r="O15" s="316"/>
      <c r="P15" s="316"/>
      <c r="Q15" s="316"/>
      <c r="R15" s="316"/>
    </row>
    <row r="16" spans="1:18" ht="15" customHeight="1" x14ac:dyDescent="0.2">
      <c r="A16" s="311"/>
      <c r="B16" s="312" t="s">
        <v>996</v>
      </c>
      <c r="C16" s="314"/>
      <c r="D16" s="314"/>
      <c r="E16" s="314"/>
      <c r="F16" s="314"/>
      <c r="G16" s="314"/>
      <c r="H16" s="314"/>
      <c r="I16" s="314"/>
      <c r="J16" s="314"/>
      <c r="K16" s="314"/>
      <c r="L16" s="314"/>
      <c r="M16" s="314"/>
      <c r="N16" s="314"/>
      <c r="O16" s="314"/>
      <c r="P16" s="314"/>
      <c r="Q16" s="314"/>
      <c r="R16" s="314"/>
    </row>
    <row r="17" spans="1:18" ht="15" customHeight="1" x14ac:dyDescent="0.2">
      <c r="A17" s="311"/>
      <c r="B17" s="312" t="s">
        <v>251</v>
      </c>
      <c r="C17" s="317"/>
      <c r="D17" s="317"/>
      <c r="E17" s="317"/>
      <c r="F17" s="317"/>
      <c r="G17" s="317"/>
      <c r="H17" s="317"/>
      <c r="I17" s="317"/>
      <c r="J17" s="317"/>
      <c r="K17" s="317"/>
      <c r="L17" s="317"/>
      <c r="M17" s="317"/>
      <c r="N17" s="317"/>
      <c r="O17" s="317"/>
      <c r="P17" s="317"/>
      <c r="Q17" s="317"/>
      <c r="R17" s="317"/>
    </row>
    <row r="18" spans="1:18" ht="15" customHeight="1" x14ac:dyDescent="0.2">
      <c r="A18" s="311"/>
      <c r="B18" s="312" t="s">
        <v>70</v>
      </c>
      <c r="C18" s="314"/>
      <c r="D18" s="314"/>
      <c r="E18" s="314"/>
      <c r="F18" s="314"/>
      <c r="G18" s="314"/>
      <c r="H18" s="314"/>
      <c r="I18" s="314"/>
      <c r="J18" s="314"/>
      <c r="K18" s="314"/>
      <c r="L18" s="314"/>
      <c r="M18" s="314"/>
      <c r="N18" s="314"/>
      <c r="O18" s="314"/>
      <c r="P18" s="314"/>
      <c r="Q18" s="314"/>
      <c r="R18" s="314"/>
    </row>
    <row r="19" spans="1:18" ht="15" customHeight="1" x14ac:dyDescent="0.2">
      <c r="A19" s="311"/>
      <c r="B19" s="312" t="s">
        <v>252</v>
      </c>
      <c r="C19" s="319"/>
      <c r="D19" s="319"/>
      <c r="E19" s="319"/>
      <c r="F19" s="319"/>
      <c r="G19" s="319"/>
      <c r="H19" s="319"/>
      <c r="I19" s="319"/>
      <c r="J19" s="319"/>
      <c r="K19" s="319"/>
      <c r="L19" s="319"/>
      <c r="M19" s="319"/>
      <c r="N19" s="319"/>
      <c r="O19" s="319"/>
      <c r="P19" s="319"/>
      <c r="Q19" s="319"/>
      <c r="R19" s="319"/>
    </row>
    <row r="20" spans="1:18" ht="15" customHeight="1" x14ac:dyDescent="0.2">
      <c r="A20" s="311"/>
      <c r="B20" s="312" t="s">
        <v>1010</v>
      </c>
      <c r="C20" s="314"/>
      <c r="D20" s="314"/>
      <c r="E20" s="314"/>
      <c r="F20" s="314"/>
      <c r="G20" s="314"/>
      <c r="H20" s="314"/>
      <c r="I20" s="314"/>
      <c r="J20" s="314"/>
      <c r="K20" s="314"/>
      <c r="L20" s="314"/>
      <c r="M20" s="314"/>
      <c r="N20" s="314"/>
      <c r="O20" s="314"/>
      <c r="P20" s="314"/>
      <c r="Q20" s="314"/>
      <c r="R20" s="314"/>
    </row>
    <row r="21" spans="1:18" ht="15" customHeight="1" x14ac:dyDescent="0.2">
      <c r="A21" s="311"/>
      <c r="B21" s="318" t="s">
        <v>997</v>
      </c>
      <c r="C21" s="320"/>
      <c r="D21" s="320"/>
      <c r="E21" s="320"/>
      <c r="F21" s="320"/>
      <c r="G21" s="320"/>
      <c r="H21" s="320"/>
      <c r="I21" s="320"/>
      <c r="J21" s="320"/>
      <c r="K21" s="320"/>
      <c r="L21" s="320"/>
      <c r="M21" s="320"/>
      <c r="N21" s="320"/>
      <c r="O21" s="320"/>
      <c r="P21" s="320"/>
      <c r="Q21" s="320"/>
      <c r="R21" s="320"/>
    </row>
    <row r="22" spans="1:18" ht="15" customHeight="1" x14ac:dyDescent="0.2">
      <c r="A22" s="311"/>
      <c r="B22" s="318" t="s">
        <v>998</v>
      </c>
      <c r="C22" s="314"/>
      <c r="D22" s="314"/>
      <c r="E22" s="314"/>
      <c r="F22" s="314"/>
      <c r="G22" s="314"/>
      <c r="H22" s="314"/>
      <c r="I22" s="314"/>
      <c r="J22" s="314"/>
      <c r="K22" s="314"/>
      <c r="L22" s="314"/>
      <c r="M22" s="314"/>
      <c r="N22" s="314"/>
      <c r="O22" s="314"/>
      <c r="P22" s="314"/>
      <c r="Q22" s="314"/>
      <c r="R22" s="314"/>
    </row>
    <row r="23" spans="1:18" ht="15" customHeight="1" x14ac:dyDescent="0.2">
      <c r="A23" s="311"/>
      <c r="B23" s="312" t="s">
        <v>444</v>
      </c>
      <c r="C23" s="321"/>
      <c r="D23" s="321"/>
      <c r="E23" s="321"/>
      <c r="F23" s="321"/>
      <c r="G23" s="321"/>
      <c r="H23" s="321"/>
      <c r="I23" s="321"/>
      <c r="J23" s="321"/>
      <c r="K23" s="321"/>
      <c r="L23" s="321"/>
      <c r="M23" s="321"/>
      <c r="N23" s="321"/>
      <c r="O23" s="321"/>
      <c r="P23" s="321"/>
      <c r="Q23" s="321"/>
      <c r="R23" s="321"/>
    </row>
    <row r="24" spans="1:18" ht="15" customHeight="1" x14ac:dyDescent="0.2">
      <c r="A24" s="311"/>
      <c r="B24" s="312" t="s">
        <v>445</v>
      </c>
      <c r="C24" s="314"/>
      <c r="D24" s="314"/>
      <c r="E24" s="314"/>
      <c r="F24" s="314"/>
      <c r="G24" s="314"/>
      <c r="H24" s="314"/>
      <c r="I24" s="314"/>
      <c r="J24" s="314"/>
      <c r="K24" s="314"/>
      <c r="L24" s="314"/>
      <c r="M24" s="314"/>
      <c r="N24" s="314"/>
      <c r="O24" s="314"/>
      <c r="P24" s="314"/>
      <c r="Q24" s="314"/>
      <c r="R24" s="314"/>
    </row>
    <row r="25" spans="1:18" ht="15" customHeight="1" x14ac:dyDescent="0.2">
      <c r="A25" s="311"/>
      <c r="B25" s="312" t="s">
        <v>1346</v>
      </c>
      <c r="C25" s="322"/>
      <c r="D25" s="322"/>
      <c r="E25" s="322"/>
      <c r="F25" s="322"/>
      <c r="G25" s="322"/>
      <c r="H25" s="322"/>
      <c r="I25" s="322"/>
      <c r="J25" s="314"/>
      <c r="K25" s="314"/>
      <c r="L25" s="314"/>
      <c r="M25" s="314"/>
      <c r="N25" s="314"/>
      <c r="O25" s="314"/>
      <c r="P25" s="314"/>
      <c r="Q25" s="314"/>
      <c r="R25" s="314"/>
    </row>
    <row r="26" spans="1:18" ht="15" customHeight="1" x14ac:dyDescent="0.2">
      <c r="A26" s="311"/>
      <c r="B26" s="312" t="s">
        <v>1284</v>
      </c>
      <c r="C26" s="322"/>
      <c r="D26" s="322"/>
      <c r="E26" s="322"/>
      <c r="F26" s="322"/>
      <c r="G26" s="322"/>
      <c r="H26" s="322"/>
      <c r="I26" s="322"/>
      <c r="J26" s="314"/>
      <c r="K26" s="314"/>
      <c r="L26" s="314"/>
      <c r="M26" s="314"/>
      <c r="N26" s="314"/>
      <c r="O26" s="314"/>
      <c r="P26" s="314"/>
      <c r="Q26" s="314"/>
      <c r="R26" s="314"/>
    </row>
    <row r="27" spans="1:18" ht="15" customHeight="1" x14ac:dyDescent="0.3">
      <c r="A27" s="311"/>
      <c r="B27" s="312" t="s">
        <v>110</v>
      </c>
      <c r="C27" s="314"/>
      <c r="D27" s="314"/>
      <c r="E27" s="314"/>
      <c r="F27" s="314"/>
      <c r="G27" s="314"/>
      <c r="H27" s="314"/>
      <c r="I27" s="314"/>
      <c r="J27" s="314"/>
      <c r="K27" s="314"/>
      <c r="L27" s="314"/>
      <c r="M27" s="314"/>
      <c r="N27" s="314"/>
      <c r="O27" s="314"/>
      <c r="P27" s="314"/>
      <c r="Q27" s="314"/>
      <c r="R27" s="314"/>
    </row>
    <row r="28" spans="1:18" ht="15" customHeight="1" x14ac:dyDescent="0.2">
      <c r="A28" s="311"/>
      <c r="B28" s="318" t="s">
        <v>253</v>
      </c>
      <c r="C28" s="314"/>
      <c r="D28" s="314"/>
      <c r="E28" s="314"/>
      <c r="F28" s="314"/>
      <c r="G28" s="314"/>
      <c r="H28" s="314"/>
      <c r="I28" s="314"/>
      <c r="J28" s="314"/>
      <c r="K28" s="314"/>
      <c r="L28" s="314"/>
      <c r="M28" s="314"/>
      <c r="N28" s="314"/>
      <c r="O28" s="314"/>
      <c r="P28" s="314"/>
      <c r="Q28" s="314"/>
      <c r="R28" s="314"/>
    </row>
    <row r="29" spans="1:18" ht="15" customHeight="1" x14ac:dyDescent="0.2">
      <c r="A29" s="311"/>
      <c r="B29" s="318" t="s">
        <v>254</v>
      </c>
      <c r="C29" s="323"/>
      <c r="D29" s="323"/>
      <c r="E29" s="323"/>
      <c r="F29" s="323"/>
      <c r="G29" s="323"/>
      <c r="H29" s="323"/>
      <c r="I29" s="323"/>
      <c r="J29" s="323"/>
      <c r="K29" s="323"/>
      <c r="L29" s="323"/>
      <c r="M29" s="323"/>
      <c r="N29" s="323"/>
      <c r="O29" s="323"/>
      <c r="P29" s="323"/>
      <c r="Q29" s="323"/>
      <c r="R29" s="323"/>
    </row>
    <row r="30" spans="1:18" x14ac:dyDescent="0.2">
      <c r="B30" s="311"/>
    </row>
  </sheetData>
  <phoneticPr fontId="3" type="noConversion"/>
  <hyperlinks>
    <hyperlink ref="B8" location="'1tab'!A1" display="Table 1.  U.S. Energy Markets Summary: Base Case "/>
    <hyperlink ref="B9" location="'2tab'!A1" display="Table 2.  Energy Nominal Prices"/>
    <hyperlink ref="B10" location="'3atab'!A1" display="Table 3a. International Petroleum and Other Liquids Production, Consumption, and Inventories"/>
    <hyperlink ref="B11" location="'3btab'!A1" display="Table 3b. Non-OPEC Petroleum and Other Liquids Supply"/>
    <hyperlink ref="B12" location="'3ctab'!A1" display="Table 3c. OPEC Crude Oil (excluding Condensates) Supply"/>
    <hyperlink ref="B14" location="'4atab'!A1" display="Table 4a.  U.S. Petroleum and Other Liquids Supply, Consumption, and Inventories"/>
    <hyperlink ref="B15" location="'4btab'!A1" display="Table 4b.  U.S. Hydrocarbon Gas Liquids (HGL) and Petroleum Refinery Balances"/>
    <hyperlink ref="B16" location="'4ctab'!A1" display="Table 4c. U.S. Regional Motor Gasoline Prices and Inventories"/>
    <hyperlink ref="B17" location="'5atab'!A1" display="Table 5a.  U.S. Natural Gas Supply, Consumption, and Inventories: Base Case"/>
    <hyperlink ref="B19" location="'6tab'!A1" display="Table 6.  U.S. Coal Supply, Consumption, and Inventories: Base Case"/>
    <hyperlink ref="B20" location="'7atab'!A1" display="Table 7a.  U.S. Electricity Industry Overview"/>
    <hyperlink ref="B21" location="'7btab'!A1" display="Table 7b. U.S. Regional Electricity Retail Sales"/>
    <hyperlink ref="B22" location="'7ctab'!A1" display="Table 7c. U.S. Regional Electricity Prices"/>
    <hyperlink ref="B23" location="'7dtab'!A1" display="Table 7d.  U.S. Electricity Generation by Fuel and Sector"/>
    <hyperlink ref="B24" location="'7etab'!A1" display="Table 7e.  U.S. Fuel Consumption for Electricity Generation by Sector: Base Case "/>
    <hyperlink ref="B25" location="'8atab'!A1" display="Table 8a. U.S. Renewable Energy Consumption"/>
    <hyperlink ref="B27" location="'9atab'!A1" display="Table 9a.  U.S. Macroeconomic Indicators and CO2 Emissions "/>
    <hyperlink ref="B28" location="'9btab'!A1" display="Table 9b. U.S. Regional Macroeconomic Data: Base Case"/>
    <hyperlink ref="B29" location="'9ctab'!A1" display="Table 9c. U.S. Regional Weather Data: Base Case"/>
    <hyperlink ref="B13" location="'3dtab'!A1" display="Table 3d. World Liquid Fuels Consumption"/>
    <hyperlink ref="B18" location="'5btab'!A1" display="Table 5b. U.S. Regional Natural Gas Prices"/>
    <hyperlink ref="B26" location="'8btab'!A1" display="Table 8b.  U.S. Renewable Electricity Generation and Capacity"/>
  </hyperlinks>
  <pageMargins left="0.75" right="0.75" top="1" bottom="1" header="0.5" footer="0.5"/>
  <pageSetup scale="8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V57"/>
  <sheetViews>
    <sheetView showGridLines="0" workbookViewId="0">
      <pane xSplit="2" ySplit="4" topLeftCell="AT5" activePane="bottomRight" state="frozen"/>
      <selection activeCell="BF63" sqref="BF63"/>
      <selection pane="topRight" activeCell="BF63" sqref="BF63"/>
      <selection pane="bottomLeft" activeCell="BF63" sqref="BF63"/>
      <selection pane="bottomRight" activeCell="BC6" sqref="BC6:BC46"/>
    </sheetView>
  </sheetViews>
  <sheetFormatPr defaultColWidth="11" defaultRowHeight="11.25" x14ac:dyDescent="0.2"/>
  <cols>
    <col min="1" max="1" width="12.42578125" style="597" customWidth="1"/>
    <col min="2" max="2" width="28.7109375" style="597" customWidth="1"/>
    <col min="3" max="55" width="6.5703125" style="597" customWidth="1"/>
    <col min="56" max="58" width="6.5703125" style="169" customWidth="1"/>
    <col min="59" max="74" width="6.5703125" style="597" customWidth="1"/>
    <col min="75" max="16384" width="11" style="597"/>
  </cols>
  <sheetData>
    <row r="1" spans="1:74" ht="12.75" customHeight="1" x14ac:dyDescent="0.2">
      <c r="A1" s="791" t="s">
        <v>995</v>
      </c>
      <c r="B1" s="595" t="s">
        <v>496</v>
      </c>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596"/>
      <c r="AS1" s="596"/>
      <c r="AT1" s="596"/>
      <c r="AU1" s="596"/>
      <c r="AV1" s="596"/>
      <c r="AW1" s="596"/>
      <c r="AX1" s="596"/>
      <c r="AY1" s="596"/>
      <c r="AZ1" s="596"/>
      <c r="BA1" s="596"/>
      <c r="BB1" s="596"/>
      <c r="BC1" s="596"/>
      <c r="BD1" s="711"/>
      <c r="BE1" s="711"/>
      <c r="BF1" s="711"/>
      <c r="BG1" s="596"/>
      <c r="BH1" s="596"/>
      <c r="BI1" s="596"/>
      <c r="BJ1" s="596"/>
      <c r="BK1" s="596"/>
      <c r="BL1" s="596"/>
      <c r="BM1" s="596"/>
      <c r="BN1" s="596"/>
      <c r="BO1" s="596"/>
      <c r="BP1" s="596"/>
      <c r="BQ1" s="596"/>
      <c r="BR1" s="596"/>
      <c r="BS1" s="596"/>
      <c r="BT1" s="596"/>
      <c r="BU1" s="596"/>
      <c r="BV1" s="596"/>
    </row>
    <row r="2" spans="1:74" ht="12.75" customHeight="1" x14ac:dyDescent="0.2">
      <c r="A2" s="792"/>
      <c r="B2" s="541" t="str">
        <f>"U.S. Energy Information Administration  |  Short-Term Energy Outlook  - "&amp;Dates!D1</f>
        <v>U.S. Energy Information Administration  |  Short-Term Energy Outlook  - June 2018</v>
      </c>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549"/>
      <c r="AR2" s="549"/>
      <c r="AS2" s="549"/>
      <c r="AT2" s="549"/>
      <c r="AU2" s="549"/>
      <c r="AV2" s="549"/>
      <c r="AW2" s="549"/>
      <c r="AX2" s="549"/>
      <c r="AY2" s="549"/>
      <c r="AZ2" s="549"/>
      <c r="BA2" s="549"/>
      <c r="BB2" s="549"/>
      <c r="BC2" s="549"/>
      <c r="BD2" s="698"/>
      <c r="BE2" s="698"/>
      <c r="BF2" s="698"/>
      <c r="BG2" s="549"/>
      <c r="BH2" s="549"/>
      <c r="BI2" s="549"/>
      <c r="BJ2" s="549"/>
      <c r="BK2" s="549"/>
      <c r="BL2" s="549"/>
      <c r="BM2" s="549"/>
      <c r="BN2" s="549"/>
      <c r="BO2" s="549"/>
      <c r="BP2" s="549"/>
      <c r="BQ2" s="549"/>
      <c r="BR2" s="549"/>
      <c r="BS2" s="549"/>
      <c r="BT2" s="549"/>
      <c r="BU2" s="549"/>
      <c r="BV2" s="549"/>
    </row>
    <row r="3" spans="1:74" ht="12.75" customHeight="1" x14ac:dyDescent="0.2">
      <c r="A3" s="598"/>
      <c r="B3" s="599"/>
      <c r="C3" s="796">
        <f>Dates!D3</f>
        <v>2014</v>
      </c>
      <c r="D3" s="797"/>
      <c r="E3" s="797"/>
      <c r="F3" s="797"/>
      <c r="G3" s="797"/>
      <c r="H3" s="797"/>
      <c r="I3" s="797"/>
      <c r="J3" s="797"/>
      <c r="K3" s="797"/>
      <c r="L3" s="797"/>
      <c r="M3" s="797"/>
      <c r="N3" s="845"/>
      <c r="O3" s="796">
        <f>C3+1</f>
        <v>2015</v>
      </c>
      <c r="P3" s="797"/>
      <c r="Q3" s="797"/>
      <c r="R3" s="797"/>
      <c r="S3" s="797"/>
      <c r="T3" s="797"/>
      <c r="U3" s="797"/>
      <c r="V3" s="797"/>
      <c r="W3" s="797"/>
      <c r="X3" s="797"/>
      <c r="Y3" s="797"/>
      <c r="Z3" s="845"/>
      <c r="AA3" s="796">
        <f>O3+1</f>
        <v>2016</v>
      </c>
      <c r="AB3" s="797"/>
      <c r="AC3" s="797"/>
      <c r="AD3" s="797"/>
      <c r="AE3" s="797"/>
      <c r="AF3" s="797"/>
      <c r="AG3" s="797"/>
      <c r="AH3" s="797"/>
      <c r="AI3" s="797"/>
      <c r="AJ3" s="797"/>
      <c r="AK3" s="797"/>
      <c r="AL3" s="845"/>
      <c r="AM3" s="796">
        <f>AA3+1</f>
        <v>2017</v>
      </c>
      <c r="AN3" s="797"/>
      <c r="AO3" s="797"/>
      <c r="AP3" s="797"/>
      <c r="AQ3" s="797"/>
      <c r="AR3" s="797"/>
      <c r="AS3" s="797"/>
      <c r="AT3" s="797"/>
      <c r="AU3" s="797"/>
      <c r="AV3" s="797"/>
      <c r="AW3" s="797"/>
      <c r="AX3" s="845"/>
      <c r="AY3" s="796">
        <f>AM3+1</f>
        <v>2018</v>
      </c>
      <c r="AZ3" s="797"/>
      <c r="BA3" s="797"/>
      <c r="BB3" s="797"/>
      <c r="BC3" s="797"/>
      <c r="BD3" s="797"/>
      <c r="BE3" s="797"/>
      <c r="BF3" s="797"/>
      <c r="BG3" s="797"/>
      <c r="BH3" s="797"/>
      <c r="BI3" s="797"/>
      <c r="BJ3" s="845"/>
      <c r="BK3" s="796">
        <f>AY3+1</f>
        <v>2019</v>
      </c>
      <c r="BL3" s="797"/>
      <c r="BM3" s="797"/>
      <c r="BN3" s="797"/>
      <c r="BO3" s="797"/>
      <c r="BP3" s="797"/>
      <c r="BQ3" s="797"/>
      <c r="BR3" s="797"/>
      <c r="BS3" s="797"/>
      <c r="BT3" s="797"/>
      <c r="BU3" s="797"/>
      <c r="BV3" s="845"/>
    </row>
    <row r="4" spans="1:74" s="169" customFormat="1" ht="12.75" customHeight="1" x14ac:dyDescent="0.2">
      <c r="A4" s="132"/>
      <c r="B4" s="600"/>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2" customHeight="1" x14ac:dyDescent="0.2">
      <c r="A5" s="601"/>
      <c r="B5" s="170" t="s">
        <v>485</v>
      </c>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38"/>
      <c r="AI5" s="538"/>
      <c r="AJ5" s="538"/>
      <c r="AK5" s="538"/>
      <c r="AL5" s="538"/>
      <c r="AM5" s="538"/>
      <c r="AN5" s="538"/>
      <c r="AO5" s="538"/>
      <c r="AP5" s="538"/>
      <c r="AQ5" s="538"/>
      <c r="AR5" s="538"/>
      <c r="AS5" s="538"/>
      <c r="AT5" s="538"/>
      <c r="AU5" s="538"/>
      <c r="AV5" s="538"/>
      <c r="AW5" s="538"/>
      <c r="AX5" s="538"/>
      <c r="AY5" s="538"/>
      <c r="AZ5" s="538"/>
      <c r="BA5" s="538"/>
      <c r="BB5" s="538"/>
      <c r="BC5" s="538"/>
      <c r="BD5" s="538"/>
      <c r="BE5" s="538"/>
      <c r="BF5" s="538"/>
      <c r="BG5" s="538"/>
      <c r="BH5" s="538"/>
      <c r="BI5" s="538"/>
      <c r="BJ5" s="538"/>
      <c r="BK5" s="538"/>
      <c r="BL5" s="538"/>
      <c r="BM5" s="538"/>
      <c r="BN5" s="538"/>
      <c r="BO5" s="538"/>
      <c r="BP5" s="538"/>
      <c r="BQ5" s="538"/>
      <c r="BR5" s="538"/>
      <c r="BS5" s="538"/>
      <c r="BT5" s="538"/>
      <c r="BU5" s="538"/>
      <c r="BV5" s="538"/>
    </row>
    <row r="6" spans="1:74" ht="12" customHeight="1" x14ac:dyDescent="0.2">
      <c r="A6" s="601" t="s">
        <v>68</v>
      </c>
      <c r="B6" s="603" t="s">
        <v>593</v>
      </c>
      <c r="C6" s="272">
        <v>1.2886170000000001E-2</v>
      </c>
      <c r="D6" s="272">
        <v>1.147024E-2</v>
      </c>
      <c r="E6" s="272">
        <v>1.2721150000000001E-2</v>
      </c>
      <c r="F6" s="272">
        <v>1.249166E-2</v>
      </c>
      <c r="G6" s="272">
        <v>1.267071E-2</v>
      </c>
      <c r="H6" s="272">
        <v>1.229995E-2</v>
      </c>
      <c r="I6" s="272">
        <v>1.2549100000000001E-2</v>
      </c>
      <c r="J6" s="272">
        <v>1.2640749999999999E-2</v>
      </c>
      <c r="K6" s="272">
        <v>1.243446E-2</v>
      </c>
      <c r="L6" s="272">
        <v>1.2791749999999999E-2</v>
      </c>
      <c r="M6" s="272">
        <v>1.295704E-2</v>
      </c>
      <c r="N6" s="272">
        <v>1.307621E-2</v>
      </c>
      <c r="O6" s="272">
        <v>1.2691650000000001E-2</v>
      </c>
      <c r="P6" s="272">
        <v>1.1742829999999999E-2</v>
      </c>
      <c r="Q6" s="272">
        <v>1.299059E-2</v>
      </c>
      <c r="R6" s="272">
        <v>1.185772E-2</v>
      </c>
      <c r="S6" s="272">
        <v>1.2954749999999999E-2</v>
      </c>
      <c r="T6" s="272">
        <v>1.2129640000000001E-2</v>
      </c>
      <c r="U6" s="272">
        <v>1.264329E-2</v>
      </c>
      <c r="V6" s="272">
        <v>1.2526020000000001E-2</v>
      </c>
      <c r="W6" s="272">
        <v>1.1209429999999999E-2</v>
      </c>
      <c r="X6" s="272">
        <v>1.232928E-2</v>
      </c>
      <c r="Y6" s="272">
        <v>1.242804E-2</v>
      </c>
      <c r="Z6" s="272">
        <v>1.2832120000000001E-2</v>
      </c>
      <c r="AA6" s="272">
        <v>1.229703E-2</v>
      </c>
      <c r="AB6" s="272">
        <v>1.147887E-2</v>
      </c>
      <c r="AC6" s="272">
        <v>1.21415E-2</v>
      </c>
      <c r="AD6" s="272">
        <v>1.116115E-2</v>
      </c>
      <c r="AE6" s="272">
        <v>1.2387820000000001E-2</v>
      </c>
      <c r="AF6" s="272">
        <v>1.155282E-2</v>
      </c>
      <c r="AG6" s="272">
        <v>1.2105090000000001E-2</v>
      </c>
      <c r="AH6" s="272">
        <v>1.222554E-2</v>
      </c>
      <c r="AI6" s="272">
        <v>1.2247829999999999E-2</v>
      </c>
      <c r="AJ6" s="272">
        <v>1.2492410000000001E-2</v>
      </c>
      <c r="AK6" s="272">
        <v>1.259102E-2</v>
      </c>
      <c r="AL6" s="272">
        <v>1.3422190000000001E-2</v>
      </c>
      <c r="AM6" s="272">
        <v>1.291979E-2</v>
      </c>
      <c r="AN6" s="272">
        <v>1.1459789999999999E-2</v>
      </c>
      <c r="AO6" s="272">
        <v>1.273855E-2</v>
      </c>
      <c r="AP6" s="272">
        <v>1.2530980000000001E-2</v>
      </c>
      <c r="AQ6" s="272">
        <v>1.195596E-2</v>
      </c>
      <c r="AR6" s="272">
        <v>1.167607E-2</v>
      </c>
      <c r="AS6" s="272">
        <v>1.2627569999999999E-2</v>
      </c>
      <c r="AT6" s="272">
        <v>1.252815E-2</v>
      </c>
      <c r="AU6" s="272">
        <v>1.223639E-2</v>
      </c>
      <c r="AV6" s="272">
        <v>1.1640620000000001E-2</v>
      </c>
      <c r="AW6" s="272">
        <v>1.231644E-2</v>
      </c>
      <c r="AX6" s="272">
        <v>1.285998E-2</v>
      </c>
      <c r="AY6" s="272">
        <v>1.2678780000000001E-2</v>
      </c>
      <c r="AZ6" s="272">
        <v>1.2138552E-2</v>
      </c>
      <c r="BA6" s="272">
        <v>1.2785581000000001E-2</v>
      </c>
      <c r="BB6" s="272">
        <v>1.21771E-2</v>
      </c>
      <c r="BC6" s="272">
        <v>1.2763999999999999E-2</v>
      </c>
      <c r="BD6" s="360">
        <v>1.22515E-2</v>
      </c>
      <c r="BE6" s="360">
        <v>1.26804E-2</v>
      </c>
      <c r="BF6" s="360">
        <v>1.27061E-2</v>
      </c>
      <c r="BG6" s="360">
        <v>1.2476299999999999E-2</v>
      </c>
      <c r="BH6" s="360">
        <v>1.2637799999999999E-2</v>
      </c>
      <c r="BI6" s="360">
        <v>1.27858E-2</v>
      </c>
      <c r="BJ6" s="360">
        <v>1.32208E-2</v>
      </c>
      <c r="BK6" s="360">
        <v>1.3095000000000001E-2</v>
      </c>
      <c r="BL6" s="360">
        <v>1.1783800000000001E-2</v>
      </c>
      <c r="BM6" s="360">
        <v>1.3110500000000001E-2</v>
      </c>
      <c r="BN6" s="360">
        <v>1.2411800000000001E-2</v>
      </c>
      <c r="BO6" s="360">
        <v>1.29532E-2</v>
      </c>
      <c r="BP6" s="360">
        <v>1.23958E-2</v>
      </c>
      <c r="BQ6" s="360">
        <v>1.28004E-2</v>
      </c>
      <c r="BR6" s="360">
        <v>1.2804400000000001E-2</v>
      </c>
      <c r="BS6" s="360">
        <v>1.25562E-2</v>
      </c>
      <c r="BT6" s="360">
        <v>1.27072E-2</v>
      </c>
      <c r="BU6" s="360">
        <v>1.2845499999999999E-2</v>
      </c>
      <c r="BV6" s="360">
        <v>1.34491E-2</v>
      </c>
    </row>
    <row r="7" spans="1:74" ht="12" customHeight="1" x14ac:dyDescent="0.2">
      <c r="A7" s="602" t="s">
        <v>950</v>
      </c>
      <c r="B7" s="603" t="s">
        <v>53</v>
      </c>
      <c r="C7" s="272">
        <v>0.20456058799999999</v>
      </c>
      <c r="D7" s="272">
        <v>0.16441784500000001</v>
      </c>
      <c r="E7" s="272">
        <v>0.229559704</v>
      </c>
      <c r="F7" s="272">
        <v>0.24069349900000001</v>
      </c>
      <c r="G7" s="272">
        <v>0.25116268400000002</v>
      </c>
      <c r="H7" s="272">
        <v>0.24384096399999999</v>
      </c>
      <c r="I7" s="272">
        <v>0.23075959900000001</v>
      </c>
      <c r="J7" s="272">
        <v>0.18742758800000001</v>
      </c>
      <c r="K7" s="272">
        <v>0.15202502500000001</v>
      </c>
      <c r="L7" s="272">
        <v>0.16227360699999999</v>
      </c>
      <c r="M7" s="272">
        <v>0.17616200900000001</v>
      </c>
      <c r="N7" s="272">
        <v>0.2111364</v>
      </c>
      <c r="O7" s="272">
        <v>0.223786599</v>
      </c>
      <c r="P7" s="272">
        <v>0.206684852</v>
      </c>
      <c r="Q7" s="272">
        <v>0.22503515800000001</v>
      </c>
      <c r="R7" s="272">
        <v>0.208098226</v>
      </c>
      <c r="S7" s="272">
        <v>0.186337422</v>
      </c>
      <c r="T7" s="272">
        <v>0.18914420900000001</v>
      </c>
      <c r="U7" s="272">
        <v>0.19472893099999999</v>
      </c>
      <c r="V7" s="272">
        <v>0.177336041</v>
      </c>
      <c r="W7" s="272">
        <v>0.14924465100000001</v>
      </c>
      <c r="X7" s="272">
        <v>0.15388692400000001</v>
      </c>
      <c r="Y7" s="272">
        <v>0.178943147</v>
      </c>
      <c r="Z7" s="272">
        <v>0.21449090300000001</v>
      </c>
      <c r="AA7" s="272">
        <v>0.23508257099999999</v>
      </c>
      <c r="AB7" s="272">
        <v>0.221621809</v>
      </c>
      <c r="AC7" s="272">
        <v>0.25134715000000002</v>
      </c>
      <c r="AD7" s="272">
        <v>0.23758448200000001</v>
      </c>
      <c r="AE7" s="272">
        <v>0.23408115199999999</v>
      </c>
      <c r="AF7" s="272">
        <v>0.21349449400000001</v>
      </c>
      <c r="AG7" s="272">
        <v>0.19698010599999999</v>
      </c>
      <c r="AH7" s="272">
        <v>0.179636349</v>
      </c>
      <c r="AI7" s="272">
        <v>0.15028696599999999</v>
      </c>
      <c r="AJ7" s="272">
        <v>0.15906146600000001</v>
      </c>
      <c r="AK7" s="272">
        <v>0.172836771</v>
      </c>
      <c r="AL7" s="272">
        <v>0.206707593</v>
      </c>
      <c r="AM7" s="272">
        <v>0.25579196300000001</v>
      </c>
      <c r="AN7" s="272">
        <v>0.22534453800000001</v>
      </c>
      <c r="AO7" s="272">
        <v>0.277595229</v>
      </c>
      <c r="AP7" s="272">
        <v>0.26929977500000002</v>
      </c>
      <c r="AQ7" s="272">
        <v>0.29556227200000001</v>
      </c>
      <c r="AR7" s="272">
        <v>0.27949760499999998</v>
      </c>
      <c r="AS7" s="272">
        <v>0.23637372500000001</v>
      </c>
      <c r="AT7" s="272">
        <v>0.194937689</v>
      </c>
      <c r="AU7" s="272">
        <v>0.17404231000000001</v>
      </c>
      <c r="AV7" s="272">
        <v>0.15783123299999999</v>
      </c>
      <c r="AW7" s="272">
        <v>0.181922061</v>
      </c>
      <c r="AX7" s="272">
        <v>0.20652198699999999</v>
      </c>
      <c r="AY7" s="272">
        <v>0.233442489</v>
      </c>
      <c r="AZ7" s="272">
        <v>0.235020377</v>
      </c>
      <c r="BA7" s="272">
        <v>0.23986850000000001</v>
      </c>
      <c r="BB7" s="272">
        <v>0.23221230000000001</v>
      </c>
      <c r="BC7" s="272">
        <v>0.29723749999999999</v>
      </c>
      <c r="BD7" s="360">
        <v>0.2464286</v>
      </c>
      <c r="BE7" s="360">
        <v>0.2226822</v>
      </c>
      <c r="BF7" s="360">
        <v>0.1975681</v>
      </c>
      <c r="BG7" s="360">
        <v>0.17414689999999999</v>
      </c>
      <c r="BH7" s="360">
        <v>0.1627632</v>
      </c>
      <c r="BI7" s="360">
        <v>0.179453</v>
      </c>
      <c r="BJ7" s="360">
        <v>0.20870379999999999</v>
      </c>
      <c r="BK7" s="360">
        <v>0.2124973</v>
      </c>
      <c r="BL7" s="360">
        <v>0.19423650000000001</v>
      </c>
      <c r="BM7" s="360">
        <v>0.2263985</v>
      </c>
      <c r="BN7" s="360">
        <v>0.22773109999999999</v>
      </c>
      <c r="BO7" s="360">
        <v>0.25519930000000002</v>
      </c>
      <c r="BP7" s="360">
        <v>0.26285209999999998</v>
      </c>
      <c r="BQ7" s="360">
        <v>0.2373364</v>
      </c>
      <c r="BR7" s="360">
        <v>0.20531679999999999</v>
      </c>
      <c r="BS7" s="360">
        <v>0.17353869999999999</v>
      </c>
      <c r="BT7" s="360">
        <v>0.1608704</v>
      </c>
      <c r="BU7" s="360">
        <v>0.17843220000000001</v>
      </c>
      <c r="BV7" s="360">
        <v>0.20902609999999999</v>
      </c>
    </row>
    <row r="8" spans="1:74" ht="12" customHeight="1" x14ac:dyDescent="0.2">
      <c r="A8" s="601" t="s">
        <v>951</v>
      </c>
      <c r="B8" s="603" t="s">
        <v>1273</v>
      </c>
      <c r="C8" s="272">
        <v>6.9806721463000002E-3</v>
      </c>
      <c r="D8" s="272">
        <v>7.7402994681999996E-3</v>
      </c>
      <c r="E8" s="272">
        <v>1.2234237938000001E-2</v>
      </c>
      <c r="F8" s="272">
        <v>1.3817100398E-2</v>
      </c>
      <c r="G8" s="272">
        <v>1.6263369946E-2</v>
      </c>
      <c r="H8" s="272">
        <v>1.7905322724E-2</v>
      </c>
      <c r="I8" s="272">
        <v>1.6625595034000001E-2</v>
      </c>
      <c r="J8" s="272">
        <v>1.7486049021E-2</v>
      </c>
      <c r="K8" s="272">
        <v>1.7074506871000001E-2</v>
      </c>
      <c r="L8" s="272">
        <v>1.5976142459999999E-2</v>
      </c>
      <c r="M8" s="272">
        <v>1.2847209068E-2</v>
      </c>
      <c r="N8" s="272">
        <v>9.6118351816999997E-3</v>
      </c>
      <c r="O8" s="272">
        <v>1.0569142732000001E-2</v>
      </c>
      <c r="P8" s="272">
        <v>1.3599586925000001E-2</v>
      </c>
      <c r="Q8" s="272">
        <v>1.8985973436E-2</v>
      </c>
      <c r="R8" s="272">
        <v>2.1786109261000001E-2</v>
      </c>
      <c r="S8" s="272">
        <v>2.2888294137000002E-2</v>
      </c>
      <c r="T8" s="272">
        <v>2.3409576165000001E-2</v>
      </c>
      <c r="U8" s="272">
        <v>2.403808709E-2</v>
      </c>
      <c r="V8" s="272">
        <v>2.4596268593000001E-2</v>
      </c>
      <c r="W8" s="272">
        <v>2.0294447590999999E-2</v>
      </c>
      <c r="X8" s="272">
        <v>1.7476825676999999E-2</v>
      </c>
      <c r="Y8" s="272">
        <v>1.5856684249000001E-2</v>
      </c>
      <c r="Z8" s="272">
        <v>1.4400193072E-2</v>
      </c>
      <c r="AA8" s="272">
        <v>1.3588796604E-2</v>
      </c>
      <c r="AB8" s="272">
        <v>2.0506886403E-2</v>
      </c>
      <c r="AC8" s="272">
        <v>2.3957020502999998E-2</v>
      </c>
      <c r="AD8" s="272">
        <v>2.6383156771000001E-2</v>
      </c>
      <c r="AE8" s="272">
        <v>3.1451648475000003E-2</v>
      </c>
      <c r="AF8" s="272">
        <v>3.1849790271000003E-2</v>
      </c>
      <c r="AG8" s="272">
        <v>3.6218080663000002E-2</v>
      </c>
      <c r="AH8" s="272">
        <v>3.6422427164000001E-2</v>
      </c>
      <c r="AI8" s="272">
        <v>3.3400966243999998E-2</v>
      </c>
      <c r="AJ8" s="272">
        <v>2.9323196078000002E-2</v>
      </c>
      <c r="AK8" s="272">
        <v>2.5435335072999998E-2</v>
      </c>
      <c r="AL8" s="272">
        <v>2.2262783006999999E-2</v>
      </c>
      <c r="AM8" s="272">
        <v>1.9833290072999998E-2</v>
      </c>
      <c r="AN8" s="272">
        <v>2.3009713065E-2</v>
      </c>
      <c r="AO8" s="272">
        <v>4.0831018903999997E-2</v>
      </c>
      <c r="AP8" s="272">
        <v>4.3995748899999999E-2</v>
      </c>
      <c r="AQ8" s="272">
        <v>5.3096452843999997E-2</v>
      </c>
      <c r="AR8" s="272">
        <v>5.7533403634000002E-2</v>
      </c>
      <c r="AS8" s="272">
        <v>5.0645776545999999E-2</v>
      </c>
      <c r="AT8" s="272">
        <v>4.9709881918999999E-2</v>
      </c>
      <c r="AU8" s="272">
        <v>4.7553345645000002E-2</v>
      </c>
      <c r="AV8" s="272">
        <v>4.4459393678000003E-2</v>
      </c>
      <c r="AW8" s="272">
        <v>2.8752455489E-2</v>
      </c>
      <c r="AX8" s="272">
        <v>2.8208302072000001E-2</v>
      </c>
      <c r="AY8" s="272">
        <v>3.0094928664000001E-2</v>
      </c>
      <c r="AZ8" s="272">
        <v>3.7217070036E-2</v>
      </c>
      <c r="BA8" s="272">
        <v>4.7032264710999999E-2</v>
      </c>
      <c r="BB8" s="272">
        <v>5.0927100000000003E-2</v>
      </c>
      <c r="BC8" s="272">
        <v>6.0251899999999997E-2</v>
      </c>
      <c r="BD8" s="360">
        <v>6.3854599999999997E-2</v>
      </c>
      <c r="BE8" s="360">
        <v>6.0327100000000002E-2</v>
      </c>
      <c r="BF8" s="360">
        <v>5.9635399999999998E-2</v>
      </c>
      <c r="BG8" s="360">
        <v>5.31207E-2</v>
      </c>
      <c r="BH8" s="360">
        <v>4.80241E-2</v>
      </c>
      <c r="BI8" s="360">
        <v>3.44444E-2</v>
      </c>
      <c r="BJ8" s="360">
        <v>3.0084199999999998E-2</v>
      </c>
      <c r="BK8" s="360">
        <v>2.6757E-2</v>
      </c>
      <c r="BL8" s="360">
        <v>3.4995499999999999E-2</v>
      </c>
      <c r="BM8" s="360">
        <v>5.2431199999999997E-2</v>
      </c>
      <c r="BN8" s="360">
        <v>5.8560000000000001E-2</v>
      </c>
      <c r="BO8" s="360">
        <v>7.1029200000000001E-2</v>
      </c>
      <c r="BP8" s="360">
        <v>7.6115500000000003E-2</v>
      </c>
      <c r="BQ8" s="360">
        <v>7.3216000000000003E-2</v>
      </c>
      <c r="BR8" s="360">
        <v>7.3022599999999993E-2</v>
      </c>
      <c r="BS8" s="360">
        <v>6.5011200000000005E-2</v>
      </c>
      <c r="BT8" s="360">
        <v>6.0144200000000002E-2</v>
      </c>
      <c r="BU8" s="360">
        <v>4.2948199999999999E-2</v>
      </c>
      <c r="BV8" s="360">
        <v>4.1194000000000001E-2</v>
      </c>
    </row>
    <row r="9" spans="1:74" ht="12" customHeight="1" x14ac:dyDescent="0.2">
      <c r="A9" s="556" t="s">
        <v>765</v>
      </c>
      <c r="B9" s="603" t="s">
        <v>1031</v>
      </c>
      <c r="C9" s="272">
        <v>2.3961909999999999E-2</v>
      </c>
      <c r="D9" s="272">
        <v>2.2165649999999999E-2</v>
      </c>
      <c r="E9" s="272">
        <v>2.4082860000000001E-2</v>
      </c>
      <c r="F9" s="272">
        <v>2.3140609999999999E-2</v>
      </c>
      <c r="G9" s="272">
        <v>2.379148E-2</v>
      </c>
      <c r="H9" s="272">
        <v>2.3510659999999999E-2</v>
      </c>
      <c r="I9" s="272">
        <v>2.4823439999999999E-2</v>
      </c>
      <c r="J9" s="272">
        <v>2.3863390000000002E-2</v>
      </c>
      <c r="K9" s="272">
        <v>2.238915E-2</v>
      </c>
      <c r="L9" s="272">
        <v>2.2124729999999999E-2</v>
      </c>
      <c r="M9" s="272">
        <v>2.202308E-2</v>
      </c>
      <c r="N9" s="272">
        <v>2.3012580000000001E-2</v>
      </c>
      <c r="O9" s="272">
        <v>2.2650790000000001E-2</v>
      </c>
      <c r="P9" s="272">
        <v>2.0486049999999999E-2</v>
      </c>
      <c r="Q9" s="272">
        <v>2.240253E-2</v>
      </c>
      <c r="R9" s="272">
        <v>2.1822459999999998E-2</v>
      </c>
      <c r="S9" s="272">
        <v>2.2968579999999999E-2</v>
      </c>
      <c r="T9" s="272">
        <v>2.3125260000000002E-2</v>
      </c>
      <c r="U9" s="272">
        <v>2.5607060000000001E-2</v>
      </c>
      <c r="V9" s="272">
        <v>2.477439E-2</v>
      </c>
      <c r="W9" s="272">
        <v>2.312055E-2</v>
      </c>
      <c r="X9" s="272">
        <v>2.3881079999999999E-2</v>
      </c>
      <c r="Y9" s="272">
        <v>2.4738090000000001E-2</v>
      </c>
      <c r="Z9" s="272">
        <v>2.5445160000000001E-2</v>
      </c>
      <c r="AA9" s="272">
        <v>2.318396E-2</v>
      </c>
      <c r="AB9" s="272">
        <v>2.233653E-2</v>
      </c>
      <c r="AC9" s="272">
        <v>2.3599370000000001E-2</v>
      </c>
      <c r="AD9" s="272">
        <v>2.3822690000000001E-2</v>
      </c>
      <c r="AE9" s="272">
        <v>2.391604E-2</v>
      </c>
      <c r="AF9" s="272">
        <v>2.3134499999999999E-2</v>
      </c>
      <c r="AG9" s="272">
        <v>2.353417E-2</v>
      </c>
      <c r="AH9" s="272">
        <v>2.4062360000000001E-2</v>
      </c>
      <c r="AI9" s="272">
        <v>2.234367E-2</v>
      </c>
      <c r="AJ9" s="272">
        <v>2.1747160000000001E-2</v>
      </c>
      <c r="AK9" s="272">
        <v>2.407716E-2</v>
      </c>
      <c r="AL9" s="272">
        <v>2.4904679999999998E-2</v>
      </c>
      <c r="AM9" s="272">
        <v>2.446251E-2</v>
      </c>
      <c r="AN9" s="272">
        <v>2.1704879999999999E-2</v>
      </c>
      <c r="AO9" s="272">
        <v>2.375126E-2</v>
      </c>
      <c r="AP9" s="272">
        <v>2.143894E-2</v>
      </c>
      <c r="AQ9" s="272">
        <v>2.221733E-2</v>
      </c>
      <c r="AR9" s="272">
        <v>2.2632010000000001E-2</v>
      </c>
      <c r="AS9" s="272">
        <v>2.333855E-2</v>
      </c>
      <c r="AT9" s="272">
        <v>2.332147E-2</v>
      </c>
      <c r="AU9" s="272">
        <v>2.141995E-2</v>
      </c>
      <c r="AV9" s="272">
        <v>2.2125490000000001E-2</v>
      </c>
      <c r="AW9" s="272">
        <v>2.227113E-2</v>
      </c>
      <c r="AX9" s="272">
        <v>2.3169260000000001E-2</v>
      </c>
      <c r="AY9" s="272">
        <v>2.374892E-2</v>
      </c>
      <c r="AZ9" s="272">
        <v>2.2444465E-2</v>
      </c>
      <c r="BA9" s="272">
        <v>3.4641908999999999E-2</v>
      </c>
      <c r="BB9" s="272">
        <v>2.3841399999999999E-2</v>
      </c>
      <c r="BC9" s="272">
        <v>2.5201500000000002E-2</v>
      </c>
      <c r="BD9" s="360">
        <v>2.4947E-2</v>
      </c>
      <c r="BE9" s="360">
        <v>2.60875E-2</v>
      </c>
      <c r="BF9" s="360">
        <v>2.6062399999999999E-2</v>
      </c>
      <c r="BG9" s="360">
        <v>2.4622700000000001E-2</v>
      </c>
      <c r="BH9" s="360">
        <v>2.4600400000000001E-2</v>
      </c>
      <c r="BI9" s="360">
        <v>2.5480800000000001E-2</v>
      </c>
      <c r="BJ9" s="360">
        <v>2.6836100000000002E-2</v>
      </c>
      <c r="BK9" s="360">
        <v>2.56978E-2</v>
      </c>
      <c r="BL9" s="360">
        <v>2.34556E-2</v>
      </c>
      <c r="BM9" s="360">
        <v>2.6070900000000001E-2</v>
      </c>
      <c r="BN9" s="360">
        <v>2.4463700000000001E-2</v>
      </c>
      <c r="BO9" s="360">
        <v>2.56435E-2</v>
      </c>
      <c r="BP9" s="360">
        <v>2.53841E-2</v>
      </c>
      <c r="BQ9" s="360">
        <v>2.6535900000000001E-2</v>
      </c>
      <c r="BR9" s="360">
        <v>2.6490400000000001E-2</v>
      </c>
      <c r="BS9" s="360">
        <v>2.4973100000000002E-2</v>
      </c>
      <c r="BT9" s="360">
        <v>2.4856E-2</v>
      </c>
      <c r="BU9" s="360">
        <v>2.5664300000000001E-2</v>
      </c>
      <c r="BV9" s="360">
        <v>2.67271E-2</v>
      </c>
    </row>
    <row r="10" spans="1:74" ht="12" customHeight="1" x14ac:dyDescent="0.2">
      <c r="A10" s="556" t="s">
        <v>764</v>
      </c>
      <c r="B10" s="603" t="s">
        <v>1274</v>
      </c>
      <c r="C10" s="272">
        <v>2.1381020000000001E-2</v>
      </c>
      <c r="D10" s="272">
        <v>1.9968119999999999E-2</v>
      </c>
      <c r="E10" s="272">
        <v>2.2135519999999999E-2</v>
      </c>
      <c r="F10" s="272">
        <v>1.809991E-2</v>
      </c>
      <c r="G10" s="272">
        <v>1.7285399999999999E-2</v>
      </c>
      <c r="H10" s="272">
        <v>2.185467E-2</v>
      </c>
      <c r="I10" s="272">
        <v>2.2763729999999999E-2</v>
      </c>
      <c r="J10" s="272">
        <v>2.257642E-2</v>
      </c>
      <c r="K10" s="272">
        <v>2.0837250000000002E-2</v>
      </c>
      <c r="L10" s="272">
        <v>2.027851E-2</v>
      </c>
      <c r="M10" s="272">
        <v>2.1604410000000001E-2</v>
      </c>
      <c r="N10" s="272">
        <v>2.2468309999999998E-2</v>
      </c>
      <c r="O10" s="272">
        <v>2.2131560000000002E-2</v>
      </c>
      <c r="P10" s="272">
        <v>2.0920950000000001E-2</v>
      </c>
      <c r="Q10" s="272">
        <v>2.0608580000000001E-2</v>
      </c>
      <c r="R10" s="272">
        <v>1.782135E-2</v>
      </c>
      <c r="S10" s="272">
        <v>1.8431039999999999E-2</v>
      </c>
      <c r="T10" s="272">
        <v>2.0610799999999999E-2</v>
      </c>
      <c r="U10" s="272">
        <v>2.2353999999999999E-2</v>
      </c>
      <c r="V10" s="272">
        <v>2.2964269999999998E-2</v>
      </c>
      <c r="W10" s="272">
        <v>1.993464E-2</v>
      </c>
      <c r="X10" s="272">
        <v>1.7458560000000001E-2</v>
      </c>
      <c r="Y10" s="272">
        <v>1.919471E-2</v>
      </c>
      <c r="Z10" s="272">
        <v>2.142614E-2</v>
      </c>
      <c r="AA10" s="272">
        <v>2.068967E-2</v>
      </c>
      <c r="AB10" s="272">
        <v>2.0494680000000001E-2</v>
      </c>
      <c r="AC10" s="272">
        <v>1.947024E-2</v>
      </c>
      <c r="AD10" s="272">
        <v>1.523507E-2</v>
      </c>
      <c r="AE10" s="272">
        <v>1.5720600000000001E-2</v>
      </c>
      <c r="AF10" s="272">
        <v>1.8136090000000001E-2</v>
      </c>
      <c r="AG10" s="272">
        <v>2.0066489999999999E-2</v>
      </c>
      <c r="AH10" s="272">
        <v>2.139634E-2</v>
      </c>
      <c r="AI10" s="272">
        <v>1.9064850000000001E-2</v>
      </c>
      <c r="AJ10" s="272">
        <v>1.5671319999999999E-2</v>
      </c>
      <c r="AK10" s="272">
        <v>1.7836709999999999E-2</v>
      </c>
      <c r="AL10" s="272">
        <v>2.062485E-2</v>
      </c>
      <c r="AM10" s="272">
        <v>2.0522470000000001E-2</v>
      </c>
      <c r="AN10" s="272">
        <v>1.8907360000000002E-2</v>
      </c>
      <c r="AO10" s="272">
        <v>2.196155E-2</v>
      </c>
      <c r="AP10" s="272">
        <v>1.831969E-2</v>
      </c>
      <c r="AQ10" s="272">
        <v>1.9616390000000001E-2</v>
      </c>
      <c r="AR10" s="272">
        <v>2.0871629999999999E-2</v>
      </c>
      <c r="AS10" s="272">
        <v>2.217204E-2</v>
      </c>
      <c r="AT10" s="272">
        <v>2.238178E-2</v>
      </c>
      <c r="AU10" s="272">
        <v>1.9237529999999999E-2</v>
      </c>
      <c r="AV10" s="272">
        <v>2.1252940000000001E-2</v>
      </c>
      <c r="AW10" s="272">
        <v>2.027661E-2</v>
      </c>
      <c r="AX10" s="272">
        <v>2.144855E-2</v>
      </c>
      <c r="AY10" s="272">
        <v>2.1696170000000001E-2</v>
      </c>
      <c r="AZ10" s="272">
        <v>1.9311629E-2</v>
      </c>
      <c r="BA10" s="272">
        <v>1.9892318999999999E-2</v>
      </c>
      <c r="BB10" s="272">
        <v>1.6732799999999999E-2</v>
      </c>
      <c r="BC10" s="272">
        <v>1.7973900000000001E-2</v>
      </c>
      <c r="BD10" s="360">
        <v>2.01823E-2</v>
      </c>
      <c r="BE10" s="360">
        <v>2.2414699999999999E-2</v>
      </c>
      <c r="BF10" s="360">
        <v>2.3051499999999999E-2</v>
      </c>
      <c r="BG10" s="360">
        <v>2.0194799999999999E-2</v>
      </c>
      <c r="BH10" s="360">
        <v>1.8666800000000001E-2</v>
      </c>
      <c r="BI10" s="360">
        <v>1.9371099999999999E-2</v>
      </c>
      <c r="BJ10" s="360">
        <v>2.1167800000000001E-2</v>
      </c>
      <c r="BK10" s="360">
        <v>2.0116499999999999E-2</v>
      </c>
      <c r="BL10" s="360">
        <v>1.8708300000000001E-2</v>
      </c>
      <c r="BM10" s="360">
        <v>2.0599800000000001E-2</v>
      </c>
      <c r="BN10" s="360">
        <v>1.7266400000000001E-2</v>
      </c>
      <c r="BO10" s="360">
        <v>1.8588299999999999E-2</v>
      </c>
      <c r="BP10" s="360">
        <v>2.1283300000000002E-2</v>
      </c>
      <c r="BQ10" s="360">
        <v>2.3368400000000001E-2</v>
      </c>
      <c r="BR10" s="360">
        <v>2.4037200000000002E-2</v>
      </c>
      <c r="BS10" s="360">
        <v>2.10482E-2</v>
      </c>
      <c r="BT10" s="360">
        <v>1.9410799999999999E-2</v>
      </c>
      <c r="BU10" s="360">
        <v>2.0198500000000001E-2</v>
      </c>
      <c r="BV10" s="360">
        <v>2.21078E-2</v>
      </c>
    </row>
    <row r="11" spans="1:74" ht="12" customHeight="1" x14ac:dyDescent="0.2">
      <c r="A11" s="601" t="s">
        <v>108</v>
      </c>
      <c r="B11" s="603" t="s">
        <v>594</v>
      </c>
      <c r="C11" s="272">
        <v>0.17017790830000001</v>
      </c>
      <c r="D11" s="272">
        <v>0.13310724756</v>
      </c>
      <c r="E11" s="272">
        <v>0.16853708279999999</v>
      </c>
      <c r="F11" s="272">
        <v>0.17708811935999999</v>
      </c>
      <c r="G11" s="272">
        <v>0.14826629831999999</v>
      </c>
      <c r="H11" s="272">
        <v>0.15012682914</v>
      </c>
      <c r="I11" s="272">
        <v>0.11579772179</v>
      </c>
      <c r="J11" s="272">
        <v>9.6641871288000003E-2</v>
      </c>
      <c r="K11" s="272">
        <v>0.10945832981</v>
      </c>
      <c r="L11" s="272">
        <v>0.13782138226000001</v>
      </c>
      <c r="M11" s="272">
        <v>0.17923984169000001</v>
      </c>
      <c r="N11" s="272">
        <v>0.13976340981999999</v>
      </c>
      <c r="O11" s="272">
        <v>0.14114795642</v>
      </c>
      <c r="P11" s="272">
        <v>0.13892428272999999</v>
      </c>
      <c r="Q11" s="272">
        <v>0.14251520392</v>
      </c>
      <c r="R11" s="272">
        <v>0.1663484277</v>
      </c>
      <c r="S11" s="272">
        <v>0.15969395133</v>
      </c>
      <c r="T11" s="272">
        <v>0.12496374714</v>
      </c>
      <c r="U11" s="272">
        <v>0.12734931806999999</v>
      </c>
      <c r="V11" s="272">
        <v>0.12180090842000001</v>
      </c>
      <c r="W11" s="272">
        <v>0.13010209361</v>
      </c>
      <c r="X11" s="272">
        <v>0.15249174344999999</v>
      </c>
      <c r="Y11" s="272">
        <v>0.18324081340000001</v>
      </c>
      <c r="Z11" s="272">
        <v>0.18712703825999999</v>
      </c>
      <c r="AA11" s="272">
        <v>0.17190651223</v>
      </c>
      <c r="AB11" s="272">
        <v>0.18748369280999999</v>
      </c>
      <c r="AC11" s="272">
        <v>0.20427054410000001</v>
      </c>
      <c r="AD11" s="272">
        <v>0.19365777724</v>
      </c>
      <c r="AE11" s="272">
        <v>0.17549531035999999</v>
      </c>
      <c r="AF11" s="272">
        <v>0.15180493853999999</v>
      </c>
      <c r="AG11" s="272">
        <v>0.16406202061</v>
      </c>
      <c r="AH11" s="272">
        <v>0.12654111123</v>
      </c>
      <c r="AI11" s="272">
        <v>0.15274474496000001</v>
      </c>
      <c r="AJ11" s="272">
        <v>0.18934289141999999</v>
      </c>
      <c r="AK11" s="272">
        <v>0.18067509746999999</v>
      </c>
      <c r="AL11" s="272">
        <v>0.21547410007000001</v>
      </c>
      <c r="AM11" s="272">
        <v>0.19320158208999999</v>
      </c>
      <c r="AN11" s="272">
        <v>0.20698735355</v>
      </c>
      <c r="AO11" s="272">
        <v>0.24331375349000001</v>
      </c>
      <c r="AP11" s="272">
        <v>0.23979015579999999</v>
      </c>
      <c r="AQ11" s="272">
        <v>0.21081589985999999</v>
      </c>
      <c r="AR11" s="272">
        <v>0.18353179349000001</v>
      </c>
      <c r="AS11" s="272">
        <v>0.14679229888000001</v>
      </c>
      <c r="AT11" s="272">
        <v>0.12187342476</v>
      </c>
      <c r="AU11" s="272">
        <v>0.16078351303999999</v>
      </c>
      <c r="AV11" s="272">
        <v>0.23110280691000001</v>
      </c>
      <c r="AW11" s="272">
        <v>0.21713019290999999</v>
      </c>
      <c r="AX11" s="272">
        <v>0.21207072129999999</v>
      </c>
      <c r="AY11" s="272">
        <v>0.24985515898999999</v>
      </c>
      <c r="AZ11" s="272">
        <v>0.22285486833000001</v>
      </c>
      <c r="BA11" s="272">
        <v>0.25393654921999997</v>
      </c>
      <c r="BB11" s="272">
        <v>0.2432492</v>
      </c>
      <c r="BC11" s="272">
        <v>0.2214013</v>
      </c>
      <c r="BD11" s="360">
        <v>0.1990083</v>
      </c>
      <c r="BE11" s="360">
        <v>0.16458510000000001</v>
      </c>
      <c r="BF11" s="360">
        <v>0.1463612</v>
      </c>
      <c r="BG11" s="360">
        <v>0.16436329999999999</v>
      </c>
      <c r="BH11" s="360">
        <v>0.21263570000000001</v>
      </c>
      <c r="BI11" s="360">
        <v>0.2326162</v>
      </c>
      <c r="BJ11" s="360">
        <v>0.22336790000000001</v>
      </c>
      <c r="BK11" s="360">
        <v>0.2249254</v>
      </c>
      <c r="BL11" s="360">
        <v>0.21297140000000001</v>
      </c>
      <c r="BM11" s="360">
        <v>0.25369069999999999</v>
      </c>
      <c r="BN11" s="360">
        <v>0.26000020000000001</v>
      </c>
      <c r="BO11" s="360">
        <v>0.23704230000000001</v>
      </c>
      <c r="BP11" s="360">
        <v>0.2131419</v>
      </c>
      <c r="BQ11" s="360">
        <v>0.17574090000000001</v>
      </c>
      <c r="BR11" s="360">
        <v>0.15636829999999999</v>
      </c>
      <c r="BS11" s="360">
        <v>0.17697879999999999</v>
      </c>
      <c r="BT11" s="360">
        <v>0.23035259999999999</v>
      </c>
      <c r="BU11" s="360">
        <v>0.25139719999999999</v>
      </c>
      <c r="BV11" s="360">
        <v>0.2485492</v>
      </c>
    </row>
    <row r="12" spans="1:74" ht="12" customHeight="1" x14ac:dyDescent="0.2">
      <c r="A12" s="602" t="s">
        <v>237</v>
      </c>
      <c r="B12" s="603" t="s">
        <v>486</v>
      </c>
      <c r="C12" s="272">
        <v>0.43994826844000001</v>
      </c>
      <c r="D12" s="272">
        <v>0.35886940203000001</v>
      </c>
      <c r="E12" s="272">
        <v>0.46927055474000001</v>
      </c>
      <c r="F12" s="272">
        <v>0.48533089876000002</v>
      </c>
      <c r="G12" s="272">
        <v>0.46943994227000002</v>
      </c>
      <c r="H12" s="272">
        <v>0.46953839586000001</v>
      </c>
      <c r="I12" s="272">
        <v>0.42331918582</v>
      </c>
      <c r="J12" s="272">
        <v>0.36063606831</v>
      </c>
      <c r="K12" s="272">
        <v>0.33421872168</v>
      </c>
      <c r="L12" s="272">
        <v>0.37126612172000001</v>
      </c>
      <c r="M12" s="272">
        <v>0.42483358976000002</v>
      </c>
      <c r="N12" s="272">
        <v>0.41906874501000002</v>
      </c>
      <c r="O12" s="272">
        <v>0.43297769814999998</v>
      </c>
      <c r="P12" s="272">
        <v>0.41235855166000002</v>
      </c>
      <c r="Q12" s="272">
        <v>0.44253803536000003</v>
      </c>
      <c r="R12" s="272">
        <v>0.44773429296</v>
      </c>
      <c r="S12" s="272">
        <v>0.42327403746999998</v>
      </c>
      <c r="T12" s="272">
        <v>0.3933832323</v>
      </c>
      <c r="U12" s="272">
        <v>0.40672068616000001</v>
      </c>
      <c r="V12" s="272">
        <v>0.38399789802000001</v>
      </c>
      <c r="W12" s="272">
        <v>0.3539058122</v>
      </c>
      <c r="X12" s="272">
        <v>0.37752441313000001</v>
      </c>
      <c r="Y12" s="272">
        <v>0.43440148465</v>
      </c>
      <c r="Z12" s="272">
        <v>0.47572155433000002</v>
      </c>
      <c r="AA12" s="272">
        <v>0.47674853982999998</v>
      </c>
      <c r="AB12" s="272">
        <v>0.48392246821000001</v>
      </c>
      <c r="AC12" s="272">
        <v>0.53478582460000001</v>
      </c>
      <c r="AD12" s="272">
        <v>0.50784432600999996</v>
      </c>
      <c r="AE12" s="272">
        <v>0.49305257083999998</v>
      </c>
      <c r="AF12" s="272">
        <v>0.44997263281</v>
      </c>
      <c r="AG12" s="272">
        <v>0.45296595728</v>
      </c>
      <c r="AH12" s="272">
        <v>0.40028412739000002</v>
      </c>
      <c r="AI12" s="272">
        <v>0.39008902720999999</v>
      </c>
      <c r="AJ12" s="272">
        <v>0.42763844350000002</v>
      </c>
      <c r="AK12" s="272">
        <v>0.43345209354000003</v>
      </c>
      <c r="AL12" s="272">
        <v>0.50339619607999997</v>
      </c>
      <c r="AM12" s="272">
        <v>0.52673160515999995</v>
      </c>
      <c r="AN12" s="272">
        <v>0.50741363462</v>
      </c>
      <c r="AO12" s="272">
        <v>0.62019136139999997</v>
      </c>
      <c r="AP12" s="272">
        <v>0.60537528969999999</v>
      </c>
      <c r="AQ12" s="272">
        <v>0.61326430470000004</v>
      </c>
      <c r="AR12" s="272">
        <v>0.57574251213000005</v>
      </c>
      <c r="AS12" s="272">
        <v>0.49194996043</v>
      </c>
      <c r="AT12" s="272">
        <v>0.42475239568000001</v>
      </c>
      <c r="AU12" s="272">
        <v>0.43527303869</v>
      </c>
      <c r="AV12" s="272">
        <v>0.48841248359</v>
      </c>
      <c r="AW12" s="272">
        <v>0.48266888940000002</v>
      </c>
      <c r="AX12" s="272">
        <v>0.50427880036999995</v>
      </c>
      <c r="AY12" s="272">
        <v>0.57151644665000001</v>
      </c>
      <c r="AZ12" s="272">
        <v>0.54898696136000003</v>
      </c>
      <c r="BA12" s="272">
        <v>0.60815712293000002</v>
      </c>
      <c r="BB12" s="272">
        <v>0.57913990000000004</v>
      </c>
      <c r="BC12" s="272">
        <v>0.63483009999999995</v>
      </c>
      <c r="BD12" s="360">
        <v>0.56667219999999996</v>
      </c>
      <c r="BE12" s="360">
        <v>0.50877700000000003</v>
      </c>
      <c r="BF12" s="360">
        <v>0.46538469999999998</v>
      </c>
      <c r="BG12" s="360">
        <v>0.44892470000000001</v>
      </c>
      <c r="BH12" s="360">
        <v>0.47932799999999998</v>
      </c>
      <c r="BI12" s="360">
        <v>0.50415120000000002</v>
      </c>
      <c r="BJ12" s="360">
        <v>0.52338079999999998</v>
      </c>
      <c r="BK12" s="360">
        <v>0.52308909999999997</v>
      </c>
      <c r="BL12" s="360">
        <v>0.49615110000000001</v>
      </c>
      <c r="BM12" s="360">
        <v>0.59230159999999998</v>
      </c>
      <c r="BN12" s="360">
        <v>0.6004332</v>
      </c>
      <c r="BO12" s="360">
        <v>0.62045589999999995</v>
      </c>
      <c r="BP12" s="360">
        <v>0.61117270000000001</v>
      </c>
      <c r="BQ12" s="360">
        <v>0.54899810000000004</v>
      </c>
      <c r="BR12" s="360">
        <v>0.49803960000000003</v>
      </c>
      <c r="BS12" s="360">
        <v>0.47410600000000003</v>
      </c>
      <c r="BT12" s="360">
        <v>0.50834109999999999</v>
      </c>
      <c r="BU12" s="360">
        <v>0.53148589999999996</v>
      </c>
      <c r="BV12" s="360">
        <v>0.56105320000000003</v>
      </c>
    </row>
    <row r="13" spans="1:74" ht="12" customHeight="1" x14ac:dyDescent="0.2">
      <c r="A13" s="602"/>
      <c r="B13" s="170" t="s">
        <v>487</v>
      </c>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238"/>
      <c r="BD13" s="361"/>
      <c r="BE13" s="361"/>
      <c r="BF13" s="361"/>
      <c r="BG13" s="361"/>
      <c r="BH13" s="361"/>
      <c r="BI13" s="361"/>
      <c r="BJ13" s="361"/>
      <c r="BK13" s="361"/>
      <c r="BL13" s="361"/>
      <c r="BM13" s="361"/>
      <c r="BN13" s="361"/>
      <c r="BO13" s="361"/>
      <c r="BP13" s="361"/>
      <c r="BQ13" s="361"/>
      <c r="BR13" s="361"/>
      <c r="BS13" s="361"/>
      <c r="BT13" s="361"/>
      <c r="BU13" s="361"/>
      <c r="BV13" s="361"/>
    </row>
    <row r="14" spans="1:74" ht="12" customHeight="1" x14ac:dyDescent="0.2">
      <c r="A14" s="602" t="s">
        <v>1206</v>
      </c>
      <c r="B14" s="603" t="s">
        <v>1275</v>
      </c>
      <c r="C14" s="272">
        <v>6.2529896000000001E-2</v>
      </c>
      <c r="D14" s="272">
        <v>5.6066194E-2</v>
      </c>
      <c r="E14" s="272">
        <v>6.2441349E-2</v>
      </c>
      <c r="F14" s="272">
        <v>6.1541433999999999E-2</v>
      </c>
      <c r="G14" s="272">
        <v>6.4140648999999994E-2</v>
      </c>
      <c r="H14" s="272">
        <v>6.3656784999999994E-2</v>
      </c>
      <c r="I14" s="272">
        <v>6.5407233999999995E-2</v>
      </c>
      <c r="J14" s="272">
        <v>6.3740805999999997E-2</v>
      </c>
      <c r="K14" s="272">
        <v>6.1842695000000003E-2</v>
      </c>
      <c r="L14" s="272">
        <v>6.3761329000000005E-2</v>
      </c>
      <c r="M14" s="272">
        <v>6.3525557999999996E-2</v>
      </c>
      <c r="N14" s="272">
        <v>6.8460199999999999E-2</v>
      </c>
      <c r="O14" s="272">
        <v>6.5405716000000003E-2</v>
      </c>
      <c r="P14" s="272">
        <v>5.8925323000000002E-2</v>
      </c>
      <c r="Q14" s="272">
        <v>6.4861656000000004E-2</v>
      </c>
      <c r="R14" s="272">
        <v>6.1445791999999999E-2</v>
      </c>
      <c r="S14" s="272">
        <v>6.5349715000000003E-2</v>
      </c>
      <c r="T14" s="272">
        <v>6.5436615000000004E-2</v>
      </c>
      <c r="U14" s="272">
        <v>6.6674594000000004E-2</v>
      </c>
      <c r="V14" s="272">
        <v>6.5622429999999995E-2</v>
      </c>
      <c r="W14" s="272">
        <v>6.2935771000000001E-2</v>
      </c>
      <c r="X14" s="272">
        <v>6.5789846999999999E-2</v>
      </c>
      <c r="Y14" s="272">
        <v>6.5272070000000001E-2</v>
      </c>
      <c r="Z14" s="272">
        <v>6.8322696000000002E-2</v>
      </c>
      <c r="AA14" s="272">
        <v>6.6298613000000006E-2</v>
      </c>
      <c r="AB14" s="272">
        <v>6.2729654999999995E-2</v>
      </c>
      <c r="AC14" s="272">
        <v>6.7480604999999999E-2</v>
      </c>
      <c r="AD14" s="272">
        <v>6.1485958E-2</v>
      </c>
      <c r="AE14" s="272">
        <v>6.6186623E-2</v>
      </c>
      <c r="AF14" s="272">
        <v>6.6442403999999997E-2</v>
      </c>
      <c r="AG14" s="272">
        <v>6.8718651000000006E-2</v>
      </c>
      <c r="AH14" s="272">
        <v>6.9593574000000005E-2</v>
      </c>
      <c r="AI14" s="272">
        <v>6.5618134999999994E-2</v>
      </c>
      <c r="AJ14" s="272">
        <v>6.7715739999999996E-2</v>
      </c>
      <c r="AK14" s="272">
        <v>6.7057971999999993E-2</v>
      </c>
      <c r="AL14" s="272">
        <v>7.1329435999999996E-2</v>
      </c>
      <c r="AM14" s="272">
        <v>7.0399979000000001E-2</v>
      </c>
      <c r="AN14" s="272">
        <v>6.2775339999999999E-2</v>
      </c>
      <c r="AO14" s="272">
        <v>6.9518545000000001E-2</v>
      </c>
      <c r="AP14" s="272">
        <v>6.3819209000000002E-2</v>
      </c>
      <c r="AQ14" s="272">
        <v>6.8627403000000003E-2</v>
      </c>
      <c r="AR14" s="272">
        <v>6.6407978000000006E-2</v>
      </c>
      <c r="AS14" s="272">
        <v>6.7614142000000002E-2</v>
      </c>
      <c r="AT14" s="272">
        <v>7.0266864999999998E-2</v>
      </c>
      <c r="AU14" s="272">
        <v>6.6249313000000004E-2</v>
      </c>
      <c r="AV14" s="272">
        <v>6.9488908000000002E-2</v>
      </c>
      <c r="AW14" s="272">
        <v>7.0420731E-2</v>
      </c>
      <c r="AX14" s="272">
        <v>7.1155789999999997E-2</v>
      </c>
      <c r="AY14" s="272">
        <v>6.9684537000000005E-2</v>
      </c>
      <c r="AZ14" s="272">
        <v>6.3495454000000007E-2</v>
      </c>
      <c r="BA14" s="272">
        <v>7.3767200000000005E-2</v>
      </c>
      <c r="BB14" s="272">
        <v>6.5421599999999996E-2</v>
      </c>
      <c r="BC14" s="272">
        <v>6.9548200000000004E-2</v>
      </c>
      <c r="BD14" s="360">
        <v>6.7961999999999995E-2</v>
      </c>
      <c r="BE14" s="360">
        <v>6.9567100000000007E-2</v>
      </c>
      <c r="BF14" s="360">
        <v>6.9631499999999999E-2</v>
      </c>
      <c r="BG14" s="360">
        <v>6.6643499999999994E-2</v>
      </c>
      <c r="BH14" s="360">
        <v>6.73121E-2</v>
      </c>
      <c r="BI14" s="360">
        <v>6.8265199999999998E-2</v>
      </c>
      <c r="BJ14" s="360">
        <v>6.9548100000000002E-2</v>
      </c>
      <c r="BK14" s="360">
        <v>6.8986400000000003E-2</v>
      </c>
      <c r="BL14" s="360">
        <v>6.1692999999999998E-2</v>
      </c>
      <c r="BM14" s="360">
        <v>7.0744799999999997E-2</v>
      </c>
      <c r="BN14" s="360">
        <v>6.54531E-2</v>
      </c>
      <c r="BO14" s="360">
        <v>7.0710700000000001E-2</v>
      </c>
      <c r="BP14" s="360">
        <v>6.9087599999999999E-2</v>
      </c>
      <c r="BQ14" s="360">
        <v>7.0444999999999994E-2</v>
      </c>
      <c r="BR14" s="360">
        <v>7.0375800000000002E-2</v>
      </c>
      <c r="BS14" s="360">
        <v>6.7276199999999994E-2</v>
      </c>
      <c r="BT14" s="360">
        <v>6.86866E-2</v>
      </c>
      <c r="BU14" s="360">
        <v>6.8107699999999993E-2</v>
      </c>
      <c r="BV14" s="360">
        <v>7.2223999999999997E-2</v>
      </c>
    </row>
    <row r="15" spans="1:74" ht="12" customHeight="1" x14ac:dyDescent="0.2">
      <c r="A15" s="602" t="s">
        <v>762</v>
      </c>
      <c r="B15" s="603" t="s">
        <v>593</v>
      </c>
      <c r="C15" s="272">
        <v>3.5671200000000002E-4</v>
      </c>
      <c r="D15" s="272">
        <v>3.2219200000000001E-4</v>
      </c>
      <c r="E15" s="272">
        <v>3.5671200000000002E-4</v>
      </c>
      <c r="F15" s="272">
        <v>3.4520500000000001E-4</v>
      </c>
      <c r="G15" s="272">
        <v>3.5671200000000002E-4</v>
      </c>
      <c r="H15" s="272">
        <v>3.4520500000000001E-4</v>
      </c>
      <c r="I15" s="272">
        <v>3.5671200000000002E-4</v>
      </c>
      <c r="J15" s="272">
        <v>3.5671200000000002E-4</v>
      </c>
      <c r="K15" s="272">
        <v>3.4520500000000001E-4</v>
      </c>
      <c r="L15" s="272">
        <v>3.5671200000000002E-4</v>
      </c>
      <c r="M15" s="272">
        <v>3.4520500000000001E-4</v>
      </c>
      <c r="N15" s="272">
        <v>3.5671200000000002E-4</v>
      </c>
      <c r="O15" s="272">
        <v>3.5671200000000002E-4</v>
      </c>
      <c r="P15" s="272">
        <v>3.2219200000000001E-4</v>
      </c>
      <c r="Q15" s="272">
        <v>3.5671200000000002E-4</v>
      </c>
      <c r="R15" s="272">
        <v>3.4520500000000001E-4</v>
      </c>
      <c r="S15" s="272">
        <v>3.5671200000000002E-4</v>
      </c>
      <c r="T15" s="272">
        <v>3.4520500000000001E-4</v>
      </c>
      <c r="U15" s="272">
        <v>3.5671200000000002E-4</v>
      </c>
      <c r="V15" s="272">
        <v>3.5671200000000002E-4</v>
      </c>
      <c r="W15" s="272">
        <v>3.4520500000000001E-4</v>
      </c>
      <c r="X15" s="272">
        <v>3.5671200000000002E-4</v>
      </c>
      <c r="Y15" s="272">
        <v>3.4520500000000001E-4</v>
      </c>
      <c r="Z15" s="272">
        <v>3.5671200000000002E-4</v>
      </c>
      <c r="AA15" s="272">
        <v>3.5573799999999997E-4</v>
      </c>
      <c r="AB15" s="272">
        <v>3.3278700000000002E-4</v>
      </c>
      <c r="AC15" s="272">
        <v>3.5573799999999997E-4</v>
      </c>
      <c r="AD15" s="272">
        <v>3.4426200000000002E-4</v>
      </c>
      <c r="AE15" s="272">
        <v>3.5573799999999997E-4</v>
      </c>
      <c r="AF15" s="272">
        <v>3.4426200000000002E-4</v>
      </c>
      <c r="AG15" s="272">
        <v>3.5573799999999997E-4</v>
      </c>
      <c r="AH15" s="272">
        <v>3.5573799999999997E-4</v>
      </c>
      <c r="AI15" s="272">
        <v>3.4426200000000002E-4</v>
      </c>
      <c r="AJ15" s="272">
        <v>3.5573799999999997E-4</v>
      </c>
      <c r="AK15" s="272">
        <v>3.4426200000000002E-4</v>
      </c>
      <c r="AL15" s="272">
        <v>3.5573799999999997E-4</v>
      </c>
      <c r="AM15" s="272">
        <v>3.5671200000000002E-4</v>
      </c>
      <c r="AN15" s="272">
        <v>3.2219200000000001E-4</v>
      </c>
      <c r="AO15" s="272">
        <v>3.5671200000000002E-4</v>
      </c>
      <c r="AP15" s="272">
        <v>3.4520500000000001E-4</v>
      </c>
      <c r="AQ15" s="272">
        <v>3.5671200000000002E-4</v>
      </c>
      <c r="AR15" s="272">
        <v>3.4520500000000001E-4</v>
      </c>
      <c r="AS15" s="272">
        <v>3.5671200000000002E-4</v>
      </c>
      <c r="AT15" s="272">
        <v>3.5671200000000002E-4</v>
      </c>
      <c r="AU15" s="272">
        <v>3.4520500000000001E-4</v>
      </c>
      <c r="AV15" s="272">
        <v>3.5671200000000002E-4</v>
      </c>
      <c r="AW15" s="272">
        <v>3.4520500000000001E-4</v>
      </c>
      <c r="AX15" s="272">
        <v>3.5671200000000002E-4</v>
      </c>
      <c r="AY15" s="272">
        <v>3.5671200000000002E-4</v>
      </c>
      <c r="AZ15" s="272">
        <v>3.2219200000000001E-4</v>
      </c>
      <c r="BA15" s="272">
        <v>3.4938900000000003E-4</v>
      </c>
      <c r="BB15" s="272">
        <v>3.4977000000000001E-4</v>
      </c>
      <c r="BC15" s="272">
        <v>3.4913899999999999E-4</v>
      </c>
      <c r="BD15" s="360">
        <v>3.4949599999999998E-4</v>
      </c>
      <c r="BE15" s="360">
        <v>3.4884E-4</v>
      </c>
      <c r="BF15" s="360">
        <v>3.4812500000000002E-4</v>
      </c>
      <c r="BG15" s="360">
        <v>3.4839000000000002E-4</v>
      </c>
      <c r="BH15" s="360">
        <v>3.4763399999999999E-4</v>
      </c>
      <c r="BI15" s="360">
        <v>3.4785399999999998E-4</v>
      </c>
      <c r="BJ15" s="360">
        <v>3.4704899999999999E-4</v>
      </c>
      <c r="BK15" s="360">
        <v>3.4617099999999999E-4</v>
      </c>
      <c r="BL15" s="360">
        <v>3.48351E-4</v>
      </c>
      <c r="BM15" s="360">
        <v>3.4825600000000002E-4</v>
      </c>
      <c r="BN15" s="360">
        <v>3.4811899999999998E-4</v>
      </c>
      <c r="BO15" s="360">
        <v>3.4802599999999998E-4</v>
      </c>
      <c r="BP15" s="360">
        <v>3.4789199999999998E-4</v>
      </c>
      <c r="BQ15" s="360">
        <v>3.4780599999999998E-4</v>
      </c>
      <c r="BR15" s="360">
        <v>3.4777700000000001E-4</v>
      </c>
      <c r="BS15" s="360">
        <v>3.47721E-4</v>
      </c>
      <c r="BT15" s="360">
        <v>3.4772900000000002E-4</v>
      </c>
      <c r="BU15" s="360">
        <v>3.4771800000000001E-4</v>
      </c>
      <c r="BV15" s="360">
        <v>3.4777899999999999E-4</v>
      </c>
    </row>
    <row r="16" spans="1:74" ht="12" customHeight="1" x14ac:dyDescent="0.2">
      <c r="A16" s="602" t="s">
        <v>763</v>
      </c>
      <c r="B16" s="603" t="s">
        <v>53</v>
      </c>
      <c r="C16" s="272">
        <v>1.136499E-3</v>
      </c>
      <c r="D16" s="272">
        <v>9.8614100000000006E-4</v>
      </c>
      <c r="E16" s="272">
        <v>1.0884950000000001E-3</v>
      </c>
      <c r="F16" s="272">
        <v>1.2032130000000001E-3</v>
      </c>
      <c r="G16" s="272">
        <v>1.232063E-3</v>
      </c>
      <c r="H16" s="272">
        <v>9.5171299999999997E-4</v>
      </c>
      <c r="I16" s="272">
        <v>8.4729800000000002E-4</v>
      </c>
      <c r="J16" s="272">
        <v>9.1282799999999997E-4</v>
      </c>
      <c r="K16" s="272">
        <v>8.1602200000000001E-4</v>
      </c>
      <c r="L16" s="272">
        <v>8.8830199999999999E-4</v>
      </c>
      <c r="M16" s="272">
        <v>9.4260800000000005E-4</v>
      </c>
      <c r="N16" s="272">
        <v>1.18688E-3</v>
      </c>
      <c r="O16" s="272">
        <v>1.128301E-3</v>
      </c>
      <c r="P16" s="272">
        <v>9.7548999999999997E-4</v>
      </c>
      <c r="Q16" s="272">
        <v>1.213193E-3</v>
      </c>
      <c r="R16" s="272">
        <v>1.2834109999999999E-3</v>
      </c>
      <c r="S16" s="272">
        <v>1.1875259999999999E-3</v>
      </c>
      <c r="T16" s="272">
        <v>1.0615399999999999E-3</v>
      </c>
      <c r="U16" s="272">
        <v>1.074099E-3</v>
      </c>
      <c r="V16" s="272">
        <v>8.4025699999999996E-4</v>
      </c>
      <c r="W16" s="272">
        <v>7.1647599999999996E-4</v>
      </c>
      <c r="X16" s="272">
        <v>1.065788E-3</v>
      </c>
      <c r="Y16" s="272">
        <v>1.2392989999999999E-3</v>
      </c>
      <c r="Z16" s="272">
        <v>1.349769E-3</v>
      </c>
      <c r="AA16" s="272">
        <v>1.19633E-3</v>
      </c>
      <c r="AB16" s="272">
        <v>1.065472E-3</v>
      </c>
      <c r="AC16" s="272">
        <v>1.3120950000000001E-3</v>
      </c>
      <c r="AD16" s="272">
        <v>1.186124E-3</v>
      </c>
      <c r="AE16" s="272">
        <v>1.1028730000000001E-3</v>
      </c>
      <c r="AF16" s="272">
        <v>9.1069100000000004E-4</v>
      </c>
      <c r="AG16" s="272">
        <v>9.5740699999999996E-4</v>
      </c>
      <c r="AH16" s="272">
        <v>8.5254700000000005E-4</v>
      </c>
      <c r="AI16" s="272">
        <v>6.02558E-4</v>
      </c>
      <c r="AJ16" s="272">
        <v>8.1314799999999997E-4</v>
      </c>
      <c r="AK16" s="272">
        <v>6.4054499999999996E-4</v>
      </c>
      <c r="AL16" s="272">
        <v>1.077485E-3</v>
      </c>
      <c r="AM16" s="272">
        <v>1.137189E-3</v>
      </c>
      <c r="AN16" s="272">
        <v>1.0304159999999999E-3</v>
      </c>
      <c r="AO16" s="272">
        <v>1.175759E-3</v>
      </c>
      <c r="AP16" s="272">
        <v>1.1441369999999999E-3</v>
      </c>
      <c r="AQ16" s="272">
        <v>1.242976E-3</v>
      </c>
      <c r="AR16" s="272">
        <v>1.1444890000000001E-3</v>
      </c>
      <c r="AS16" s="272">
        <v>1.112846E-3</v>
      </c>
      <c r="AT16" s="272">
        <v>1.006334E-3</v>
      </c>
      <c r="AU16" s="272">
        <v>9.0498599999999998E-4</v>
      </c>
      <c r="AV16" s="272">
        <v>9.4086500000000004E-4</v>
      </c>
      <c r="AW16" s="272">
        <v>1.1111300000000001E-3</v>
      </c>
      <c r="AX16" s="272">
        <v>1.0958210000000001E-3</v>
      </c>
      <c r="AY16" s="272">
        <v>1.045818E-3</v>
      </c>
      <c r="AZ16" s="272">
        <v>1.0491750000000001E-3</v>
      </c>
      <c r="BA16" s="272">
        <v>1.1859800000000001E-3</v>
      </c>
      <c r="BB16" s="272">
        <v>1.15409E-3</v>
      </c>
      <c r="BC16" s="272">
        <v>1.2537900000000001E-3</v>
      </c>
      <c r="BD16" s="360">
        <v>1.1544400000000001E-3</v>
      </c>
      <c r="BE16" s="360">
        <v>1.1225199999999999E-3</v>
      </c>
      <c r="BF16" s="360">
        <v>1.01509E-3</v>
      </c>
      <c r="BG16" s="360">
        <v>9.1285599999999998E-4</v>
      </c>
      <c r="BH16" s="360">
        <v>9.4904799999999997E-4</v>
      </c>
      <c r="BI16" s="360">
        <v>1.12079E-3</v>
      </c>
      <c r="BJ16" s="360">
        <v>1.10535E-3</v>
      </c>
      <c r="BK16" s="360">
        <v>1.05491E-3</v>
      </c>
      <c r="BL16" s="360">
        <v>1.0583000000000001E-3</v>
      </c>
      <c r="BM16" s="360">
        <v>1.15372E-3</v>
      </c>
      <c r="BN16" s="360">
        <v>1.15409E-3</v>
      </c>
      <c r="BO16" s="360">
        <v>1.2537900000000001E-3</v>
      </c>
      <c r="BP16" s="360">
        <v>1.1544400000000001E-3</v>
      </c>
      <c r="BQ16" s="360">
        <v>1.1225199999999999E-3</v>
      </c>
      <c r="BR16" s="360">
        <v>1.01509E-3</v>
      </c>
      <c r="BS16" s="360">
        <v>9.1285599999999998E-4</v>
      </c>
      <c r="BT16" s="360">
        <v>9.4904799999999997E-4</v>
      </c>
      <c r="BU16" s="360">
        <v>1.12079E-3</v>
      </c>
      <c r="BV16" s="360">
        <v>1.10535E-3</v>
      </c>
    </row>
    <row r="17" spans="1:74" ht="12" customHeight="1" x14ac:dyDescent="0.2">
      <c r="A17" s="602" t="s">
        <v>1270</v>
      </c>
      <c r="B17" s="603" t="s">
        <v>1269</v>
      </c>
      <c r="C17" s="272">
        <v>5.9344939170000003E-4</v>
      </c>
      <c r="D17" s="272">
        <v>6.2942410499999997E-4</v>
      </c>
      <c r="E17" s="272">
        <v>8.9527082940000005E-4</v>
      </c>
      <c r="F17" s="272">
        <v>9.7715639910000008E-4</v>
      </c>
      <c r="G17" s="272">
        <v>1.0750402613999999E-3</v>
      </c>
      <c r="H17" s="272">
        <v>1.0877457164999999E-3</v>
      </c>
      <c r="I17" s="272">
        <v>1.1315667504E-3</v>
      </c>
      <c r="J17" s="272">
        <v>1.1206064754000001E-3</v>
      </c>
      <c r="K17" s="272">
        <v>1.0222799225999999E-3</v>
      </c>
      <c r="L17" s="272">
        <v>9.6621752159999996E-4</v>
      </c>
      <c r="M17" s="272">
        <v>7.7763374610000005E-4</v>
      </c>
      <c r="N17" s="272">
        <v>7.1551946639999997E-4</v>
      </c>
      <c r="O17" s="272">
        <v>7.5002368632000002E-4</v>
      </c>
      <c r="P17" s="272">
        <v>8.0179483168000003E-4</v>
      </c>
      <c r="Q17" s="272">
        <v>1.1302147501E-3</v>
      </c>
      <c r="R17" s="272">
        <v>1.2259388658E-3</v>
      </c>
      <c r="S17" s="272">
        <v>1.3628626532E-3</v>
      </c>
      <c r="T17" s="272">
        <v>1.3600991969999999E-3</v>
      </c>
      <c r="U17" s="272">
        <v>1.4183072552E-3</v>
      </c>
      <c r="V17" s="272">
        <v>1.3926006072999999E-3</v>
      </c>
      <c r="W17" s="272">
        <v>1.2746316659000001E-3</v>
      </c>
      <c r="X17" s="272">
        <v>1.178842224E-3</v>
      </c>
      <c r="Y17" s="272">
        <v>9.4600868643E-4</v>
      </c>
      <c r="Z17" s="272">
        <v>8.8033955723000005E-4</v>
      </c>
      <c r="AA17" s="272">
        <v>1.0680190918E-3</v>
      </c>
      <c r="AB17" s="272">
        <v>1.1778543168E-3</v>
      </c>
      <c r="AC17" s="272">
        <v>1.6144942912E-3</v>
      </c>
      <c r="AD17" s="272">
        <v>1.7580636439E-3</v>
      </c>
      <c r="AE17" s="272">
        <v>1.9410820011000001E-3</v>
      </c>
      <c r="AF17" s="272">
        <v>1.9472842614999999E-3</v>
      </c>
      <c r="AG17" s="272">
        <v>2.0189040382000002E-3</v>
      </c>
      <c r="AH17" s="272">
        <v>1.9770362872999999E-3</v>
      </c>
      <c r="AI17" s="272">
        <v>1.7919526534E-3</v>
      </c>
      <c r="AJ17" s="272">
        <v>1.6447857006999999E-3</v>
      </c>
      <c r="AK17" s="272">
        <v>1.3090681665999999E-3</v>
      </c>
      <c r="AL17" s="272">
        <v>1.2017471144999999E-3</v>
      </c>
      <c r="AM17" s="272">
        <v>1.2530694568999999E-3</v>
      </c>
      <c r="AN17" s="272">
        <v>1.381178775E-3</v>
      </c>
      <c r="AO17" s="272">
        <v>1.9777395922E-3</v>
      </c>
      <c r="AP17" s="272">
        <v>2.1385507722999999E-3</v>
      </c>
      <c r="AQ17" s="272">
        <v>2.3826100704999998E-3</v>
      </c>
      <c r="AR17" s="272">
        <v>2.4374766148999999E-3</v>
      </c>
      <c r="AS17" s="272">
        <v>2.5310681705999999E-3</v>
      </c>
      <c r="AT17" s="272">
        <v>2.4669402176E-3</v>
      </c>
      <c r="AU17" s="272">
        <v>2.248855675E-3</v>
      </c>
      <c r="AV17" s="272">
        <v>2.0480944077999998E-3</v>
      </c>
      <c r="AW17" s="272">
        <v>1.6227383446000001E-3</v>
      </c>
      <c r="AX17" s="272">
        <v>1.4768836003E-3</v>
      </c>
      <c r="AY17" s="272">
        <v>1.5661848748E-3</v>
      </c>
      <c r="AZ17" s="272">
        <v>1.6547340220999999E-3</v>
      </c>
      <c r="BA17" s="272">
        <v>2.3026956756E-3</v>
      </c>
      <c r="BB17" s="272">
        <v>2.4958900000000002E-3</v>
      </c>
      <c r="BC17" s="272">
        <v>2.7567400000000001E-3</v>
      </c>
      <c r="BD17" s="360">
        <v>2.7687699999999998E-3</v>
      </c>
      <c r="BE17" s="360">
        <v>2.8561599999999999E-3</v>
      </c>
      <c r="BF17" s="360">
        <v>2.7884899999999998E-3</v>
      </c>
      <c r="BG17" s="360">
        <v>2.5407899999999998E-3</v>
      </c>
      <c r="BH17" s="360">
        <v>2.3382199999999998E-3</v>
      </c>
      <c r="BI17" s="360">
        <v>1.8594499999999999E-3</v>
      </c>
      <c r="BJ17" s="360">
        <v>1.6932E-3</v>
      </c>
      <c r="BK17" s="360">
        <v>1.7895299999999999E-3</v>
      </c>
      <c r="BL17" s="360">
        <v>1.8908099999999999E-3</v>
      </c>
      <c r="BM17" s="360">
        <v>2.6722500000000001E-3</v>
      </c>
      <c r="BN17" s="360">
        <v>2.8934299999999998E-3</v>
      </c>
      <c r="BO17" s="360">
        <v>3.19397E-3</v>
      </c>
      <c r="BP17" s="360">
        <v>3.2062800000000002E-3</v>
      </c>
      <c r="BQ17" s="360">
        <v>3.3065799999999999E-3</v>
      </c>
      <c r="BR17" s="360">
        <v>3.22617E-3</v>
      </c>
      <c r="BS17" s="360">
        <v>2.9387699999999998E-3</v>
      </c>
      <c r="BT17" s="360">
        <v>2.7041999999999999E-3</v>
      </c>
      <c r="BU17" s="360">
        <v>2.1505000000000001E-3</v>
      </c>
      <c r="BV17" s="360">
        <v>1.9578199999999999E-3</v>
      </c>
    </row>
    <row r="18" spans="1:74" ht="12" customHeight="1" x14ac:dyDescent="0.2">
      <c r="A18" s="602" t="s">
        <v>23</v>
      </c>
      <c r="B18" s="603" t="s">
        <v>1031</v>
      </c>
      <c r="C18" s="272">
        <v>1.6492765999999999E-2</v>
      </c>
      <c r="D18" s="272">
        <v>1.5203654E-2</v>
      </c>
      <c r="E18" s="272">
        <v>1.6648406000000001E-2</v>
      </c>
      <c r="F18" s="272">
        <v>1.7001919000000001E-2</v>
      </c>
      <c r="G18" s="272">
        <v>1.5370745999999999E-2</v>
      </c>
      <c r="H18" s="272">
        <v>1.4966739E-2</v>
      </c>
      <c r="I18" s="272">
        <v>1.5967545999999999E-2</v>
      </c>
      <c r="J18" s="272">
        <v>1.4935936E-2</v>
      </c>
      <c r="K18" s="272">
        <v>1.4310389E-2</v>
      </c>
      <c r="L18" s="272">
        <v>1.6541475999999999E-2</v>
      </c>
      <c r="M18" s="272">
        <v>1.5878628999999998E-2</v>
      </c>
      <c r="N18" s="272">
        <v>1.6706756E-2</v>
      </c>
      <c r="O18" s="272">
        <v>1.6636206000000001E-2</v>
      </c>
      <c r="P18" s="272">
        <v>1.4557964E-2</v>
      </c>
      <c r="Q18" s="272">
        <v>1.6545635999999999E-2</v>
      </c>
      <c r="R18" s="272">
        <v>1.5970629E-2</v>
      </c>
      <c r="S18" s="272">
        <v>1.5363425999999999E-2</v>
      </c>
      <c r="T18" s="272">
        <v>1.4928719E-2</v>
      </c>
      <c r="U18" s="272">
        <v>1.5733336000000001E-2</v>
      </c>
      <c r="V18" s="272">
        <v>1.5213925999999999E-2</v>
      </c>
      <c r="W18" s="272">
        <v>1.4701449E-2</v>
      </c>
      <c r="X18" s="272">
        <v>1.6885305999999999E-2</v>
      </c>
      <c r="Y18" s="272">
        <v>1.6498868999999999E-2</v>
      </c>
      <c r="Z18" s="272">
        <v>1.7284095999999999E-2</v>
      </c>
      <c r="AA18" s="272">
        <v>1.4999556000000001E-2</v>
      </c>
      <c r="AB18" s="272">
        <v>1.4516444999999999E-2</v>
      </c>
      <c r="AC18" s="272">
        <v>1.5839426E-2</v>
      </c>
      <c r="AD18" s="272">
        <v>1.4924649999999999E-2</v>
      </c>
      <c r="AE18" s="272">
        <v>1.4973256000000001E-2</v>
      </c>
      <c r="AF18" s="272">
        <v>1.2940200000000001E-2</v>
      </c>
      <c r="AG18" s="272">
        <v>1.3701415999999999E-2</v>
      </c>
      <c r="AH18" s="272">
        <v>1.3726656E-2</v>
      </c>
      <c r="AI18" s="272">
        <v>1.300373E-2</v>
      </c>
      <c r="AJ18" s="272">
        <v>1.5062526E-2</v>
      </c>
      <c r="AK18" s="272">
        <v>1.516904E-2</v>
      </c>
      <c r="AL18" s="272">
        <v>1.5568406E-2</v>
      </c>
      <c r="AM18" s="272">
        <v>1.5371416000000001E-2</v>
      </c>
      <c r="AN18" s="272">
        <v>1.3826913999999999E-2</v>
      </c>
      <c r="AO18" s="272">
        <v>1.5076305999999999E-2</v>
      </c>
      <c r="AP18" s="272">
        <v>1.4312249000000001E-2</v>
      </c>
      <c r="AQ18" s="272">
        <v>1.3448425999999999E-2</v>
      </c>
      <c r="AR18" s="272">
        <v>1.2041339E-2</v>
      </c>
      <c r="AS18" s="272">
        <v>1.2709896E-2</v>
      </c>
      <c r="AT18" s="272">
        <v>1.2853666E-2</v>
      </c>
      <c r="AU18" s="272">
        <v>1.2152539E-2</v>
      </c>
      <c r="AV18" s="272">
        <v>1.4089595999999999E-2</v>
      </c>
      <c r="AW18" s="272">
        <v>1.4596988999999999E-2</v>
      </c>
      <c r="AX18" s="272">
        <v>1.4857946E-2</v>
      </c>
      <c r="AY18" s="272">
        <v>1.5203756000000001E-2</v>
      </c>
      <c r="AZ18" s="272">
        <v>1.3693624E-2</v>
      </c>
      <c r="BA18" s="272">
        <v>1.44972E-2</v>
      </c>
      <c r="BB18" s="272">
        <v>1.4742E-2</v>
      </c>
      <c r="BC18" s="272">
        <v>1.46202E-2</v>
      </c>
      <c r="BD18" s="360">
        <v>1.3872300000000001E-2</v>
      </c>
      <c r="BE18" s="360">
        <v>1.4579999999999999E-2</v>
      </c>
      <c r="BF18" s="360">
        <v>1.4914200000000001E-2</v>
      </c>
      <c r="BG18" s="360">
        <v>1.43287E-2</v>
      </c>
      <c r="BH18" s="360">
        <v>1.5653E-2</v>
      </c>
      <c r="BI18" s="360">
        <v>1.56724E-2</v>
      </c>
      <c r="BJ18" s="360">
        <v>1.64564E-2</v>
      </c>
      <c r="BK18" s="360">
        <v>1.6249199999999998E-2</v>
      </c>
      <c r="BL18" s="360">
        <v>1.49946E-2</v>
      </c>
      <c r="BM18" s="360">
        <v>1.6700300000000001E-2</v>
      </c>
      <c r="BN18" s="360">
        <v>1.5480000000000001E-2</v>
      </c>
      <c r="BO18" s="360">
        <v>1.53087E-2</v>
      </c>
      <c r="BP18" s="360">
        <v>1.4447700000000001E-2</v>
      </c>
      <c r="BQ18" s="360">
        <v>1.50951E-2</v>
      </c>
      <c r="BR18" s="360">
        <v>1.5344699999999999E-2</v>
      </c>
      <c r="BS18" s="360">
        <v>1.4604499999999999E-2</v>
      </c>
      <c r="BT18" s="360">
        <v>1.58172E-2</v>
      </c>
      <c r="BU18" s="360">
        <v>1.5719199999999999E-2</v>
      </c>
      <c r="BV18" s="360">
        <v>1.6409300000000002E-2</v>
      </c>
    </row>
    <row r="19" spans="1:74" ht="12" customHeight="1" x14ac:dyDescent="0.2">
      <c r="A19" s="556" t="s">
        <v>55</v>
      </c>
      <c r="B19" s="603" t="s">
        <v>1274</v>
      </c>
      <c r="C19" s="272">
        <v>0.12740689299999999</v>
      </c>
      <c r="D19" s="272">
        <v>0.11552846899999999</v>
      </c>
      <c r="E19" s="272">
        <v>0.12597604300000001</v>
      </c>
      <c r="F19" s="272">
        <v>0.121088052</v>
      </c>
      <c r="G19" s="272">
        <v>0.12327342299999999</v>
      </c>
      <c r="H19" s="272">
        <v>0.124514152</v>
      </c>
      <c r="I19" s="272">
        <v>0.12827482300000001</v>
      </c>
      <c r="J19" s="272">
        <v>0.129734503</v>
      </c>
      <c r="K19" s="272">
        <v>0.12122303199999999</v>
      </c>
      <c r="L19" s="272">
        <v>0.124645333</v>
      </c>
      <c r="M19" s="272">
        <v>0.123289382</v>
      </c>
      <c r="N19" s="272">
        <v>0.130045893</v>
      </c>
      <c r="O19" s="272">
        <v>0.12973791300000001</v>
      </c>
      <c r="P19" s="272">
        <v>0.116126169</v>
      </c>
      <c r="Q19" s="272">
        <v>0.12174576300000001</v>
      </c>
      <c r="R19" s="272">
        <v>0.121027992</v>
      </c>
      <c r="S19" s="272">
        <v>0.12460526299999999</v>
      </c>
      <c r="T19" s="272">
        <v>0.121134452</v>
      </c>
      <c r="U19" s="272">
        <v>0.12636212299999999</v>
      </c>
      <c r="V19" s="272">
        <v>0.12670922300000001</v>
      </c>
      <c r="W19" s="272">
        <v>0.121041312</v>
      </c>
      <c r="X19" s="272">
        <v>0.120135223</v>
      </c>
      <c r="Y19" s="272">
        <v>0.121497802</v>
      </c>
      <c r="Z19" s="272">
        <v>0.12576505299999999</v>
      </c>
      <c r="AA19" s="272">
        <v>0.12675117599999999</v>
      </c>
      <c r="AB19" s="272">
        <v>0.11851002300000001</v>
      </c>
      <c r="AC19" s="272">
        <v>0.121447376</v>
      </c>
      <c r="AD19" s="272">
        <v>0.115260059</v>
      </c>
      <c r="AE19" s="272">
        <v>0.120853956</v>
      </c>
      <c r="AF19" s="272">
        <v>0.121132669</v>
      </c>
      <c r="AG19" s="272">
        <v>0.124084676</v>
      </c>
      <c r="AH19" s="272">
        <v>0.124402316</v>
      </c>
      <c r="AI19" s="272">
        <v>0.116908159</v>
      </c>
      <c r="AJ19" s="272">
        <v>0.11952067600000001</v>
      </c>
      <c r="AK19" s="272">
        <v>0.121972399</v>
      </c>
      <c r="AL19" s="272">
        <v>0.142932266</v>
      </c>
      <c r="AM19" s="272">
        <v>0.127890433</v>
      </c>
      <c r="AN19" s="272">
        <v>0.118138099</v>
      </c>
      <c r="AO19" s="272">
        <v>0.123743773</v>
      </c>
      <c r="AP19" s="272">
        <v>0.118539252</v>
      </c>
      <c r="AQ19" s="272">
        <v>0.120529713</v>
      </c>
      <c r="AR19" s="272">
        <v>0.122087582</v>
      </c>
      <c r="AS19" s="272">
        <v>0.12731505300000001</v>
      </c>
      <c r="AT19" s="272">
        <v>0.129267573</v>
      </c>
      <c r="AU19" s="272">
        <v>0.117930112</v>
      </c>
      <c r="AV19" s="272">
        <v>0.121519113</v>
      </c>
      <c r="AW19" s="272">
        <v>0.12237746200000001</v>
      </c>
      <c r="AX19" s="272">
        <v>0.130589293</v>
      </c>
      <c r="AY19" s="272">
        <v>0.126867013</v>
      </c>
      <c r="AZ19" s="272">
        <v>0.11753672900000001</v>
      </c>
      <c r="BA19" s="272">
        <v>0.1214991</v>
      </c>
      <c r="BB19" s="272">
        <v>0.11898209999999999</v>
      </c>
      <c r="BC19" s="272">
        <v>0.1190721</v>
      </c>
      <c r="BD19" s="360">
        <v>0.1171257</v>
      </c>
      <c r="BE19" s="360">
        <v>0.1227746</v>
      </c>
      <c r="BF19" s="360">
        <v>0.1209172</v>
      </c>
      <c r="BG19" s="360">
        <v>0.116451</v>
      </c>
      <c r="BH19" s="360">
        <v>0.1206267</v>
      </c>
      <c r="BI19" s="360">
        <v>0.1173406</v>
      </c>
      <c r="BJ19" s="360">
        <v>0.1225791</v>
      </c>
      <c r="BK19" s="360">
        <v>0.1223202</v>
      </c>
      <c r="BL19" s="360">
        <v>0.1099131</v>
      </c>
      <c r="BM19" s="360">
        <v>0.11679970000000001</v>
      </c>
      <c r="BN19" s="360">
        <v>0.1145553</v>
      </c>
      <c r="BO19" s="360">
        <v>0.11628479999999999</v>
      </c>
      <c r="BP19" s="360">
        <v>0.1153608</v>
      </c>
      <c r="BQ19" s="360">
        <v>0.1216583</v>
      </c>
      <c r="BR19" s="360">
        <v>0.1202149</v>
      </c>
      <c r="BS19" s="360">
        <v>0.116019</v>
      </c>
      <c r="BT19" s="360">
        <v>0.1203752</v>
      </c>
      <c r="BU19" s="360">
        <v>0.11721959999999999</v>
      </c>
      <c r="BV19" s="360">
        <v>0.1225615</v>
      </c>
    </row>
    <row r="20" spans="1:74" ht="12" customHeight="1" x14ac:dyDescent="0.2">
      <c r="A20" s="602" t="s">
        <v>22</v>
      </c>
      <c r="B20" s="603" t="s">
        <v>486</v>
      </c>
      <c r="C20" s="272">
        <v>0.20905093944</v>
      </c>
      <c r="D20" s="272">
        <v>0.18917796580999999</v>
      </c>
      <c r="E20" s="272">
        <v>0.20765598179</v>
      </c>
      <c r="F20" s="272">
        <v>0.2023514277</v>
      </c>
      <c r="G20" s="272">
        <v>0.20560031719999999</v>
      </c>
      <c r="H20" s="272">
        <v>0.205637922</v>
      </c>
      <c r="I20" s="272">
        <v>0.21210558200999999</v>
      </c>
      <c r="J20" s="272">
        <v>0.2109275846</v>
      </c>
      <c r="K20" s="272">
        <v>0.19969705489</v>
      </c>
      <c r="L20" s="272">
        <v>0.20744753374</v>
      </c>
      <c r="M20" s="272">
        <v>0.20517521682000001</v>
      </c>
      <c r="N20" s="272">
        <v>0.21797750705999999</v>
      </c>
      <c r="O20" s="272">
        <v>0.21465293154000001</v>
      </c>
      <c r="P20" s="272">
        <v>0.19222158412000001</v>
      </c>
      <c r="Q20" s="272">
        <v>0.20619255079000001</v>
      </c>
      <c r="R20" s="272">
        <v>0.20148378456999999</v>
      </c>
      <c r="S20" s="272">
        <v>0.20840417126999999</v>
      </c>
      <c r="T20" s="272">
        <v>0.20441159018999999</v>
      </c>
      <c r="U20" s="272">
        <v>0.21174850935</v>
      </c>
      <c r="V20" s="272">
        <v>0.21030080496</v>
      </c>
      <c r="W20" s="272">
        <v>0.20123520511000001</v>
      </c>
      <c r="X20" s="272">
        <v>0.20573611456999999</v>
      </c>
      <c r="Y20" s="272">
        <v>0.20631987442999999</v>
      </c>
      <c r="Z20" s="272">
        <v>0.21454946336</v>
      </c>
      <c r="AA20" s="272">
        <v>0.21099912778999999</v>
      </c>
      <c r="AB20" s="272">
        <v>0.19858988605</v>
      </c>
      <c r="AC20" s="272">
        <v>0.20796851103</v>
      </c>
      <c r="AD20" s="272">
        <v>0.19462591687</v>
      </c>
      <c r="AE20" s="272">
        <v>0.20502536678</v>
      </c>
      <c r="AF20" s="272">
        <v>0.20332503387</v>
      </c>
      <c r="AG20" s="272">
        <v>0.2094092005</v>
      </c>
      <c r="AH20" s="272">
        <v>0.21054169248999999</v>
      </c>
      <c r="AI20" s="272">
        <v>0.19798215758000001</v>
      </c>
      <c r="AJ20" s="272">
        <v>0.20499392261999999</v>
      </c>
      <c r="AK20" s="272">
        <v>0.20668835165999999</v>
      </c>
      <c r="AL20" s="272">
        <v>0.23284243928000001</v>
      </c>
      <c r="AM20" s="272">
        <v>0.21659545451000001</v>
      </c>
      <c r="AN20" s="272">
        <v>0.19745610391999999</v>
      </c>
      <c r="AO20" s="272">
        <v>0.21138647775</v>
      </c>
      <c r="AP20" s="272">
        <v>0.19964225829999999</v>
      </c>
      <c r="AQ20" s="272">
        <v>0.20579576427999999</v>
      </c>
      <c r="AR20" s="272">
        <v>0.2036700297</v>
      </c>
      <c r="AS20" s="272">
        <v>0.21071745419999999</v>
      </c>
      <c r="AT20" s="272">
        <v>0.21540290389</v>
      </c>
      <c r="AU20" s="272">
        <v>0.19913948673000001</v>
      </c>
      <c r="AV20" s="272">
        <v>0.20801791996999999</v>
      </c>
      <c r="AW20" s="272">
        <v>0.21041136955</v>
      </c>
      <c r="AX20" s="272">
        <v>0.21958485368</v>
      </c>
      <c r="AY20" s="272">
        <v>0.21472370599000001</v>
      </c>
      <c r="AZ20" s="272">
        <v>0.19741179068</v>
      </c>
      <c r="BA20" s="272">
        <v>0.2127888</v>
      </c>
      <c r="BB20" s="272">
        <v>0.20212820000000001</v>
      </c>
      <c r="BC20" s="272">
        <v>0.20644960000000001</v>
      </c>
      <c r="BD20" s="360">
        <v>0.20203450000000001</v>
      </c>
      <c r="BE20" s="360">
        <v>0.2099974</v>
      </c>
      <c r="BF20" s="360">
        <v>0.20844499999999999</v>
      </c>
      <c r="BG20" s="360">
        <v>0.20019899999999999</v>
      </c>
      <c r="BH20" s="360">
        <v>0.2064376</v>
      </c>
      <c r="BI20" s="360">
        <v>0.2042571</v>
      </c>
      <c r="BJ20" s="360">
        <v>0.211565</v>
      </c>
      <c r="BK20" s="360">
        <v>0.21038609999999999</v>
      </c>
      <c r="BL20" s="360">
        <v>0.1893639</v>
      </c>
      <c r="BM20" s="360">
        <v>0.20732059999999999</v>
      </c>
      <c r="BN20" s="360">
        <v>0.19847670000000001</v>
      </c>
      <c r="BO20" s="360">
        <v>0.20552619999999999</v>
      </c>
      <c r="BP20" s="360">
        <v>0.201984</v>
      </c>
      <c r="BQ20" s="360">
        <v>0.21028279999999999</v>
      </c>
      <c r="BR20" s="360">
        <v>0.20892479999999999</v>
      </c>
      <c r="BS20" s="360">
        <v>0.20068130000000001</v>
      </c>
      <c r="BT20" s="360">
        <v>0.20774970000000001</v>
      </c>
      <c r="BU20" s="360">
        <v>0.20401369999999999</v>
      </c>
      <c r="BV20" s="360">
        <v>0.21423519999999999</v>
      </c>
    </row>
    <row r="21" spans="1:74" ht="12" customHeight="1" x14ac:dyDescent="0.2">
      <c r="A21" s="602"/>
      <c r="B21" s="170" t="s">
        <v>488</v>
      </c>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361"/>
      <c r="BE21" s="361"/>
      <c r="BF21" s="361"/>
      <c r="BG21" s="361"/>
      <c r="BH21" s="361"/>
      <c r="BI21" s="361"/>
      <c r="BJ21" s="361"/>
      <c r="BK21" s="361"/>
      <c r="BL21" s="361"/>
      <c r="BM21" s="361"/>
      <c r="BN21" s="361"/>
      <c r="BO21" s="361"/>
      <c r="BP21" s="361"/>
      <c r="BQ21" s="361"/>
      <c r="BR21" s="361"/>
      <c r="BS21" s="361"/>
      <c r="BT21" s="361"/>
      <c r="BU21" s="361"/>
      <c r="BV21" s="361"/>
    </row>
    <row r="22" spans="1:74" ht="12" customHeight="1" x14ac:dyDescent="0.2">
      <c r="A22" s="602" t="s">
        <v>67</v>
      </c>
      <c r="B22" s="603" t="s">
        <v>593</v>
      </c>
      <c r="C22" s="272">
        <v>1.6731509999999999E-3</v>
      </c>
      <c r="D22" s="272">
        <v>1.5112330000000001E-3</v>
      </c>
      <c r="E22" s="272">
        <v>1.6731509999999999E-3</v>
      </c>
      <c r="F22" s="272">
        <v>1.619178E-3</v>
      </c>
      <c r="G22" s="272">
        <v>1.6731509999999999E-3</v>
      </c>
      <c r="H22" s="272">
        <v>1.619178E-3</v>
      </c>
      <c r="I22" s="272">
        <v>1.6731509999999999E-3</v>
      </c>
      <c r="J22" s="272">
        <v>1.6731509999999999E-3</v>
      </c>
      <c r="K22" s="272">
        <v>1.619178E-3</v>
      </c>
      <c r="L22" s="272">
        <v>1.6731509999999999E-3</v>
      </c>
      <c r="M22" s="272">
        <v>1.619178E-3</v>
      </c>
      <c r="N22" s="272">
        <v>1.6731509999999999E-3</v>
      </c>
      <c r="O22" s="272">
        <v>1.6731509999999999E-3</v>
      </c>
      <c r="P22" s="272">
        <v>1.5112330000000001E-3</v>
      </c>
      <c r="Q22" s="272">
        <v>1.6731509999999999E-3</v>
      </c>
      <c r="R22" s="272">
        <v>1.619178E-3</v>
      </c>
      <c r="S22" s="272">
        <v>1.6731509999999999E-3</v>
      </c>
      <c r="T22" s="272">
        <v>1.619178E-3</v>
      </c>
      <c r="U22" s="272">
        <v>1.6731509999999999E-3</v>
      </c>
      <c r="V22" s="272">
        <v>1.6731509999999999E-3</v>
      </c>
      <c r="W22" s="272">
        <v>1.619178E-3</v>
      </c>
      <c r="X22" s="272">
        <v>1.6731509999999999E-3</v>
      </c>
      <c r="Y22" s="272">
        <v>1.619178E-3</v>
      </c>
      <c r="Z22" s="272">
        <v>1.6731509999999999E-3</v>
      </c>
      <c r="AA22" s="272">
        <v>1.6685789999999999E-3</v>
      </c>
      <c r="AB22" s="272">
        <v>1.560929E-3</v>
      </c>
      <c r="AC22" s="272">
        <v>1.6685789999999999E-3</v>
      </c>
      <c r="AD22" s="272">
        <v>1.6147539999999999E-3</v>
      </c>
      <c r="AE22" s="272">
        <v>1.6685789999999999E-3</v>
      </c>
      <c r="AF22" s="272">
        <v>1.6147539999999999E-3</v>
      </c>
      <c r="AG22" s="272">
        <v>1.6685789999999999E-3</v>
      </c>
      <c r="AH22" s="272">
        <v>1.6685789999999999E-3</v>
      </c>
      <c r="AI22" s="272">
        <v>1.6147539999999999E-3</v>
      </c>
      <c r="AJ22" s="272">
        <v>1.6685789999999999E-3</v>
      </c>
      <c r="AK22" s="272">
        <v>1.6147539999999999E-3</v>
      </c>
      <c r="AL22" s="272">
        <v>1.6685789999999999E-3</v>
      </c>
      <c r="AM22" s="272">
        <v>1.6731509999999999E-3</v>
      </c>
      <c r="AN22" s="272">
        <v>1.5112330000000001E-3</v>
      </c>
      <c r="AO22" s="272">
        <v>1.6731509999999999E-3</v>
      </c>
      <c r="AP22" s="272">
        <v>1.619178E-3</v>
      </c>
      <c r="AQ22" s="272">
        <v>1.6731509999999999E-3</v>
      </c>
      <c r="AR22" s="272">
        <v>1.619178E-3</v>
      </c>
      <c r="AS22" s="272">
        <v>1.6731509999999999E-3</v>
      </c>
      <c r="AT22" s="272">
        <v>1.6731509999999999E-3</v>
      </c>
      <c r="AU22" s="272">
        <v>1.619178E-3</v>
      </c>
      <c r="AV22" s="272">
        <v>1.6731509999999999E-3</v>
      </c>
      <c r="AW22" s="272">
        <v>1.619178E-3</v>
      </c>
      <c r="AX22" s="272">
        <v>1.6731509999999999E-3</v>
      </c>
      <c r="AY22" s="272">
        <v>1.6731509999999999E-3</v>
      </c>
      <c r="AZ22" s="272">
        <v>1.5112330000000001E-3</v>
      </c>
      <c r="BA22" s="272">
        <v>1.6387999999999999E-3</v>
      </c>
      <c r="BB22" s="272">
        <v>1.6405899999999999E-3</v>
      </c>
      <c r="BC22" s="272">
        <v>1.6376299999999999E-3</v>
      </c>
      <c r="BD22" s="360">
        <v>1.6393099999999999E-3</v>
      </c>
      <c r="BE22" s="360">
        <v>1.63623E-3</v>
      </c>
      <c r="BF22" s="360">
        <v>1.63287E-3</v>
      </c>
      <c r="BG22" s="360">
        <v>1.63412E-3</v>
      </c>
      <c r="BH22" s="360">
        <v>1.63057E-3</v>
      </c>
      <c r="BI22" s="360">
        <v>1.6316E-3</v>
      </c>
      <c r="BJ22" s="360">
        <v>1.62783E-3</v>
      </c>
      <c r="BK22" s="360">
        <v>1.62371E-3</v>
      </c>
      <c r="BL22" s="360">
        <v>1.63393E-3</v>
      </c>
      <c r="BM22" s="360">
        <v>1.63349E-3</v>
      </c>
      <c r="BN22" s="360">
        <v>1.63284E-3</v>
      </c>
      <c r="BO22" s="360">
        <v>1.6324099999999999E-3</v>
      </c>
      <c r="BP22" s="360">
        <v>1.63178E-3</v>
      </c>
      <c r="BQ22" s="360">
        <v>1.63138E-3</v>
      </c>
      <c r="BR22" s="360">
        <v>1.6312399999999999E-3</v>
      </c>
      <c r="BS22" s="360">
        <v>1.63098E-3</v>
      </c>
      <c r="BT22" s="360">
        <v>1.63102E-3</v>
      </c>
      <c r="BU22" s="360">
        <v>1.6309600000000001E-3</v>
      </c>
      <c r="BV22" s="360">
        <v>1.6312500000000001E-3</v>
      </c>
    </row>
    <row r="23" spans="1:74" ht="12" customHeight="1" x14ac:dyDescent="0.2">
      <c r="A23" s="602" t="s">
        <v>1272</v>
      </c>
      <c r="B23" s="603" t="s">
        <v>1271</v>
      </c>
      <c r="C23" s="272">
        <v>3.0048016347000001E-3</v>
      </c>
      <c r="D23" s="272">
        <v>3.2504620811999998E-3</v>
      </c>
      <c r="E23" s="272">
        <v>4.3855002954000001E-3</v>
      </c>
      <c r="F23" s="272">
        <v>4.7481983529000004E-3</v>
      </c>
      <c r="G23" s="272">
        <v>5.2329004952000003E-3</v>
      </c>
      <c r="H23" s="272">
        <v>5.2169738319E-3</v>
      </c>
      <c r="I23" s="272">
        <v>5.3878770242999996E-3</v>
      </c>
      <c r="J23" s="272">
        <v>5.3172446470999999E-3</v>
      </c>
      <c r="K23" s="272">
        <v>4.7913432258000002E-3</v>
      </c>
      <c r="L23" s="272">
        <v>4.3256745402E-3</v>
      </c>
      <c r="M23" s="272">
        <v>3.4801895402999999E-3</v>
      </c>
      <c r="N23" s="272">
        <v>3.3182176357999999E-3</v>
      </c>
      <c r="O23" s="272">
        <v>3.237515719E-3</v>
      </c>
      <c r="P23" s="272">
        <v>3.5344000575999999E-3</v>
      </c>
      <c r="Q23" s="272">
        <v>4.7685483099999997E-3</v>
      </c>
      <c r="R23" s="272">
        <v>5.2540116623999997E-3</v>
      </c>
      <c r="S23" s="272">
        <v>5.7729317250000004E-3</v>
      </c>
      <c r="T23" s="272">
        <v>5.7261981235000002E-3</v>
      </c>
      <c r="U23" s="272">
        <v>5.9770811476000003E-3</v>
      </c>
      <c r="V23" s="272">
        <v>5.7889160651999998E-3</v>
      </c>
      <c r="W23" s="272">
        <v>5.1515334151000002E-3</v>
      </c>
      <c r="X23" s="272">
        <v>4.5435881811999998E-3</v>
      </c>
      <c r="Y23" s="272">
        <v>3.6700752108999998E-3</v>
      </c>
      <c r="Z23" s="272">
        <v>3.4737164536E-3</v>
      </c>
      <c r="AA23" s="272">
        <v>3.4731376784999999E-3</v>
      </c>
      <c r="AB23" s="272">
        <v>4.0757093811999998E-3</v>
      </c>
      <c r="AC23" s="272">
        <v>5.2560829406000003E-3</v>
      </c>
      <c r="AD23" s="272">
        <v>5.7020760784000004E-3</v>
      </c>
      <c r="AE23" s="272">
        <v>6.1808291916000003E-3</v>
      </c>
      <c r="AF23" s="272">
        <v>6.2958124932000004E-3</v>
      </c>
      <c r="AG23" s="272">
        <v>6.4818047762E-3</v>
      </c>
      <c r="AH23" s="272">
        <v>6.3131966589999996E-3</v>
      </c>
      <c r="AI23" s="272">
        <v>5.6367199744E-3</v>
      </c>
      <c r="AJ23" s="272">
        <v>4.9931806244000003E-3</v>
      </c>
      <c r="AK23" s="272">
        <v>3.9921819726999996E-3</v>
      </c>
      <c r="AL23" s="272">
        <v>3.9159651146999999E-3</v>
      </c>
      <c r="AM23" s="272">
        <v>4.0616331063000003E-3</v>
      </c>
      <c r="AN23" s="272">
        <v>4.4714483205000001E-3</v>
      </c>
      <c r="AO23" s="272">
        <v>6.3236602279000001E-3</v>
      </c>
      <c r="AP23" s="272">
        <v>6.9936603099000003E-3</v>
      </c>
      <c r="AQ23" s="272">
        <v>7.8137702476000007E-3</v>
      </c>
      <c r="AR23" s="272">
        <v>7.9389540426999996E-3</v>
      </c>
      <c r="AS23" s="272">
        <v>8.2111627409000004E-3</v>
      </c>
      <c r="AT23" s="272">
        <v>7.9931955058000007E-3</v>
      </c>
      <c r="AU23" s="272">
        <v>7.1918733898000001E-3</v>
      </c>
      <c r="AV23" s="272">
        <v>6.3940995760999996E-3</v>
      </c>
      <c r="AW23" s="272">
        <v>4.9570059997000003E-3</v>
      </c>
      <c r="AX23" s="272">
        <v>4.7870688813000002E-3</v>
      </c>
      <c r="AY23" s="272">
        <v>5.299619482E-3</v>
      </c>
      <c r="AZ23" s="272">
        <v>5.8906392218999997E-3</v>
      </c>
      <c r="BA23" s="272">
        <v>7.6876100729000004E-3</v>
      </c>
      <c r="BB23" s="272">
        <v>8.7381799999999999E-3</v>
      </c>
      <c r="BC23" s="272">
        <v>9.6460999999999995E-3</v>
      </c>
      <c r="BD23" s="360">
        <v>9.7447999999999996E-3</v>
      </c>
      <c r="BE23" s="360">
        <v>1.01352E-2</v>
      </c>
      <c r="BF23" s="360">
        <v>9.8962100000000008E-3</v>
      </c>
      <c r="BG23" s="360">
        <v>8.9603500000000006E-3</v>
      </c>
      <c r="BH23" s="360">
        <v>8.0689400000000001E-3</v>
      </c>
      <c r="BI23" s="360">
        <v>6.54157E-3</v>
      </c>
      <c r="BJ23" s="360">
        <v>6.3166799999999999E-3</v>
      </c>
      <c r="BK23" s="360">
        <v>6.6661000000000003E-3</v>
      </c>
      <c r="BL23" s="360">
        <v>7.3263399999999998E-3</v>
      </c>
      <c r="BM23" s="360">
        <v>9.8408699999999998E-3</v>
      </c>
      <c r="BN23" s="360">
        <v>1.07768E-2</v>
      </c>
      <c r="BO23" s="360">
        <v>1.1827600000000001E-2</v>
      </c>
      <c r="BP23" s="360">
        <v>1.19057E-2</v>
      </c>
      <c r="BQ23" s="360">
        <v>1.2364200000000001E-2</v>
      </c>
      <c r="BR23" s="360">
        <v>1.2042600000000001E-2</v>
      </c>
      <c r="BS23" s="360">
        <v>1.08916E-2</v>
      </c>
      <c r="BT23" s="360">
        <v>9.7988499999999996E-3</v>
      </c>
      <c r="BU23" s="360">
        <v>7.9381299999999998E-3</v>
      </c>
      <c r="BV23" s="360">
        <v>7.6589099999999997E-3</v>
      </c>
    </row>
    <row r="24" spans="1:74" ht="12" customHeight="1" x14ac:dyDescent="0.2">
      <c r="A24" s="556" t="s">
        <v>1052</v>
      </c>
      <c r="B24" s="603" t="s">
        <v>1031</v>
      </c>
      <c r="C24" s="272">
        <v>4.46855E-3</v>
      </c>
      <c r="D24" s="272">
        <v>3.4573E-3</v>
      </c>
      <c r="E24" s="272">
        <v>3.8006400000000001E-3</v>
      </c>
      <c r="F24" s="272">
        <v>3.7563599999999998E-3</v>
      </c>
      <c r="G24" s="272">
        <v>3.96525E-3</v>
      </c>
      <c r="H24" s="272">
        <v>3.9349399999999996E-3</v>
      </c>
      <c r="I24" s="272">
        <v>4.2034300000000002E-3</v>
      </c>
      <c r="J24" s="272">
        <v>4.1548399999999999E-3</v>
      </c>
      <c r="K24" s="272">
        <v>3.9355400000000004E-3</v>
      </c>
      <c r="L24" s="272">
        <v>3.8002999999999999E-3</v>
      </c>
      <c r="M24" s="272">
        <v>3.6468899999999999E-3</v>
      </c>
      <c r="N24" s="272">
        <v>3.8385200000000002E-3</v>
      </c>
      <c r="O24" s="272">
        <v>3.8576700000000001E-3</v>
      </c>
      <c r="P24" s="272">
        <v>3.3915199999999999E-3</v>
      </c>
      <c r="Q24" s="272">
        <v>3.8823500000000001E-3</v>
      </c>
      <c r="R24" s="272">
        <v>3.8593099999999999E-3</v>
      </c>
      <c r="S24" s="272">
        <v>4.0069900000000002E-3</v>
      </c>
      <c r="T24" s="272">
        <v>3.9311499999999996E-3</v>
      </c>
      <c r="U24" s="272">
        <v>4.2678000000000004E-3</v>
      </c>
      <c r="V24" s="272">
        <v>4.0826600000000001E-3</v>
      </c>
      <c r="W24" s="272">
        <v>4.0447599999999997E-3</v>
      </c>
      <c r="X24" s="272">
        <v>3.7764600000000001E-3</v>
      </c>
      <c r="Y24" s="272">
        <v>3.9126100000000004E-3</v>
      </c>
      <c r="Z24" s="272">
        <v>4.0157700000000001E-3</v>
      </c>
      <c r="AA24" s="272">
        <v>3.9803499999999997E-3</v>
      </c>
      <c r="AB24" s="272">
        <v>3.61445E-3</v>
      </c>
      <c r="AC24" s="272">
        <v>4.1044499999999999E-3</v>
      </c>
      <c r="AD24" s="272">
        <v>3.9306699999999998E-3</v>
      </c>
      <c r="AE24" s="272">
        <v>4.0506500000000003E-3</v>
      </c>
      <c r="AF24" s="272">
        <v>3.9919600000000001E-3</v>
      </c>
      <c r="AG24" s="272">
        <v>4.2129000000000003E-3</v>
      </c>
      <c r="AH24" s="272">
        <v>4.1688999999999997E-3</v>
      </c>
      <c r="AI24" s="272">
        <v>3.9595200000000002E-3</v>
      </c>
      <c r="AJ24" s="272">
        <v>3.9046300000000001E-3</v>
      </c>
      <c r="AK24" s="272">
        <v>4.0761E-3</v>
      </c>
      <c r="AL24" s="272">
        <v>4.1364699999999997E-3</v>
      </c>
      <c r="AM24" s="272">
        <v>4.0775500000000001E-3</v>
      </c>
      <c r="AN24" s="272">
        <v>3.5889199999999998E-3</v>
      </c>
      <c r="AO24" s="272">
        <v>3.83717E-3</v>
      </c>
      <c r="AP24" s="272">
        <v>3.6688100000000002E-3</v>
      </c>
      <c r="AQ24" s="272">
        <v>3.7083400000000001E-3</v>
      </c>
      <c r="AR24" s="272">
        <v>3.79123E-3</v>
      </c>
      <c r="AS24" s="272">
        <v>3.9069300000000003E-3</v>
      </c>
      <c r="AT24" s="272">
        <v>3.9329500000000002E-3</v>
      </c>
      <c r="AU24" s="272">
        <v>3.5079899999999999E-3</v>
      </c>
      <c r="AV24" s="272">
        <v>3.6007999999999999E-3</v>
      </c>
      <c r="AW24" s="272">
        <v>3.72551E-3</v>
      </c>
      <c r="AX24" s="272">
        <v>3.9443899999999999E-3</v>
      </c>
      <c r="AY24" s="272">
        <v>3.8090200000000002E-3</v>
      </c>
      <c r="AZ24" s="272">
        <v>3.49168E-3</v>
      </c>
      <c r="BA24" s="272">
        <v>3.81811E-3</v>
      </c>
      <c r="BB24" s="272">
        <v>1.09158E-2</v>
      </c>
      <c r="BC24" s="272">
        <v>1.25678E-2</v>
      </c>
      <c r="BD24" s="360">
        <v>1.2460000000000001E-2</v>
      </c>
      <c r="BE24" s="360">
        <v>1.3989400000000001E-2</v>
      </c>
      <c r="BF24" s="360">
        <v>1.48994E-2</v>
      </c>
      <c r="BG24" s="360">
        <v>1.4674599999999999E-2</v>
      </c>
      <c r="BH24" s="360">
        <v>1.5983199999999999E-2</v>
      </c>
      <c r="BI24" s="360">
        <v>1.7138199999999999E-2</v>
      </c>
      <c r="BJ24" s="360">
        <v>1.9059400000000001E-2</v>
      </c>
      <c r="BK24" s="360">
        <v>1.9258299999999999E-2</v>
      </c>
      <c r="BL24" s="360">
        <v>1.8366400000000001E-2</v>
      </c>
      <c r="BM24" s="360">
        <v>2.19648E-2</v>
      </c>
      <c r="BN24" s="360">
        <v>1.54079E-2</v>
      </c>
      <c r="BO24" s="360">
        <v>1.72345E-2</v>
      </c>
      <c r="BP24" s="360">
        <v>1.6471800000000002E-2</v>
      </c>
      <c r="BQ24" s="360">
        <v>1.7843600000000001E-2</v>
      </c>
      <c r="BR24" s="360">
        <v>1.8216799999999998E-2</v>
      </c>
      <c r="BS24" s="360">
        <v>1.71253E-2</v>
      </c>
      <c r="BT24" s="360">
        <v>1.7773799999999999E-2</v>
      </c>
      <c r="BU24" s="360">
        <v>1.8056300000000001E-2</v>
      </c>
      <c r="BV24" s="360">
        <v>1.8926800000000001E-2</v>
      </c>
    </row>
    <row r="25" spans="1:74" ht="12" customHeight="1" x14ac:dyDescent="0.2">
      <c r="A25" s="556" t="s">
        <v>24</v>
      </c>
      <c r="B25" s="603" t="s">
        <v>1274</v>
      </c>
      <c r="C25" s="272">
        <v>6.5391529999999998E-3</v>
      </c>
      <c r="D25" s="272">
        <v>5.8850689999999997E-3</v>
      </c>
      <c r="E25" s="272">
        <v>6.5073930000000002E-3</v>
      </c>
      <c r="F25" s="272">
        <v>6.1716619999999996E-3</v>
      </c>
      <c r="G25" s="272">
        <v>6.4829629999999996E-3</v>
      </c>
      <c r="H25" s="272">
        <v>6.405722E-3</v>
      </c>
      <c r="I25" s="272">
        <v>6.509903E-3</v>
      </c>
      <c r="J25" s="272">
        <v>6.4926130000000004E-3</v>
      </c>
      <c r="K25" s="272">
        <v>6.2313619999999998E-3</v>
      </c>
      <c r="L25" s="272">
        <v>6.4262929999999996E-3</v>
      </c>
      <c r="M25" s="272">
        <v>6.1989619999999997E-3</v>
      </c>
      <c r="N25" s="272">
        <v>6.4382329999999998E-3</v>
      </c>
      <c r="O25" s="272">
        <v>6.8170799999999997E-3</v>
      </c>
      <c r="P25" s="272">
        <v>6.1809350000000002E-3</v>
      </c>
      <c r="Q25" s="272">
        <v>6.7367299999999998E-3</v>
      </c>
      <c r="R25" s="272">
        <v>6.5181919999999999E-3</v>
      </c>
      <c r="S25" s="272">
        <v>6.5756599999999997E-3</v>
      </c>
      <c r="T25" s="272">
        <v>6.468812E-3</v>
      </c>
      <c r="U25" s="272">
        <v>6.8221000000000002E-3</v>
      </c>
      <c r="V25" s="272">
        <v>6.7008700000000003E-3</v>
      </c>
      <c r="W25" s="272">
        <v>6.5389519999999998E-3</v>
      </c>
      <c r="X25" s="272">
        <v>6.6903500000000003E-3</v>
      </c>
      <c r="Y25" s="272">
        <v>6.4849419999999996E-3</v>
      </c>
      <c r="Z25" s="272">
        <v>6.7529599999999997E-3</v>
      </c>
      <c r="AA25" s="272">
        <v>7.1695170000000003E-3</v>
      </c>
      <c r="AB25" s="272">
        <v>6.6952540000000003E-3</v>
      </c>
      <c r="AC25" s="272">
        <v>6.9805570000000001E-3</v>
      </c>
      <c r="AD25" s="272">
        <v>6.8385410000000001E-3</v>
      </c>
      <c r="AE25" s="272">
        <v>6.9636569999999998E-3</v>
      </c>
      <c r="AF25" s="272">
        <v>6.9288910000000004E-3</v>
      </c>
      <c r="AG25" s="272">
        <v>7.1049770000000002E-3</v>
      </c>
      <c r="AH25" s="272">
        <v>7.1841769999999999E-3</v>
      </c>
      <c r="AI25" s="272">
        <v>6.900771E-3</v>
      </c>
      <c r="AJ25" s="272">
        <v>7.0460569999999997E-3</v>
      </c>
      <c r="AK25" s="272">
        <v>6.8149509999999996E-3</v>
      </c>
      <c r="AL25" s="272">
        <v>7.1127969999999997E-3</v>
      </c>
      <c r="AM25" s="272">
        <v>7.2692310000000001E-3</v>
      </c>
      <c r="AN25" s="272">
        <v>6.5207219999999996E-3</v>
      </c>
      <c r="AO25" s="272">
        <v>7.0128710000000004E-3</v>
      </c>
      <c r="AP25" s="272">
        <v>6.8007650000000003E-3</v>
      </c>
      <c r="AQ25" s="272">
        <v>7.0318510000000004E-3</v>
      </c>
      <c r="AR25" s="272">
        <v>6.8322649999999997E-3</v>
      </c>
      <c r="AS25" s="272">
        <v>7.0834909999999999E-3</v>
      </c>
      <c r="AT25" s="272">
        <v>7.0936710000000002E-3</v>
      </c>
      <c r="AU25" s="272">
        <v>6.7210949999999998E-3</v>
      </c>
      <c r="AV25" s="272">
        <v>7.1227210000000003E-3</v>
      </c>
      <c r="AW25" s="272">
        <v>6.9863750000000004E-3</v>
      </c>
      <c r="AX25" s="272">
        <v>7.2544510000000003E-3</v>
      </c>
      <c r="AY25" s="272">
        <v>7.204691E-3</v>
      </c>
      <c r="AZ25" s="272">
        <v>6.5567719999999998E-3</v>
      </c>
      <c r="BA25" s="272">
        <v>6.8685400000000002E-3</v>
      </c>
      <c r="BB25" s="272">
        <v>6.8126599999999999E-3</v>
      </c>
      <c r="BC25" s="272">
        <v>7.2000500000000004E-3</v>
      </c>
      <c r="BD25" s="360">
        <v>6.9488500000000003E-3</v>
      </c>
      <c r="BE25" s="360">
        <v>7.2058399999999998E-3</v>
      </c>
      <c r="BF25" s="360">
        <v>7.2214200000000001E-3</v>
      </c>
      <c r="BG25" s="360">
        <v>6.6613799999999997E-3</v>
      </c>
      <c r="BH25" s="360">
        <v>7.0823600000000002E-3</v>
      </c>
      <c r="BI25" s="360">
        <v>6.9567300000000004E-3</v>
      </c>
      <c r="BJ25" s="360">
        <v>7.1865699999999998E-3</v>
      </c>
      <c r="BK25" s="360">
        <v>7.3344899999999999E-3</v>
      </c>
      <c r="BL25" s="360">
        <v>6.5401499999999998E-3</v>
      </c>
      <c r="BM25" s="360">
        <v>7.0836900000000001E-3</v>
      </c>
      <c r="BN25" s="360">
        <v>6.8344E-3</v>
      </c>
      <c r="BO25" s="360">
        <v>7.2336500000000003E-3</v>
      </c>
      <c r="BP25" s="360">
        <v>6.9671200000000003E-3</v>
      </c>
      <c r="BQ25" s="360">
        <v>7.2159399999999997E-3</v>
      </c>
      <c r="BR25" s="360">
        <v>7.22086E-3</v>
      </c>
      <c r="BS25" s="360">
        <v>6.6569400000000001E-3</v>
      </c>
      <c r="BT25" s="360">
        <v>7.07685E-3</v>
      </c>
      <c r="BU25" s="360">
        <v>6.9529300000000004E-3</v>
      </c>
      <c r="BV25" s="360">
        <v>7.1849499999999998E-3</v>
      </c>
    </row>
    <row r="26" spans="1:74" ht="12" customHeight="1" x14ac:dyDescent="0.2">
      <c r="A26" s="602" t="s">
        <v>238</v>
      </c>
      <c r="B26" s="603" t="s">
        <v>486</v>
      </c>
      <c r="C26" s="272">
        <v>1.6013504817E-2</v>
      </c>
      <c r="D26" s="272">
        <v>1.4409733593000001E-2</v>
      </c>
      <c r="E26" s="272">
        <v>1.6694078192999999E-2</v>
      </c>
      <c r="F26" s="272">
        <v>1.6628706752000001E-2</v>
      </c>
      <c r="G26" s="272">
        <v>1.7702372886999999E-2</v>
      </c>
      <c r="H26" s="272">
        <v>1.7512601339000001E-2</v>
      </c>
      <c r="I26" s="272">
        <v>1.8123110381999999E-2</v>
      </c>
      <c r="J26" s="272">
        <v>1.7979658530000001E-2</v>
      </c>
      <c r="K26" s="272">
        <v>1.6896632153E-2</v>
      </c>
      <c r="L26" s="272">
        <v>1.6565948551E-2</v>
      </c>
      <c r="M26" s="272">
        <v>1.5266843420999999E-2</v>
      </c>
      <c r="N26" s="272">
        <v>1.5602774893E-2</v>
      </c>
      <c r="O26" s="272">
        <v>1.7627717354000001E-2</v>
      </c>
      <c r="P26" s="272">
        <v>1.6543262246000001E-2</v>
      </c>
      <c r="Q26" s="272">
        <v>1.9205447306E-2</v>
      </c>
      <c r="R26" s="272">
        <v>1.9304822013E-2</v>
      </c>
      <c r="S26" s="272">
        <v>2.0270304140000001E-2</v>
      </c>
      <c r="T26" s="272">
        <v>1.9944905825000001E-2</v>
      </c>
      <c r="U26" s="272">
        <v>2.0995626606999999E-2</v>
      </c>
      <c r="V26" s="272">
        <v>2.0509311394000002E-2</v>
      </c>
      <c r="W26" s="272">
        <v>1.9528323053999999E-2</v>
      </c>
      <c r="X26" s="272">
        <v>1.8879168096000001E-2</v>
      </c>
      <c r="Y26" s="272">
        <v>1.7833773765000002E-2</v>
      </c>
      <c r="Z26" s="272">
        <v>1.8086965396999999E-2</v>
      </c>
      <c r="AA26" s="272">
        <v>1.8467196958E-2</v>
      </c>
      <c r="AB26" s="272">
        <v>1.8137407995E-2</v>
      </c>
      <c r="AC26" s="272">
        <v>2.0378236385000002E-2</v>
      </c>
      <c r="AD26" s="272">
        <v>2.0227330347E-2</v>
      </c>
      <c r="AE26" s="272">
        <v>2.1157743759000001E-2</v>
      </c>
      <c r="AF26" s="272">
        <v>2.1135229482000001E-2</v>
      </c>
      <c r="AG26" s="272">
        <v>2.1843167629000002E-2</v>
      </c>
      <c r="AH26" s="272">
        <v>2.1777834999999999E-2</v>
      </c>
      <c r="AI26" s="272">
        <v>2.0450149641999999E-2</v>
      </c>
      <c r="AJ26" s="272">
        <v>1.9964331278E-2</v>
      </c>
      <c r="AK26" s="272">
        <v>1.8784583701000002E-2</v>
      </c>
      <c r="AL26" s="272">
        <v>1.9265030073000001E-2</v>
      </c>
      <c r="AM26" s="272">
        <v>1.9333071762000002E-2</v>
      </c>
      <c r="AN26" s="272">
        <v>1.8215872434999999E-2</v>
      </c>
      <c r="AO26" s="272">
        <v>2.1206978479000001E-2</v>
      </c>
      <c r="AP26" s="272">
        <v>2.1400309608999999E-2</v>
      </c>
      <c r="AQ26" s="272">
        <v>2.2705348572999998E-2</v>
      </c>
      <c r="AR26" s="272">
        <v>2.2659917508000001E-2</v>
      </c>
      <c r="AS26" s="272">
        <v>2.3272511230000001E-2</v>
      </c>
      <c r="AT26" s="272">
        <v>2.3114420962999999E-2</v>
      </c>
      <c r="AU26" s="272">
        <v>2.1315988873999998E-2</v>
      </c>
      <c r="AV26" s="272">
        <v>2.1148604737999999E-2</v>
      </c>
      <c r="AW26" s="272">
        <v>1.9604445759999999E-2</v>
      </c>
      <c r="AX26" s="272">
        <v>1.9967107668E-2</v>
      </c>
      <c r="AY26" s="272">
        <v>2.0386752862999999E-2</v>
      </c>
      <c r="AZ26" s="272">
        <v>1.9469394984999999E-2</v>
      </c>
      <c r="BA26" s="272">
        <v>2.2657299999999998E-2</v>
      </c>
      <c r="BB26" s="272">
        <v>3.04601E-2</v>
      </c>
      <c r="BC26" s="272">
        <v>3.3604700000000001E-2</v>
      </c>
      <c r="BD26" s="360">
        <v>3.3272900000000001E-2</v>
      </c>
      <c r="BE26" s="360">
        <v>3.5455399999999998E-2</v>
      </c>
      <c r="BF26" s="360">
        <v>3.6117999999999997E-2</v>
      </c>
      <c r="BG26" s="360">
        <v>3.4232499999999999E-2</v>
      </c>
      <c r="BH26" s="360">
        <v>3.5097700000000003E-2</v>
      </c>
      <c r="BI26" s="360">
        <v>3.4564200000000003E-2</v>
      </c>
      <c r="BJ26" s="360">
        <v>3.6545899999999999E-2</v>
      </c>
      <c r="BK26" s="360">
        <v>3.7137000000000003E-2</v>
      </c>
      <c r="BL26" s="360">
        <v>3.6016699999999999E-2</v>
      </c>
      <c r="BM26" s="360">
        <v>4.2994600000000001E-2</v>
      </c>
      <c r="BN26" s="360">
        <v>3.7015399999999997E-2</v>
      </c>
      <c r="BO26" s="360">
        <v>4.05014E-2</v>
      </c>
      <c r="BP26" s="360">
        <v>3.9477900000000003E-2</v>
      </c>
      <c r="BQ26" s="360">
        <v>4.1557900000000002E-2</v>
      </c>
      <c r="BR26" s="360">
        <v>4.1590599999999998E-2</v>
      </c>
      <c r="BS26" s="360">
        <v>3.8615999999999998E-2</v>
      </c>
      <c r="BT26" s="360">
        <v>3.86489E-2</v>
      </c>
      <c r="BU26" s="360">
        <v>3.6857800000000003E-2</v>
      </c>
      <c r="BV26" s="360">
        <v>3.7840699999999998E-2</v>
      </c>
    </row>
    <row r="27" spans="1:74" ht="12" customHeight="1" x14ac:dyDescent="0.2">
      <c r="A27" s="602"/>
      <c r="B27" s="170" t="s">
        <v>489</v>
      </c>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361"/>
      <c r="BE27" s="361"/>
      <c r="BF27" s="361"/>
      <c r="BG27" s="361"/>
      <c r="BH27" s="361"/>
      <c r="BI27" s="361"/>
      <c r="BJ27" s="361"/>
      <c r="BK27" s="361"/>
      <c r="BL27" s="361"/>
      <c r="BM27" s="361"/>
      <c r="BN27" s="361"/>
      <c r="BO27" s="361"/>
      <c r="BP27" s="361"/>
      <c r="BQ27" s="361"/>
      <c r="BR27" s="361"/>
      <c r="BS27" s="361"/>
      <c r="BT27" s="361"/>
      <c r="BU27" s="361"/>
      <c r="BV27" s="361"/>
    </row>
    <row r="28" spans="1:74" ht="12" customHeight="1" x14ac:dyDescent="0.2">
      <c r="A28" s="602" t="s">
        <v>761</v>
      </c>
      <c r="B28" s="603" t="s">
        <v>593</v>
      </c>
      <c r="C28" s="272">
        <v>3.3632879999999999E-3</v>
      </c>
      <c r="D28" s="272">
        <v>3.0378079999999999E-3</v>
      </c>
      <c r="E28" s="272">
        <v>3.3632879999999999E-3</v>
      </c>
      <c r="F28" s="272">
        <v>3.254795E-3</v>
      </c>
      <c r="G28" s="272">
        <v>3.3632879999999999E-3</v>
      </c>
      <c r="H28" s="272">
        <v>3.254795E-3</v>
      </c>
      <c r="I28" s="272">
        <v>3.3632879999999999E-3</v>
      </c>
      <c r="J28" s="272">
        <v>3.3632879999999999E-3</v>
      </c>
      <c r="K28" s="272">
        <v>3.254795E-3</v>
      </c>
      <c r="L28" s="272">
        <v>3.3632879999999999E-3</v>
      </c>
      <c r="M28" s="272">
        <v>3.254795E-3</v>
      </c>
      <c r="N28" s="272">
        <v>3.3632879999999999E-3</v>
      </c>
      <c r="O28" s="272">
        <v>3.3632879999999999E-3</v>
      </c>
      <c r="P28" s="272">
        <v>3.0378079999999999E-3</v>
      </c>
      <c r="Q28" s="272">
        <v>3.3632879999999999E-3</v>
      </c>
      <c r="R28" s="272">
        <v>3.254795E-3</v>
      </c>
      <c r="S28" s="272">
        <v>3.3632879999999999E-3</v>
      </c>
      <c r="T28" s="272">
        <v>3.254795E-3</v>
      </c>
      <c r="U28" s="272">
        <v>3.3632879999999999E-3</v>
      </c>
      <c r="V28" s="272">
        <v>3.3632879999999999E-3</v>
      </c>
      <c r="W28" s="272">
        <v>3.254795E-3</v>
      </c>
      <c r="X28" s="272">
        <v>3.3632879999999999E-3</v>
      </c>
      <c r="Y28" s="272">
        <v>3.254795E-3</v>
      </c>
      <c r="Z28" s="272">
        <v>3.3632879999999999E-3</v>
      </c>
      <c r="AA28" s="272">
        <v>3.3540979999999998E-3</v>
      </c>
      <c r="AB28" s="272">
        <v>3.1377050000000002E-3</v>
      </c>
      <c r="AC28" s="272">
        <v>3.3540979999999998E-3</v>
      </c>
      <c r="AD28" s="272">
        <v>3.2459020000000002E-3</v>
      </c>
      <c r="AE28" s="272">
        <v>3.3540979999999998E-3</v>
      </c>
      <c r="AF28" s="272">
        <v>3.2459020000000002E-3</v>
      </c>
      <c r="AG28" s="272">
        <v>3.3540979999999998E-3</v>
      </c>
      <c r="AH28" s="272">
        <v>3.3540979999999998E-3</v>
      </c>
      <c r="AI28" s="272">
        <v>3.2459020000000002E-3</v>
      </c>
      <c r="AJ28" s="272">
        <v>3.3540979999999998E-3</v>
      </c>
      <c r="AK28" s="272">
        <v>3.2459020000000002E-3</v>
      </c>
      <c r="AL28" s="272">
        <v>3.3540979999999998E-3</v>
      </c>
      <c r="AM28" s="272">
        <v>3.3632879999999999E-3</v>
      </c>
      <c r="AN28" s="272">
        <v>3.0378079999999999E-3</v>
      </c>
      <c r="AO28" s="272">
        <v>3.3632879999999999E-3</v>
      </c>
      <c r="AP28" s="272">
        <v>3.254795E-3</v>
      </c>
      <c r="AQ28" s="272">
        <v>3.3632879999999999E-3</v>
      </c>
      <c r="AR28" s="272">
        <v>3.254795E-3</v>
      </c>
      <c r="AS28" s="272">
        <v>3.3632879999999999E-3</v>
      </c>
      <c r="AT28" s="272">
        <v>3.3632879999999999E-3</v>
      </c>
      <c r="AU28" s="272">
        <v>3.254795E-3</v>
      </c>
      <c r="AV28" s="272">
        <v>3.3632879999999999E-3</v>
      </c>
      <c r="AW28" s="272">
        <v>3.254795E-3</v>
      </c>
      <c r="AX28" s="272">
        <v>3.3632879999999999E-3</v>
      </c>
      <c r="AY28" s="272">
        <v>3.3632879999999999E-3</v>
      </c>
      <c r="AZ28" s="272">
        <v>3.0378079999999999E-3</v>
      </c>
      <c r="BA28" s="272">
        <v>4.3890420546E-3</v>
      </c>
      <c r="BB28" s="272">
        <v>4.2474604330000002E-3</v>
      </c>
      <c r="BC28" s="272">
        <v>4.3890420546E-3</v>
      </c>
      <c r="BD28" s="360">
        <v>4.2474599999999998E-3</v>
      </c>
      <c r="BE28" s="360">
        <v>4.3890400000000003E-3</v>
      </c>
      <c r="BF28" s="360">
        <v>4.3890400000000003E-3</v>
      </c>
      <c r="BG28" s="360">
        <v>4.2474599999999998E-3</v>
      </c>
      <c r="BH28" s="360">
        <v>4.3890400000000003E-3</v>
      </c>
      <c r="BI28" s="360">
        <v>4.2474599999999998E-3</v>
      </c>
      <c r="BJ28" s="360">
        <v>4.3890400000000003E-3</v>
      </c>
      <c r="BK28" s="360">
        <v>4.3890400000000003E-3</v>
      </c>
      <c r="BL28" s="360">
        <v>4.3890400000000003E-3</v>
      </c>
      <c r="BM28" s="360">
        <v>4.3890400000000003E-3</v>
      </c>
      <c r="BN28" s="360">
        <v>4.3890400000000003E-3</v>
      </c>
      <c r="BO28" s="360">
        <v>4.3890400000000003E-3</v>
      </c>
      <c r="BP28" s="360">
        <v>4.3890400000000003E-3</v>
      </c>
      <c r="BQ28" s="360">
        <v>4.3890400000000003E-3</v>
      </c>
      <c r="BR28" s="360">
        <v>4.3890400000000003E-3</v>
      </c>
      <c r="BS28" s="360">
        <v>4.3890400000000003E-3</v>
      </c>
      <c r="BT28" s="360">
        <v>4.3890400000000003E-3</v>
      </c>
      <c r="BU28" s="360">
        <v>4.3890400000000003E-3</v>
      </c>
      <c r="BV28" s="360">
        <v>4.3890400000000003E-3</v>
      </c>
    </row>
    <row r="29" spans="1:74" ht="12" customHeight="1" x14ac:dyDescent="0.2">
      <c r="A29" s="602" t="s">
        <v>25</v>
      </c>
      <c r="B29" s="603" t="s">
        <v>1276</v>
      </c>
      <c r="C29" s="272">
        <v>5.9362399999999997E-3</v>
      </c>
      <c r="D29" s="272">
        <v>6.2902879999999998E-3</v>
      </c>
      <c r="E29" s="272">
        <v>8.6327629999999999E-3</v>
      </c>
      <c r="F29" s="272">
        <v>9.4444609999999995E-3</v>
      </c>
      <c r="G29" s="272">
        <v>1.0468262000000001E-2</v>
      </c>
      <c r="H29" s="272">
        <v>1.0609537E-2</v>
      </c>
      <c r="I29" s="272">
        <v>1.1105118000000001E-2</v>
      </c>
      <c r="J29" s="272">
        <v>1.1058044E-2</v>
      </c>
      <c r="K29" s="272">
        <v>1.0251414E-2</v>
      </c>
      <c r="L29" s="272">
        <v>9.5509029999999995E-3</v>
      </c>
      <c r="M29" s="272">
        <v>7.9069980000000002E-3</v>
      </c>
      <c r="N29" s="272">
        <v>7.6714950000000004E-3</v>
      </c>
      <c r="O29" s="272">
        <v>6.4385420000000002E-3</v>
      </c>
      <c r="P29" s="272">
        <v>7.0678390000000002E-3</v>
      </c>
      <c r="Q29" s="272">
        <v>9.9599809999999997E-3</v>
      </c>
      <c r="R29" s="272">
        <v>1.1219009E-2</v>
      </c>
      <c r="S29" s="272">
        <v>1.2411752E-2</v>
      </c>
      <c r="T29" s="272">
        <v>1.2632325999999999E-2</v>
      </c>
      <c r="U29" s="272">
        <v>1.3420057000000001E-2</v>
      </c>
      <c r="V29" s="272">
        <v>1.3384119E-2</v>
      </c>
      <c r="W29" s="272">
        <v>1.2160917E-2</v>
      </c>
      <c r="X29" s="272">
        <v>1.1008248E-2</v>
      </c>
      <c r="Y29" s="272">
        <v>9.1029059999999992E-3</v>
      </c>
      <c r="Z29" s="272">
        <v>8.3996069999999999E-3</v>
      </c>
      <c r="AA29" s="272">
        <v>8.0356049999999995E-3</v>
      </c>
      <c r="AB29" s="272">
        <v>9.5214029999999995E-3</v>
      </c>
      <c r="AC29" s="272">
        <v>1.2742186000000001E-2</v>
      </c>
      <c r="AD29" s="272">
        <v>1.4404231999999999E-2</v>
      </c>
      <c r="AE29" s="272">
        <v>1.5970386999999999E-2</v>
      </c>
      <c r="AF29" s="272">
        <v>1.6513350999999999E-2</v>
      </c>
      <c r="AG29" s="272">
        <v>1.7190634999999999E-2</v>
      </c>
      <c r="AH29" s="272">
        <v>1.6686822E-2</v>
      </c>
      <c r="AI29" s="272">
        <v>1.4863507E-2</v>
      </c>
      <c r="AJ29" s="272">
        <v>1.3291099000000001E-2</v>
      </c>
      <c r="AK29" s="272">
        <v>1.0851216E-2</v>
      </c>
      <c r="AL29" s="272">
        <v>9.8792849999999998E-3</v>
      </c>
      <c r="AM29" s="272">
        <v>9.6551239999999993E-3</v>
      </c>
      <c r="AN29" s="272">
        <v>1.0807895E-2</v>
      </c>
      <c r="AO29" s="272">
        <v>1.5735144999999999E-2</v>
      </c>
      <c r="AP29" s="272">
        <v>1.7576003999999999E-2</v>
      </c>
      <c r="AQ29" s="272">
        <v>1.9382117000000001E-2</v>
      </c>
      <c r="AR29" s="272">
        <v>2.0033358000000001E-2</v>
      </c>
      <c r="AS29" s="272">
        <v>2.0480116E-2</v>
      </c>
      <c r="AT29" s="272">
        <v>1.9826542999999999E-2</v>
      </c>
      <c r="AU29" s="272">
        <v>1.7732600000000001E-2</v>
      </c>
      <c r="AV29" s="272">
        <v>1.5852739000000001E-2</v>
      </c>
      <c r="AW29" s="272">
        <v>1.2413265E-2</v>
      </c>
      <c r="AX29" s="272">
        <v>1.1546525E-2</v>
      </c>
      <c r="AY29" s="272">
        <v>1.2016489E-2</v>
      </c>
      <c r="AZ29" s="272">
        <v>1.2908541000000001E-2</v>
      </c>
      <c r="BA29" s="272">
        <v>1.8506000000000002E-2</v>
      </c>
      <c r="BB29" s="272">
        <v>2.0517299999999999E-2</v>
      </c>
      <c r="BC29" s="272">
        <v>2.27032E-2</v>
      </c>
      <c r="BD29" s="360">
        <v>2.3276399999999999E-2</v>
      </c>
      <c r="BE29" s="360">
        <v>2.4140600000000002E-2</v>
      </c>
      <c r="BF29" s="360">
        <v>2.3535500000000001E-2</v>
      </c>
      <c r="BG29" s="360">
        <v>2.1132600000000001E-2</v>
      </c>
      <c r="BH29" s="360">
        <v>1.89876E-2</v>
      </c>
      <c r="BI29" s="360">
        <v>1.5258300000000001E-2</v>
      </c>
      <c r="BJ29" s="360">
        <v>1.40616E-2</v>
      </c>
      <c r="BK29" s="360">
        <v>1.39509E-2</v>
      </c>
      <c r="BL29" s="360">
        <v>1.54501E-2</v>
      </c>
      <c r="BM29" s="360">
        <v>2.18963E-2</v>
      </c>
      <c r="BN29" s="360">
        <v>2.4528999999999999E-2</v>
      </c>
      <c r="BO29" s="360">
        <v>2.7055200000000001E-2</v>
      </c>
      <c r="BP29" s="360">
        <v>2.76641E-2</v>
      </c>
      <c r="BQ29" s="360">
        <v>2.8631199999999999E-2</v>
      </c>
      <c r="BR29" s="360">
        <v>2.78692E-2</v>
      </c>
      <c r="BS29" s="360">
        <v>2.4989600000000001E-2</v>
      </c>
      <c r="BT29" s="360">
        <v>2.2434800000000001E-2</v>
      </c>
      <c r="BU29" s="360">
        <v>1.8032800000000002E-2</v>
      </c>
      <c r="BV29" s="360">
        <v>1.65842E-2</v>
      </c>
    </row>
    <row r="30" spans="1:74" ht="12" customHeight="1" x14ac:dyDescent="0.2">
      <c r="A30" s="602" t="s">
        <v>930</v>
      </c>
      <c r="B30" s="603" t="s">
        <v>1274</v>
      </c>
      <c r="C30" s="272">
        <v>4.9851396999999999E-2</v>
      </c>
      <c r="D30" s="272">
        <v>4.5027068000000003E-2</v>
      </c>
      <c r="E30" s="272">
        <v>4.9851396999999999E-2</v>
      </c>
      <c r="F30" s="272">
        <v>4.8243288000000002E-2</v>
      </c>
      <c r="G30" s="272">
        <v>4.9851396999999999E-2</v>
      </c>
      <c r="H30" s="272">
        <v>4.8243288000000002E-2</v>
      </c>
      <c r="I30" s="272">
        <v>4.9851396999999999E-2</v>
      </c>
      <c r="J30" s="272">
        <v>4.9851396999999999E-2</v>
      </c>
      <c r="K30" s="272">
        <v>4.8243288000000002E-2</v>
      </c>
      <c r="L30" s="272">
        <v>4.9851396999999999E-2</v>
      </c>
      <c r="M30" s="272">
        <v>4.8243288000000002E-2</v>
      </c>
      <c r="N30" s="272">
        <v>4.9851396999999999E-2</v>
      </c>
      <c r="O30" s="272">
        <v>3.6989737000000002E-2</v>
      </c>
      <c r="P30" s="272">
        <v>3.3410084999999999E-2</v>
      </c>
      <c r="Q30" s="272">
        <v>3.6989737000000002E-2</v>
      </c>
      <c r="R30" s="272">
        <v>3.5796518999999999E-2</v>
      </c>
      <c r="S30" s="272">
        <v>3.6989737000000002E-2</v>
      </c>
      <c r="T30" s="272">
        <v>3.5796518999999999E-2</v>
      </c>
      <c r="U30" s="272">
        <v>3.6989737000000002E-2</v>
      </c>
      <c r="V30" s="272">
        <v>3.6989737000000002E-2</v>
      </c>
      <c r="W30" s="272">
        <v>3.5796518999999999E-2</v>
      </c>
      <c r="X30" s="272">
        <v>3.6989737000000002E-2</v>
      </c>
      <c r="Y30" s="272">
        <v>3.5796518999999999E-2</v>
      </c>
      <c r="Z30" s="272">
        <v>3.6989737000000002E-2</v>
      </c>
      <c r="AA30" s="272">
        <v>2.9584715000000001E-2</v>
      </c>
      <c r="AB30" s="272">
        <v>2.7676024E-2</v>
      </c>
      <c r="AC30" s="272">
        <v>2.9584715000000001E-2</v>
      </c>
      <c r="AD30" s="272">
        <v>2.8630368999999999E-2</v>
      </c>
      <c r="AE30" s="272">
        <v>2.9584715000000001E-2</v>
      </c>
      <c r="AF30" s="272">
        <v>2.8630368999999999E-2</v>
      </c>
      <c r="AG30" s="272">
        <v>2.9584715000000001E-2</v>
      </c>
      <c r="AH30" s="272">
        <v>2.9584715000000001E-2</v>
      </c>
      <c r="AI30" s="272">
        <v>2.8630368999999999E-2</v>
      </c>
      <c r="AJ30" s="272">
        <v>2.9584715000000001E-2</v>
      </c>
      <c r="AK30" s="272">
        <v>2.8630368999999999E-2</v>
      </c>
      <c r="AL30" s="272">
        <v>2.9584715000000001E-2</v>
      </c>
      <c r="AM30" s="272">
        <v>2.8390141000000001E-2</v>
      </c>
      <c r="AN30" s="272">
        <v>2.5642708E-2</v>
      </c>
      <c r="AO30" s="272">
        <v>2.8390141000000001E-2</v>
      </c>
      <c r="AP30" s="272">
        <v>2.7474330000000002E-2</v>
      </c>
      <c r="AQ30" s="272">
        <v>2.8390141000000001E-2</v>
      </c>
      <c r="AR30" s="272">
        <v>2.7474330000000002E-2</v>
      </c>
      <c r="AS30" s="272">
        <v>2.8390141000000001E-2</v>
      </c>
      <c r="AT30" s="272">
        <v>2.8390141000000001E-2</v>
      </c>
      <c r="AU30" s="272">
        <v>2.7474330000000002E-2</v>
      </c>
      <c r="AV30" s="272">
        <v>2.8390141000000001E-2</v>
      </c>
      <c r="AW30" s="272">
        <v>2.7474330000000002E-2</v>
      </c>
      <c r="AX30" s="272">
        <v>2.8390141000000001E-2</v>
      </c>
      <c r="AY30" s="272">
        <v>3.2705442000000001E-2</v>
      </c>
      <c r="AZ30" s="272">
        <v>2.9540398999999998E-2</v>
      </c>
      <c r="BA30" s="272">
        <v>3.5001498983E-2</v>
      </c>
      <c r="BB30" s="272">
        <v>3.3872419060999998E-2</v>
      </c>
      <c r="BC30" s="272">
        <v>3.5001498983E-2</v>
      </c>
      <c r="BD30" s="360">
        <v>3.3872399999999997E-2</v>
      </c>
      <c r="BE30" s="360">
        <v>3.5001499999999998E-2</v>
      </c>
      <c r="BF30" s="360">
        <v>3.5001499999999998E-2</v>
      </c>
      <c r="BG30" s="360">
        <v>3.3872399999999997E-2</v>
      </c>
      <c r="BH30" s="360">
        <v>3.5001499999999998E-2</v>
      </c>
      <c r="BI30" s="360">
        <v>3.3872399999999997E-2</v>
      </c>
      <c r="BJ30" s="360">
        <v>3.5001499999999998E-2</v>
      </c>
      <c r="BK30" s="360">
        <v>3.5001499999999998E-2</v>
      </c>
      <c r="BL30" s="360">
        <v>3.5001499999999998E-2</v>
      </c>
      <c r="BM30" s="360">
        <v>3.5001499999999998E-2</v>
      </c>
      <c r="BN30" s="360">
        <v>3.5001499999999998E-2</v>
      </c>
      <c r="BO30" s="360">
        <v>3.5001499999999998E-2</v>
      </c>
      <c r="BP30" s="360">
        <v>3.5001499999999998E-2</v>
      </c>
      <c r="BQ30" s="360">
        <v>3.5001499999999998E-2</v>
      </c>
      <c r="BR30" s="360">
        <v>3.5001499999999998E-2</v>
      </c>
      <c r="BS30" s="360">
        <v>3.5001499999999998E-2</v>
      </c>
      <c r="BT30" s="360">
        <v>3.5001499999999998E-2</v>
      </c>
      <c r="BU30" s="360">
        <v>3.5001499999999998E-2</v>
      </c>
      <c r="BV30" s="360">
        <v>3.5001499999999998E-2</v>
      </c>
    </row>
    <row r="31" spans="1:74" ht="12" customHeight="1" x14ac:dyDescent="0.2">
      <c r="A31" s="601" t="s">
        <v>26</v>
      </c>
      <c r="B31" s="603" t="s">
        <v>486</v>
      </c>
      <c r="C31" s="272">
        <v>5.9150925E-2</v>
      </c>
      <c r="D31" s="272">
        <v>5.4355163999999997E-2</v>
      </c>
      <c r="E31" s="272">
        <v>6.1847447999999999E-2</v>
      </c>
      <c r="F31" s="272">
        <v>6.0942544000000001E-2</v>
      </c>
      <c r="G31" s="272">
        <v>6.3682947000000004E-2</v>
      </c>
      <c r="H31" s="272">
        <v>6.2107620000000002E-2</v>
      </c>
      <c r="I31" s="272">
        <v>6.4319802999999995E-2</v>
      </c>
      <c r="J31" s="272">
        <v>6.4272729000000001E-2</v>
      </c>
      <c r="K31" s="272">
        <v>6.1749497E-2</v>
      </c>
      <c r="L31" s="272">
        <v>6.2765587999999997E-2</v>
      </c>
      <c r="M31" s="272">
        <v>5.9405080999999998E-2</v>
      </c>
      <c r="N31" s="272">
        <v>6.0886179999999998E-2</v>
      </c>
      <c r="O31" s="272">
        <v>4.6791566999999999E-2</v>
      </c>
      <c r="P31" s="272">
        <v>4.3515732000000001E-2</v>
      </c>
      <c r="Q31" s="272">
        <v>5.0313006E-2</v>
      </c>
      <c r="R31" s="272">
        <v>5.0270322999999999E-2</v>
      </c>
      <c r="S31" s="272">
        <v>5.2764776999999999E-2</v>
      </c>
      <c r="T31" s="272">
        <v>5.1683640000000003E-2</v>
      </c>
      <c r="U31" s="272">
        <v>5.3773082E-2</v>
      </c>
      <c r="V31" s="272">
        <v>5.3737144000000001E-2</v>
      </c>
      <c r="W31" s="272">
        <v>5.1212230999999997E-2</v>
      </c>
      <c r="X31" s="272">
        <v>5.1361272999999999E-2</v>
      </c>
      <c r="Y31" s="272">
        <v>4.8154219999999998E-2</v>
      </c>
      <c r="Z31" s="272">
        <v>4.8752631999999997E-2</v>
      </c>
      <c r="AA31" s="272">
        <v>4.0974417999999999E-2</v>
      </c>
      <c r="AB31" s="272">
        <v>4.0335132000000003E-2</v>
      </c>
      <c r="AC31" s="272">
        <v>4.5680999E-2</v>
      </c>
      <c r="AD31" s="272">
        <v>4.6280503000000001E-2</v>
      </c>
      <c r="AE31" s="272">
        <v>4.89092E-2</v>
      </c>
      <c r="AF31" s="272">
        <v>4.8389622E-2</v>
      </c>
      <c r="AG31" s="272">
        <v>5.0129448E-2</v>
      </c>
      <c r="AH31" s="272">
        <v>4.9625635000000001E-2</v>
      </c>
      <c r="AI31" s="272">
        <v>4.6739778000000003E-2</v>
      </c>
      <c r="AJ31" s="272">
        <v>4.6229911999999998E-2</v>
      </c>
      <c r="AK31" s="272">
        <v>4.2727487000000001E-2</v>
      </c>
      <c r="AL31" s="272">
        <v>4.2818097999999999E-2</v>
      </c>
      <c r="AM31" s="272">
        <v>4.1408553000000001E-2</v>
      </c>
      <c r="AN31" s="272">
        <v>3.9488411000000001E-2</v>
      </c>
      <c r="AO31" s="272">
        <v>4.7488573999999999E-2</v>
      </c>
      <c r="AP31" s="272">
        <v>4.8305129000000002E-2</v>
      </c>
      <c r="AQ31" s="272">
        <v>5.1135545999999997E-2</v>
      </c>
      <c r="AR31" s="272">
        <v>5.0762482999999997E-2</v>
      </c>
      <c r="AS31" s="272">
        <v>5.2233544999999999E-2</v>
      </c>
      <c r="AT31" s="272">
        <v>5.1579972000000002E-2</v>
      </c>
      <c r="AU31" s="272">
        <v>4.8461724999999997E-2</v>
      </c>
      <c r="AV31" s="272">
        <v>4.7606167999999997E-2</v>
      </c>
      <c r="AW31" s="272">
        <v>4.3142390000000003E-2</v>
      </c>
      <c r="AX31" s="272">
        <v>4.3299954000000002E-2</v>
      </c>
      <c r="AY31" s="272">
        <v>4.8085218999999998E-2</v>
      </c>
      <c r="AZ31" s="272">
        <v>4.5486748E-2</v>
      </c>
      <c r="BA31" s="272">
        <v>5.7896599999999999E-2</v>
      </c>
      <c r="BB31" s="272">
        <v>5.86372E-2</v>
      </c>
      <c r="BC31" s="272">
        <v>6.2093799999999998E-2</v>
      </c>
      <c r="BD31" s="360">
        <v>6.1396300000000001E-2</v>
      </c>
      <c r="BE31" s="360">
        <v>6.3531099999999993E-2</v>
      </c>
      <c r="BF31" s="360">
        <v>6.2926099999999999E-2</v>
      </c>
      <c r="BG31" s="360">
        <v>5.92525E-2</v>
      </c>
      <c r="BH31" s="360">
        <v>5.8378100000000002E-2</v>
      </c>
      <c r="BI31" s="360">
        <v>5.3378200000000001E-2</v>
      </c>
      <c r="BJ31" s="360">
        <v>5.3452100000000002E-2</v>
      </c>
      <c r="BK31" s="360">
        <v>5.3341399999999997E-2</v>
      </c>
      <c r="BL31" s="360">
        <v>5.4840699999999999E-2</v>
      </c>
      <c r="BM31" s="360">
        <v>6.1286800000000002E-2</v>
      </c>
      <c r="BN31" s="360">
        <v>6.3919500000000004E-2</v>
      </c>
      <c r="BO31" s="360">
        <v>6.6445799999999999E-2</v>
      </c>
      <c r="BP31" s="360">
        <v>6.7054600000000006E-2</v>
      </c>
      <c r="BQ31" s="360">
        <v>6.8021700000000004E-2</v>
      </c>
      <c r="BR31" s="360">
        <v>6.7259799999999995E-2</v>
      </c>
      <c r="BS31" s="360">
        <v>6.4380099999999996E-2</v>
      </c>
      <c r="BT31" s="360">
        <v>6.18253E-2</v>
      </c>
      <c r="BU31" s="360">
        <v>5.7423299999999997E-2</v>
      </c>
      <c r="BV31" s="360">
        <v>5.5974700000000002E-2</v>
      </c>
    </row>
    <row r="32" spans="1:74" ht="12" customHeight="1" x14ac:dyDescent="0.2">
      <c r="A32" s="601"/>
      <c r="B32" s="170" t="s">
        <v>490</v>
      </c>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c r="BB32" s="239"/>
      <c r="BC32" s="239"/>
      <c r="BD32" s="362"/>
      <c r="BE32" s="362"/>
      <c r="BF32" s="362"/>
      <c r="BG32" s="362"/>
      <c r="BH32" s="362"/>
      <c r="BI32" s="362"/>
      <c r="BJ32" s="362"/>
      <c r="BK32" s="362"/>
      <c r="BL32" s="362"/>
      <c r="BM32" s="362"/>
      <c r="BN32" s="362"/>
      <c r="BO32" s="362"/>
      <c r="BP32" s="362"/>
      <c r="BQ32" s="362"/>
      <c r="BR32" s="362"/>
      <c r="BS32" s="362"/>
      <c r="BT32" s="362"/>
      <c r="BU32" s="362"/>
      <c r="BV32" s="362"/>
    </row>
    <row r="33" spans="1:74" ht="12" customHeight="1" x14ac:dyDescent="0.2">
      <c r="A33" s="601" t="s">
        <v>47</v>
      </c>
      <c r="B33" s="603" t="s">
        <v>1278</v>
      </c>
      <c r="C33" s="272">
        <v>1.1812645379E-2</v>
      </c>
      <c r="D33" s="272">
        <v>1.0606495244E-2</v>
      </c>
      <c r="E33" s="272">
        <v>1.5686886268000001E-2</v>
      </c>
      <c r="F33" s="272">
        <v>1.484943536E-2</v>
      </c>
      <c r="G33" s="272">
        <v>1.6691441578999999E-2</v>
      </c>
      <c r="H33" s="272">
        <v>1.6070156503000001E-2</v>
      </c>
      <c r="I33" s="272">
        <v>1.6944659553999999E-2</v>
      </c>
      <c r="J33" s="272">
        <v>2.1473368361E-2</v>
      </c>
      <c r="K33" s="272">
        <v>1.9925849823E-2</v>
      </c>
      <c r="L33" s="272">
        <v>1.8404681623000001E-2</v>
      </c>
      <c r="M33" s="272">
        <v>1.6568232735000001E-2</v>
      </c>
      <c r="N33" s="272">
        <v>1.8973394785999999E-2</v>
      </c>
      <c r="O33" s="272">
        <v>6.7337281500999997E-3</v>
      </c>
      <c r="P33" s="272">
        <v>1.2654656812999999E-2</v>
      </c>
      <c r="Q33" s="272">
        <v>1.4760347226E-2</v>
      </c>
      <c r="R33" s="272">
        <v>1.6945672517999999E-2</v>
      </c>
      <c r="S33" s="272">
        <v>1.9436498151000001E-2</v>
      </c>
      <c r="T33" s="272">
        <v>2.2605151648000001E-2</v>
      </c>
      <c r="U33" s="272">
        <v>2.117251409E-2</v>
      </c>
      <c r="V33" s="272">
        <v>2.1933299154999999E-2</v>
      </c>
      <c r="W33" s="272">
        <v>2.2070553885E-2</v>
      </c>
      <c r="X33" s="272">
        <v>1.9844109012E-2</v>
      </c>
      <c r="Y33" s="272">
        <v>1.7367468689999999E-2</v>
      </c>
      <c r="Z33" s="272">
        <v>1.9721034326E-2</v>
      </c>
      <c r="AA33" s="272">
        <v>1.3480141193000001E-2</v>
      </c>
      <c r="AB33" s="272">
        <v>1.7223531180000001E-2</v>
      </c>
      <c r="AC33" s="272">
        <v>1.9639679197E-2</v>
      </c>
      <c r="AD33" s="272">
        <v>1.8984493242000001E-2</v>
      </c>
      <c r="AE33" s="272">
        <v>2.5186635446E-2</v>
      </c>
      <c r="AF33" s="272">
        <v>2.4381167012E-2</v>
      </c>
      <c r="AG33" s="272">
        <v>2.8528320324E-2</v>
      </c>
      <c r="AH33" s="272">
        <v>2.9784244889E-2</v>
      </c>
      <c r="AI33" s="272">
        <v>2.9911172755999998E-2</v>
      </c>
      <c r="AJ33" s="272">
        <v>2.7369892073000002E-2</v>
      </c>
      <c r="AK33" s="272">
        <v>2.9125939922000001E-2</v>
      </c>
      <c r="AL33" s="272">
        <v>2.7251442112E-2</v>
      </c>
      <c r="AM33" s="272">
        <v>1.6715165829000001E-2</v>
      </c>
      <c r="AN33" s="272">
        <v>1.4884075817999999E-2</v>
      </c>
      <c r="AO33" s="272">
        <v>2.192554465E-2</v>
      </c>
      <c r="AP33" s="272">
        <v>2.2871461685999999E-2</v>
      </c>
      <c r="AQ33" s="272">
        <v>2.8287856592000001E-2</v>
      </c>
      <c r="AR33" s="272">
        <v>2.8054166770999998E-2</v>
      </c>
      <c r="AS33" s="272">
        <v>2.8085077380999999E-2</v>
      </c>
      <c r="AT33" s="272">
        <v>2.6959403460999998E-2</v>
      </c>
      <c r="AU33" s="272">
        <v>2.5239561022E-2</v>
      </c>
      <c r="AV33" s="272">
        <v>2.3025929508E-2</v>
      </c>
      <c r="AW33" s="272">
        <v>2.1666388823E-2</v>
      </c>
      <c r="AX33" s="272">
        <v>2.0997976814000001E-2</v>
      </c>
      <c r="AY33" s="272">
        <v>1.874491918E-2</v>
      </c>
      <c r="AZ33" s="272">
        <v>1.6533779681000001E-2</v>
      </c>
      <c r="BA33" s="272">
        <v>2.1467752074999999E-2</v>
      </c>
      <c r="BB33" s="272">
        <v>2.40001E-2</v>
      </c>
      <c r="BC33" s="272">
        <v>2.6851400000000001E-2</v>
      </c>
      <c r="BD33" s="360">
        <v>2.8677100000000001E-2</v>
      </c>
      <c r="BE33" s="360">
        <v>3.06716E-2</v>
      </c>
      <c r="BF33" s="360">
        <v>3.0877499999999999E-2</v>
      </c>
      <c r="BG33" s="360">
        <v>3.0342399999999999E-2</v>
      </c>
      <c r="BH33" s="360">
        <v>3.0487299999999998E-2</v>
      </c>
      <c r="BI33" s="360">
        <v>3.1195799999999999E-2</v>
      </c>
      <c r="BJ33" s="360">
        <v>3.3360000000000001E-2</v>
      </c>
      <c r="BK33" s="360">
        <v>2.17889E-2</v>
      </c>
      <c r="BL33" s="360">
        <v>2.1364600000000001E-2</v>
      </c>
      <c r="BM33" s="360">
        <v>2.5755799999999999E-2</v>
      </c>
      <c r="BN33" s="360">
        <v>2.74883E-2</v>
      </c>
      <c r="BO33" s="360">
        <v>2.9228400000000002E-2</v>
      </c>
      <c r="BP33" s="360">
        <v>3.1236199999999999E-2</v>
      </c>
      <c r="BQ33" s="360">
        <v>3.3415800000000002E-2</v>
      </c>
      <c r="BR33" s="360">
        <v>3.3643800000000001E-2</v>
      </c>
      <c r="BS33" s="360">
        <v>3.3060800000000001E-2</v>
      </c>
      <c r="BT33" s="360">
        <v>3.3217000000000003E-2</v>
      </c>
      <c r="BU33" s="360">
        <v>3.3998500000000001E-2</v>
      </c>
      <c r="BV33" s="360">
        <v>3.63676E-2</v>
      </c>
    </row>
    <row r="34" spans="1:74" ht="12" customHeight="1" x14ac:dyDescent="0.2">
      <c r="A34" s="601" t="s">
        <v>491</v>
      </c>
      <c r="B34" s="603" t="s">
        <v>1277</v>
      </c>
      <c r="C34" s="272">
        <v>8.6563356564999999E-2</v>
      </c>
      <c r="D34" s="272">
        <v>8.2025010334000004E-2</v>
      </c>
      <c r="E34" s="272">
        <v>8.7389542284999996E-2</v>
      </c>
      <c r="F34" s="272">
        <v>8.9260558397000006E-2</v>
      </c>
      <c r="G34" s="272">
        <v>9.3475435152999997E-2</v>
      </c>
      <c r="H34" s="272">
        <v>9.1573026907999996E-2</v>
      </c>
      <c r="I34" s="272">
        <v>9.5354526903999995E-2</v>
      </c>
      <c r="J34" s="272">
        <v>9.4922008902999996E-2</v>
      </c>
      <c r="K34" s="272">
        <v>8.8327682446999997E-2</v>
      </c>
      <c r="L34" s="272">
        <v>9.5832104735999998E-2</v>
      </c>
      <c r="M34" s="272">
        <v>9.1282670792999995E-2</v>
      </c>
      <c r="N34" s="272">
        <v>9.3668347422999995E-2</v>
      </c>
      <c r="O34" s="272">
        <v>8.7215258251999994E-2</v>
      </c>
      <c r="P34" s="272">
        <v>8.2445597275999996E-2</v>
      </c>
      <c r="Q34" s="272">
        <v>9.1884278363999997E-2</v>
      </c>
      <c r="R34" s="272">
        <v>8.7959092759999996E-2</v>
      </c>
      <c r="S34" s="272">
        <v>9.6156113094000004E-2</v>
      </c>
      <c r="T34" s="272">
        <v>9.3931140635999999E-2</v>
      </c>
      <c r="U34" s="272">
        <v>9.6555769178000003E-2</v>
      </c>
      <c r="V34" s="272">
        <v>9.7168823256E-2</v>
      </c>
      <c r="W34" s="272">
        <v>9.3387586819000001E-2</v>
      </c>
      <c r="X34" s="272">
        <v>9.4067471856000007E-2</v>
      </c>
      <c r="Y34" s="272">
        <v>9.1923023874999996E-2</v>
      </c>
      <c r="Z34" s="272">
        <v>9.2441769081999997E-2</v>
      </c>
      <c r="AA34" s="272">
        <v>8.7733089035999995E-2</v>
      </c>
      <c r="AB34" s="272">
        <v>8.9768564287999994E-2</v>
      </c>
      <c r="AC34" s="272">
        <v>9.5858798231999998E-2</v>
      </c>
      <c r="AD34" s="272">
        <v>8.8837490421000004E-2</v>
      </c>
      <c r="AE34" s="272">
        <v>9.6891450886E-2</v>
      </c>
      <c r="AF34" s="272">
        <v>9.6822931422999997E-2</v>
      </c>
      <c r="AG34" s="272">
        <v>9.9067499313999996E-2</v>
      </c>
      <c r="AH34" s="272">
        <v>0.10034754707</v>
      </c>
      <c r="AI34" s="272">
        <v>9.3953449974E-2</v>
      </c>
      <c r="AJ34" s="272">
        <v>9.5402461962000001E-2</v>
      </c>
      <c r="AK34" s="272">
        <v>9.4155181150999995E-2</v>
      </c>
      <c r="AL34" s="272">
        <v>9.9202271894999999E-2</v>
      </c>
      <c r="AM34" s="272">
        <v>9.0386960988000004E-2</v>
      </c>
      <c r="AN34" s="272">
        <v>8.5491777286000006E-2</v>
      </c>
      <c r="AO34" s="272">
        <v>9.4403823501000003E-2</v>
      </c>
      <c r="AP34" s="272">
        <v>9.2246535569999996E-2</v>
      </c>
      <c r="AQ34" s="272">
        <v>9.8560114948000002E-2</v>
      </c>
      <c r="AR34" s="272">
        <v>9.9538823255999997E-2</v>
      </c>
      <c r="AS34" s="272">
        <v>9.7712903648999996E-2</v>
      </c>
      <c r="AT34" s="272">
        <v>0.10057437934000001</v>
      </c>
      <c r="AU34" s="272">
        <v>9.4865151140000006E-2</v>
      </c>
      <c r="AV34" s="272">
        <v>9.9313786215999997E-2</v>
      </c>
      <c r="AW34" s="272">
        <v>9.6651033312000006E-2</v>
      </c>
      <c r="AX34" s="272">
        <v>9.4855440237000002E-2</v>
      </c>
      <c r="AY34" s="272">
        <v>9.7109318587000004E-2</v>
      </c>
      <c r="AZ34" s="272">
        <v>8.0248325029000006E-2</v>
      </c>
      <c r="BA34" s="272">
        <v>9.4409300000000002E-2</v>
      </c>
      <c r="BB34" s="272">
        <v>9.3694899999999998E-2</v>
      </c>
      <c r="BC34" s="272">
        <v>0.1017745</v>
      </c>
      <c r="BD34" s="360">
        <v>9.9516300000000002E-2</v>
      </c>
      <c r="BE34" s="360">
        <v>0.1016589</v>
      </c>
      <c r="BF34" s="360">
        <v>0.1025766</v>
      </c>
      <c r="BG34" s="360">
        <v>9.5969200000000005E-2</v>
      </c>
      <c r="BH34" s="360">
        <v>9.8150299999999996E-2</v>
      </c>
      <c r="BI34" s="360">
        <v>9.5694500000000002E-2</v>
      </c>
      <c r="BJ34" s="360">
        <v>9.68831E-2</v>
      </c>
      <c r="BK34" s="360">
        <v>9.0557899999999997E-2</v>
      </c>
      <c r="BL34" s="360">
        <v>8.5956699999999997E-2</v>
      </c>
      <c r="BM34" s="360">
        <v>9.9721599999999994E-2</v>
      </c>
      <c r="BN34" s="360">
        <v>9.4164999999999999E-2</v>
      </c>
      <c r="BO34" s="360">
        <v>0.10265730000000001</v>
      </c>
      <c r="BP34" s="360">
        <v>0.1004657</v>
      </c>
      <c r="BQ34" s="360">
        <v>0.1022773</v>
      </c>
      <c r="BR34" s="360">
        <v>0.1030669</v>
      </c>
      <c r="BS34" s="360">
        <v>9.6370899999999995E-2</v>
      </c>
      <c r="BT34" s="360">
        <v>9.9728499999999998E-2</v>
      </c>
      <c r="BU34" s="360">
        <v>9.4962299999999999E-2</v>
      </c>
      <c r="BV34" s="360">
        <v>0.1005761</v>
      </c>
    </row>
    <row r="35" spans="1:74" ht="12" customHeight="1" x14ac:dyDescent="0.2">
      <c r="A35" s="601" t="s">
        <v>492</v>
      </c>
      <c r="B35" s="603" t="s">
        <v>486</v>
      </c>
      <c r="C35" s="272">
        <v>9.8376001943999994E-2</v>
      </c>
      <c r="D35" s="272">
        <v>9.2631505577999998E-2</v>
      </c>
      <c r="E35" s="272">
        <v>0.10307642855</v>
      </c>
      <c r="F35" s="272">
        <v>0.10410999376000001</v>
      </c>
      <c r="G35" s="272">
        <v>0.11016687673</v>
      </c>
      <c r="H35" s="272">
        <v>0.10764318341</v>
      </c>
      <c r="I35" s="272">
        <v>0.11229918646000001</v>
      </c>
      <c r="J35" s="272">
        <v>0.11639537726</v>
      </c>
      <c r="K35" s="272">
        <v>0.10825353226999999</v>
      </c>
      <c r="L35" s="272">
        <v>0.11423678635999999</v>
      </c>
      <c r="M35" s="272">
        <v>0.10785090353</v>
      </c>
      <c r="N35" s="272">
        <v>0.11264174221000001</v>
      </c>
      <c r="O35" s="272">
        <v>9.3948986402000001E-2</v>
      </c>
      <c r="P35" s="272">
        <v>9.5100254088999997E-2</v>
      </c>
      <c r="Q35" s="272">
        <v>0.10664462559</v>
      </c>
      <c r="R35" s="272">
        <v>0.10490476528000001</v>
      </c>
      <c r="S35" s="272">
        <v>0.11559261125</v>
      </c>
      <c r="T35" s="272">
        <v>0.11653629228</v>
      </c>
      <c r="U35" s="272">
        <v>0.11772828327</v>
      </c>
      <c r="V35" s="272">
        <v>0.11910212241</v>
      </c>
      <c r="W35" s="272">
        <v>0.1154581407</v>
      </c>
      <c r="X35" s="272">
        <v>0.11391158087</v>
      </c>
      <c r="Y35" s="272">
        <v>0.10929049256999999</v>
      </c>
      <c r="Z35" s="272">
        <v>0.11216280341</v>
      </c>
      <c r="AA35" s="272">
        <v>0.10121323023000001</v>
      </c>
      <c r="AB35" s="272">
        <v>0.10699209547000001</v>
      </c>
      <c r="AC35" s="272">
        <v>0.11549847743</v>
      </c>
      <c r="AD35" s="272">
        <v>0.10782198366</v>
      </c>
      <c r="AE35" s="272">
        <v>0.12207808633</v>
      </c>
      <c r="AF35" s="272">
        <v>0.12120409844</v>
      </c>
      <c r="AG35" s="272">
        <v>0.12759581964</v>
      </c>
      <c r="AH35" s="272">
        <v>0.13013179195999999</v>
      </c>
      <c r="AI35" s="272">
        <v>0.12386462273</v>
      </c>
      <c r="AJ35" s="272">
        <v>0.12277235404</v>
      </c>
      <c r="AK35" s="272">
        <v>0.12328112107</v>
      </c>
      <c r="AL35" s="272">
        <v>0.12645371401</v>
      </c>
      <c r="AM35" s="272">
        <v>0.10710212682</v>
      </c>
      <c r="AN35" s="272">
        <v>0.1003758531</v>
      </c>
      <c r="AO35" s="272">
        <v>0.11632936815</v>
      </c>
      <c r="AP35" s="272">
        <v>0.11511799725999999</v>
      </c>
      <c r="AQ35" s="272">
        <v>0.12684797153999999</v>
      </c>
      <c r="AR35" s="272">
        <v>0.12759299002999999</v>
      </c>
      <c r="AS35" s="272">
        <v>0.12579798103000001</v>
      </c>
      <c r="AT35" s="272">
        <v>0.1275337828</v>
      </c>
      <c r="AU35" s="272">
        <v>0.12010471216</v>
      </c>
      <c r="AV35" s="272">
        <v>0.12233971572000001</v>
      </c>
      <c r="AW35" s="272">
        <v>0.11831742213</v>
      </c>
      <c r="AX35" s="272">
        <v>0.11585341705</v>
      </c>
      <c r="AY35" s="272">
        <v>0.11585423776999999</v>
      </c>
      <c r="AZ35" s="272">
        <v>9.6782104709999997E-2</v>
      </c>
      <c r="BA35" s="272">
        <v>0.1175629</v>
      </c>
      <c r="BB35" s="272">
        <v>0.1176951</v>
      </c>
      <c r="BC35" s="272">
        <v>0.12862589999999999</v>
      </c>
      <c r="BD35" s="360">
        <v>0.12819340000000001</v>
      </c>
      <c r="BE35" s="360">
        <v>0.13233039999999999</v>
      </c>
      <c r="BF35" s="360">
        <v>0.1334542</v>
      </c>
      <c r="BG35" s="360">
        <v>0.1263116</v>
      </c>
      <c r="BH35" s="360">
        <v>0.12863759999999999</v>
      </c>
      <c r="BI35" s="360">
        <v>0.12689030000000001</v>
      </c>
      <c r="BJ35" s="360">
        <v>0.1302431</v>
      </c>
      <c r="BK35" s="360">
        <v>0.1123468</v>
      </c>
      <c r="BL35" s="360">
        <v>0.10732129999999999</v>
      </c>
      <c r="BM35" s="360">
        <v>0.12547730000000001</v>
      </c>
      <c r="BN35" s="360">
        <v>0.12165330000000001</v>
      </c>
      <c r="BO35" s="360">
        <v>0.13188569999999999</v>
      </c>
      <c r="BP35" s="360">
        <v>0.13170190000000001</v>
      </c>
      <c r="BQ35" s="360">
        <v>0.13569310000000001</v>
      </c>
      <c r="BR35" s="360">
        <v>0.13671059999999999</v>
      </c>
      <c r="BS35" s="360">
        <v>0.12943180000000001</v>
      </c>
      <c r="BT35" s="360">
        <v>0.13294549999999999</v>
      </c>
      <c r="BU35" s="360">
        <v>0.12896079999999999</v>
      </c>
      <c r="BV35" s="360">
        <v>0.1369437</v>
      </c>
    </row>
    <row r="36" spans="1:74" s="169" customFormat="1" ht="12" customHeight="1" x14ac:dyDescent="0.2">
      <c r="A36" s="132"/>
      <c r="B36" s="170" t="s">
        <v>493</v>
      </c>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421"/>
      <c r="BE36" s="421"/>
      <c r="BF36" s="421"/>
      <c r="BG36" s="421"/>
      <c r="BH36" s="421"/>
      <c r="BI36" s="421"/>
      <c r="BJ36" s="421"/>
      <c r="BK36" s="421"/>
      <c r="BL36" s="421"/>
      <c r="BM36" s="421"/>
      <c r="BN36" s="421"/>
      <c r="BO36" s="421"/>
      <c r="BP36" s="421"/>
      <c r="BQ36" s="421"/>
      <c r="BR36" s="421"/>
      <c r="BS36" s="421"/>
      <c r="BT36" s="421"/>
      <c r="BU36" s="421"/>
      <c r="BV36" s="421"/>
    </row>
    <row r="37" spans="1:74" s="169" customFormat="1" ht="12" customHeight="1" x14ac:dyDescent="0.2">
      <c r="A37" s="601" t="s">
        <v>47</v>
      </c>
      <c r="B37" s="603" t="s">
        <v>1278</v>
      </c>
      <c r="C37" s="272">
        <v>1.1812645379E-2</v>
      </c>
      <c r="D37" s="272">
        <v>1.0606495244E-2</v>
      </c>
      <c r="E37" s="272">
        <v>1.5686886268000001E-2</v>
      </c>
      <c r="F37" s="272">
        <v>1.484943536E-2</v>
      </c>
      <c r="G37" s="272">
        <v>1.6691441578999999E-2</v>
      </c>
      <c r="H37" s="272">
        <v>1.6070156503000001E-2</v>
      </c>
      <c r="I37" s="272">
        <v>1.6944659553999999E-2</v>
      </c>
      <c r="J37" s="272">
        <v>2.1473368361E-2</v>
      </c>
      <c r="K37" s="272">
        <v>1.9925849823E-2</v>
      </c>
      <c r="L37" s="272">
        <v>1.8404681623000001E-2</v>
      </c>
      <c r="M37" s="272">
        <v>1.6568232735000001E-2</v>
      </c>
      <c r="N37" s="272">
        <v>1.8973394785999999E-2</v>
      </c>
      <c r="O37" s="272">
        <v>6.7337281500999997E-3</v>
      </c>
      <c r="P37" s="272">
        <v>1.2654656812999999E-2</v>
      </c>
      <c r="Q37" s="272">
        <v>1.4760347226E-2</v>
      </c>
      <c r="R37" s="272">
        <v>1.6945672517999999E-2</v>
      </c>
      <c r="S37" s="272">
        <v>1.9436498151000001E-2</v>
      </c>
      <c r="T37" s="272">
        <v>2.2605151648000001E-2</v>
      </c>
      <c r="U37" s="272">
        <v>2.117251409E-2</v>
      </c>
      <c r="V37" s="272">
        <v>2.1933299154999999E-2</v>
      </c>
      <c r="W37" s="272">
        <v>2.2070553885E-2</v>
      </c>
      <c r="X37" s="272">
        <v>1.9844109012E-2</v>
      </c>
      <c r="Y37" s="272">
        <v>1.7367468689999999E-2</v>
      </c>
      <c r="Z37" s="272">
        <v>1.9721034326E-2</v>
      </c>
      <c r="AA37" s="272">
        <v>1.3480141193000001E-2</v>
      </c>
      <c r="AB37" s="272">
        <v>1.7223531180000001E-2</v>
      </c>
      <c r="AC37" s="272">
        <v>1.9639679197E-2</v>
      </c>
      <c r="AD37" s="272">
        <v>1.8984493242000001E-2</v>
      </c>
      <c r="AE37" s="272">
        <v>2.5186635446E-2</v>
      </c>
      <c r="AF37" s="272">
        <v>2.4381167012E-2</v>
      </c>
      <c r="AG37" s="272">
        <v>2.8528320324E-2</v>
      </c>
      <c r="AH37" s="272">
        <v>2.9784244889E-2</v>
      </c>
      <c r="AI37" s="272">
        <v>2.9911172755999998E-2</v>
      </c>
      <c r="AJ37" s="272">
        <v>2.7369892073000002E-2</v>
      </c>
      <c r="AK37" s="272">
        <v>2.9125939922000001E-2</v>
      </c>
      <c r="AL37" s="272">
        <v>2.7251442112E-2</v>
      </c>
      <c r="AM37" s="272">
        <v>1.6715165829000001E-2</v>
      </c>
      <c r="AN37" s="272">
        <v>1.4884075817999999E-2</v>
      </c>
      <c r="AO37" s="272">
        <v>2.192554465E-2</v>
      </c>
      <c r="AP37" s="272">
        <v>2.2871461685999999E-2</v>
      </c>
      <c r="AQ37" s="272">
        <v>2.8287856592000001E-2</v>
      </c>
      <c r="AR37" s="272">
        <v>2.8054166770999998E-2</v>
      </c>
      <c r="AS37" s="272">
        <v>2.8085077380999999E-2</v>
      </c>
      <c r="AT37" s="272">
        <v>2.6959403460999998E-2</v>
      </c>
      <c r="AU37" s="272">
        <v>2.5239561022E-2</v>
      </c>
      <c r="AV37" s="272">
        <v>2.3025929508E-2</v>
      </c>
      <c r="AW37" s="272">
        <v>2.1666388823E-2</v>
      </c>
      <c r="AX37" s="272">
        <v>2.0997976814000001E-2</v>
      </c>
      <c r="AY37" s="272">
        <v>1.874491918E-2</v>
      </c>
      <c r="AZ37" s="272">
        <v>1.6533779681000001E-2</v>
      </c>
      <c r="BA37" s="272">
        <v>2.1467752074999999E-2</v>
      </c>
      <c r="BB37" s="272">
        <v>2.40001E-2</v>
      </c>
      <c r="BC37" s="272">
        <v>2.6851400000000001E-2</v>
      </c>
      <c r="BD37" s="360">
        <v>2.8677100000000001E-2</v>
      </c>
      <c r="BE37" s="360">
        <v>3.06716E-2</v>
      </c>
      <c r="BF37" s="360">
        <v>3.0877499999999999E-2</v>
      </c>
      <c r="BG37" s="360">
        <v>3.0342399999999999E-2</v>
      </c>
      <c r="BH37" s="360">
        <v>3.0487299999999998E-2</v>
      </c>
      <c r="BI37" s="360">
        <v>3.1195799999999999E-2</v>
      </c>
      <c r="BJ37" s="360">
        <v>3.3360000000000001E-2</v>
      </c>
      <c r="BK37" s="360">
        <v>2.17889E-2</v>
      </c>
      <c r="BL37" s="360">
        <v>2.1364600000000001E-2</v>
      </c>
      <c r="BM37" s="360">
        <v>2.5755799999999999E-2</v>
      </c>
      <c r="BN37" s="360">
        <v>2.74883E-2</v>
      </c>
      <c r="BO37" s="360">
        <v>2.9228400000000002E-2</v>
      </c>
      <c r="BP37" s="360">
        <v>3.1236199999999999E-2</v>
      </c>
      <c r="BQ37" s="360">
        <v>3.3415800000000002E-2</v>
      </c>
      <c r="BR37" s="360">
        <v>3.3643800000000001E-2</v>
      </c>
      <c r="BS37" s="360">
        <v>3.3060800000000001E-2</v>
      </c>
      <c r="BT37" s="360">
        <v>3.3217000000000003E-2</v>
      </c>
      <c r="BU37" s="360">
        <v>3.3998500000000001E-2</v>
      </c>
      <c r="BV37" s="360">
        <v>3.63676E-2</v>
      </c>
    </row>
    <row r="38" spans="1:74" s="169" customFormat="1" ht="12" customHeight="1" x14ac:dyDescent="0.2">
      <c r="A38" s="602" t="s">
        <v>1206</v>
      </c>
      <c r="B38" s="603" t="s">
        <v>1275</v>
      </c>
      <c r="C38" s="272">
        <v>6.2529896000000001E-2</v>
      </c>
      <c r="D38" s="272">
        <v>5.6066194E-2</v>
      </c>
      <c r="E38" s="272">
        <v>6.2441349E-2</v>
      </c>
      <c r="F38" s="272">
        <v>6.1541433999999999E-2</v>
      </c>
      <c r="G38" s="272">
        <v>6.4140648999999994E-2</v>
      </c>
      <c r="H38" s="272">
        <v>6.3656784999999994E-2</v>
      </c>
      <c r="I38" s="272">
        <v>6.5407233999999995E-2</v>
      </c>
      <c r="J38" s="272">
        <v>6.3740805999999997E-2</v>
      </c>
      <c r="K38" s="272">
        <v>6.1842695000000003E-2</v>
      </c>
      <c r="L38" s="272">
        <v>6.3761329000000005E-2</v>
      </c>
      <c r="M38" s="272">
        <v>6.3525557999999996E-2</v>
      </c>
      <c r="N38" s="272">
        <v>6.8460199999999999E-2</v>
      </c>
      <c r="O38" s="272">
        <v>6.5405716000000003E-2</v>
      </c>
      <c r="P38" s="272">
        <v>5.8925323000000002E-2</v>
      </c>
      <c r="Q38" s="272">
        <v>6.4861656000000004E-2</v>
      </c>
      <c r="R38" s="272">
        <v>6.1445791999999999E-2</v>
      </c>
      <c r="S38" s="272">
        <v>6.5349715000000003E-2</v>
      </c>
      <c r="T38" s="272">
        <v>6.5436615000000004E-2</v>
      </c>
      <c r="U38" s="272">
        <v>6.6674594000000004E-2</v>
      </c>
      <c r="V38" s="272">
        <v>6.5622429999999995E-2</v>
      </c>
      <c r="W38" s="272">
        <v>6.2935771000000001E-2</v>
      </c>
      <c r="X38" s="272">
        <v>6.5789846999999999E-2</v>
      </c>
      <c r="Y38" s="272">
        <v>6.5272070000000001E-2</v>
      </c>
      <c r="Z38" s="272">
        <v>6.8322696000000002E-2</v>
      </c>
      <c r="AA38" s="272">
        <v>6.6298613000000006E-2</v>
      </c>
      <c r="AB38" s="272">
        <v>6.2729654999999995E-2</v>
      </c>
      <c r="AC38" s="272">
        <v>6.7480604999999999E-2</v>
      </c>
      <c r="AD38" s="272">
        <v>6.1485958E-2</v>
      </c>
      <c r="AE38" s="272">
        <v>6.6186623E-2</v>
      </c>
      <c r="AF38" s="272">
        <v>6.6442403999999997E-2</v>
      </c>
      <c r="AG38" s="272">
        <v>6.8718651000000006E-2</v>
      </c>
      <c r="AH38" s="272">
        <v>6.9593574000000005E-2</v>
      </c>
      <c r="AI38" s="272">
        <v>6.5618134999999994E-2</v>
      </c>
      <c r="AJ38" s="272">
        <v>6.7715739999999996E-2</v>
      </c>
      <c r="AK38" s="272">
        <v>6.7057971999999993E-2</v>
      </c>
      <c r="AL38" s="272">
        <v>7.1329435999999996E-2</v>
      </c>
      <c r="AM38" s="272">
        <v>7.0399979000000001E-2</v>
      </c>
      <c r="AN38" s="272">
        <v>6.2775339999999999E-2</v>
      </c>
      <c r="AO38" s="272">
        <v>6.9518545000000001E-2</v>
      </c>
      <c r="AP38" s="272">
        <v>6.3819209000000002E-2</v>
      </c>
      <c r="AQ38" s="272">
        <v>6.8627403000000003E-2</v>
      </c>
      <c r="AR38" s="272">
        <v>6.6407978000000006E-2</v>
      </c>
      <c r="AS38" s="272">
        <v>6.7614142000000002E-2</v>
      </c>
      <c r="AT38" s="272">
        <v>7.0266864999999998E-2</v>
      </c>
      <c r="AU38" s="272">
        <v>6.6249313000000004E-2</v>
      </c>
      <c r="AV38" s="272">
        <v>6.9488908000000002E-2</v>
      </c>
      <c r="AW38" s="272">
        <v>7.0420731E-2</v>
      </c>
      <c r="AX38" s="272">
        <v>7.1155789999999997E-2</v>
      </c>
      <c r="AY38" s="272">
        <v>6.9684537000000005E-2</v>
      </c>
      <c r="AZ38" s="272">
        <v>6.3495454000000007E-2</v>
      </c>
      <c r="BA38" s="272">
        <v>7.3767200000000005E-2</v>
      </c>
      <c r="BB38" s="272">
        <v>6.5421599999999996E-2</v>
      </c>
      <c r="BC38" s="272">
        <v>6.9548200000000004E-2</v>
      </c>
      <c r="BD38" s="360">
        <v>6.7961999999999995E-2</v>
      </c>
      <c r="BE38" s="360">
        <v>6.9567100000000007E-2</v>
      </c>
      <c r="BF38" s="360">
        <v>6.9631499999999999E-2</v>
      </c>
      <c r="BG38" s="360">
        <v>6.6643499999999994E-2</v>
      </c>
      <c r="BH38" s="360">
        <v>6.73121E-2</v>
      </c>
      <c r="BI38" s="360">
        <v>6.8265199999999998E-2</v>
      </c>
      <c r="BJ38" s="360">
        <v>6.9548100000000002E-2</v>
      </c>
      <c r="BK38" s="360">
        <v>6.8986400000000003E-2</v>
      </c>
      <c r="BL38" s="360">
        <v>6.1692999999999998E-2</v>
      </c>
      <c r="BM38" s="360">
        <v>7.0744799999999997E-2</v>
      </c>
      <c r="BN38" s="360">
        <v>6.54531E-2</v>
      </c>
      <c r="BO38" s="360">
        <v>7.0710700000000001E-2</v>
      </c>
      <c r="BP38" s="360">
        <v>6.9087599999999999E-2</v>
      </c>
      <c r="BQ38" s="360">
        <v>7.0444999999999994E-2</v>
      </c>
      <c r="BR38" s="360">
        <v>7.0375800000000002E-2</v>
      </c>
      <c r="BS38" s="360">
        <v>6.7276199999999994E-2</v>
      </c>
      <c r="BT38" s="360">
        <v>6.86866E-2</v>
      </c>
      <c r="BU38" s="360">
        <v>6.8107699999999993E-2</v>
      </c>
      <c r="BV38" s="360">
        <v>7.2223999999999997E-2</v>
      </c>
    </row>
    <row r="39" spans="1:74" s="169" customFormat="1" ht="12" customHeight="1" x14ac:dyDescent="0.2">
      <c r="A39" s="601" t="s">
        <v>46</v>
      </c>
      <c r="B39" s="603" t="s">
        <v>1277</v>
      </c>
      <c r="C39" s="272">
        <v>8.7972451383E-2</v>
      </c>
      <c r="D39" s="272">
        <v>8.3360224859999998E-2</v>
      </c>
      <c r="E39" s="272">
        <v>8.8812086210999994E-2</v>
      </c>
      <c r="F39" s="272">
        <v>9.0713559060000004E-2</v>
      </c>
      <c r="G39" s="272">
        <v>9.4997044333999997E-2</v>
      </c>
      <c r="H39" s="272">
        <v>9.3063667399999994E-2</v>
      </c>
      <c r="I39" s="272">
        <v>9.6906724124000004E-2</v>
      </c>
      <c r="J39" s="272">
        <v>9.6467162629E-2</v>
      </c>
      <c r="K39" s="272">
        <v>8.9765496350000001E-2</v>
      </c>
      <c r="L39" s="272">
        <v>9.7392069661999994E-2</v>
      </c>
      <c r="M39" s="272">
        <v>9.2768585579999993E-2</v>
      </c>
      <c r="N39" s="272">
        <v>9.5193101394999993E-2</v>
      </c>
      <c r="O39" s="272">
        <v>9.0605987616E-2</v>
      </c>
      <c r="P39" s="272">
        <v>8.5650878E-2</v>
      </c>
      <c r="Q39" s="272">
        <v>9.5456505625999999E-2</v>
      </c>
      <c r="R39" s="272">
        <v>9.1378714109999995E-2</v>
      </c>
      <c r="S39" s="272">
        <v>9.9894393930999997E-2</v>
      </c>
      <c r="T39" s="272">
        <v>9.7582935009999996E-2</v>
      </c>
      <c r="U39" s="272">
        <v>0.10030959295</v>
      </c>
      <c r="V39" s="272">
        <v>0.10094646077</v>
      </c>
      <c r="W39" s="272">
        <v>9.7018216779999999E-2</v>
      </c>
      <c r="X39" s="272">
        <v>9.7724572868000001E-2</v>
      </c>
      <c r="Y39" s="272">
        <v>9.5496765289999994E-2</v>
      </c>
      <c r="Z39" s="272">
        <v>9.6035712521999994E-2</v>
      </c>
      <c r="AA39" s="272">
        <v>9.1098747359000004E-2</v>
      </c>
      <c r="AB39" s="272">
        <v>9.3212241698000006E-2</v>
      </c>
      <c r="AC39" s="272">
        <v>9.9536102032000001E-2</v>
      </c>
      <c r="AD39" s="272">
        <v>9.2245450600000001E-2</v>
      </c>
      <c r="AE39" s="272">
        <v>0.10060836595</v>
      </c>
      <c r="AF39" s="272">
        <v>0.10053722143</v>
      </c>
      <c r="AG39" s="272">
        <v>0.10286787235</v>
      </c>
      <c r="AH39" s="272">
        <v>0.1041970252</v>
      </c>
      <c r="AI39" s="272">
        <v>9.7557666550000005E-2</v>
      </c>
      <c r="AJ39" s="272">
        <v>9.9062272399999998E-2</v>
      </c>
      <c r="AK39" s="272">
        <v>9.7767139959999999E-2</v>
      </c>
      <c r="AL39" s="272">
        <v>0.10300785041</v>
      </c>
      <c r="AM39" s="272">
        <v>9.3853678369999999E-2</v>
      </c>
      <c r="AN39" s="272">
        <v>8.8770945335999996E-2</v>
      </c>
      <c r="AO39" s="272">
        <v>9.8025320627000007E-2</v>
      </c>
      <c r="AP39" s="272">
        <v>9.5785229180000001E-2</v>
      </c>
      <c r="AQ39" s="272">
        <v>0.10234100018</v>
      </c>
      <c r="AR39" s="272">
        <v>0.10335723819000001</v>
      </c>
      <c r="AS39" s="272">
        <v>0.10146129326</v>
      </c>
      <c r="AT39" s="272">
        <v>0.10443255626</v>
      </c>
      <c r="AU39" s="272">
        <v>9.8504313659999995E-2</v>
      </c>
      <c r="AV39" s="272">
        <v>0.10312361111</v>
      </c>
      <c r="AW39" s="272">
        <v>0.10035871427</v>
      </c>
      <c r="AX39" s="272">
        <v>9.8494245204999997E-2</v>
      </c>
      <c r="AY39" s="272">
        <v>0.10083455405</v>
      </c>
      <c r="AZ39" s="272">
        <v>8.3326788388000006E-2</v>
      </c>
      <c r="BA39" s="272">
        <v>9.8826932438999995E-2</v>
      </c>
      <c r="BB39" s="272">
        <v>9.7377199794999994E-2</v>
      </c>
      <c r="BC39" s="272">
        <v>0.10760320197000001</v>
      </c>
      <c r="BD39" s="360">
        <v>0.10333390000000001</v>
      </c>
      <c r="BE39" s="360">
        <v>0.1055586</v>
      </c>
      <c r="BF39" s="360">
        <v>0.1065116</v>
      </c>
      <c r="BG39" s="360">
        <v>9.9650699999999995E-2</v>
      </c>
      <c r="BH39" s="360">
        <v>0.10191550000000001</v>
      </c>
      <c r="BI39" s="360">
        <v>9.9365499999999995E-2</v>
      </c>
      <c r="BJ39" s="360">
        <v>0.1005997</v>
      </c>
      <c r="BK39" s="360">
        <v>9.4031900000000002E-2</v>
      </c>
      <c r="BL39" s="360">
        <v>8.9254100000000003E-2</v>
      </c>
      <c r="BM39" s="360">
        <v>0.103547</v>
      </c>
      <c r="BN39" s="360">
        <v>9.7777299999999998E-2</v>
      </c>
      <c r="BO39" s="360">
        <v>0.10659540000000001</v>
      </c>
      <c r="BP39" s="360">
        <v>0.1043197</v>
      </c>
      <c r="BQ39" s="360">
        <v>0.1062008</v>
      </c>
      <c r="BR39" s="360">
        <v>0.1070207</v>
      </c>
      <c r="BS39" s="360">
        <v>0.1000679</v>
      </c>
      <c r="BT39" s="360">
        <v>0.1035542</v>
      </c>
      <c r="BU39" s="360">
        <v>9.8605200000000004E-2</v>
      </c>
      <c r="BV39" s="360">
        <v>0.10443429999999999</v>
      </c>
    </row>
    <row r="40" spans="1:74" s="169" customFormat="1" ht="12" customHeight="1" x14ac:dyDescent="0.2">
      <c r="A40" s="598" t="s">
        <v>34</v>
      </c>
      <c r="B40" s="603" t="s">
        <v>593</v>
      </c>
      <c r="C40" s="272">
        <v>1.8279348000000001E-2</v>
      </c>
      <c r="D40" s="272">
        <v>1.6341527000000002E-2</v>
      </c>
      <c r="E40" s="272">
        <v>1.8114351000000001E-2</v>
      </c>
      <c r="F40" s="272">
        <v>1.7710891999999999E-2</v>
      </c>
      <c r="G40" s="272">
        <v>1.8063902E-2</v>
      </c>
      <c r="H40" s="272">
        <v>1.7519175000000001E-2</v>
      </c>
      <c r="I40" s="272">
        <v>1.7942280000000001E-2</v>
      </c>
      <c r="J40" s="272">
        <v>1.8033925999999999E-2</v>
      </c>
      <c r="K40" s="272">
        <v>1.7653687000000001E-2</v>
      </c>
      <c r="L40" s="272">
        <v>1.8184966E-2</v>
      </c>
      <c r="M40" s="272">
        <v>1.817626E-2</v>
      </c>
      <c r="N40" s="272">
        <v>1.8469394E-2</v>
      </c>
      <c r="O40" s="272">
        <v>1.8084835E-2</v>
      </c>
      <c r="P40" s="272">
        <v>1.6614097000000001E-2</v>
      </c>
      <c r="Q40" s="272">
        <v>1.8383784E-2</v>
      </c>
      <c r="R40" s="272">
        <v>1.7076932999999999E-2</v>
      </c>
      <c r="S40" s="272">
        <v>1.8347967E-2</v>
      </c>
      <c r="T40" s="272">
        <v>1.7348860000000001E-2</v>
      </c>
      <c r="U40" s="272">
        <v>1.8036491000000002E-2</v>
      </c>
      <c r="V40" s="272">
        <v>1.7919217000000001E-2</v>
      </c>
      <c r="W40" s="272">
        <v>1.6428643999999999E-2</v>
      </c>
      <c r="X40" s="272">
        <v>1.7722488000000002E-2</v>
      </c>
      <c r="Y40" s="272">
        <v>1.7647260000000001E-2</v>
      </c>
      <c r="Z40" s="272">
        <v>1.8225306E-2</v>
      </c>
      <c r="AA40" s="272">
        <v>1.7675495999999999E-2</v>
      </c>
      <c r="AB40" s="272">
        <v>1.6510339999999998E-2</v>
      </c>
      <c r="AC40" s="272">
        <v>1.7519960000000001E-2</v>
      </c>
      <c r="AD40" s="272">
        <v>1.6366128000000001E-2</v>
      </c>
      <c r="AE40" s="272">
        <v>1.7766285999999999E-2</v>
      </c>
      <c r="AF40" s="272">
        <v>1.6757774999999999E-2</v>
      </c>
      <c r="AG40" s="272">
        <v>1.7483555000000001E-2</v>
      </c>
      <c r="AH40" s="272">
        <v>1.7604017E-2</v>
      </c>
      <c r="AI40" s="272">
        <v>1.7452789E-2</v>
      </c>
      <c r="AJ40" s="272">
        <v>1.7870857E-2</v>
      </c>
      <c r="AK40" s="272">
        <v>1.7795978E-2</v>
      </c>
      <c r="AL40" s="272">
        <v>1.8800668999999999E-2</v>
      </c>
      <c r="AM40" s="272">
        <v>1.8312981999999998E-2</v>
      </c>
      <c r="AN40" s="272">
        <v>1.6331075E-2</v>
      </c>
      <c r="AO40" s="272">
        <v>1.8131744000000002E-2</v>
      </c>
      <c r="AP40" s="272">
        <v>1.7750222E-2</v>
      </c>
      <c r="AQ40" s="272">
        <v>1.7349158E-2</v>
      </c>
      <c r="AR40" s="272">
        <v>1.6895292999999999E-2</v>
      </c>
      <c r="AS40" s="272">
        <v>1.8020753E-2</v>
      </c>
      <c r="AT40" s="272">
        <v>1.7921361E-2</v>
      </c>
      <c r="AU40" s="272">
        <v>1.7455601000000001E-2</v>
      </c>
      <c r="AV40" s="272">
        <v>1.7033814000000001E-2</v>
      </c>
      <c r="AW40" s="272">
        <v>1.7535644E-2</v>
      </c>
      <c r="AX40" s="272">
        <v>1.8253159000000001E-2</v>
      </c>
      <c r="AY40" s="272">
        <v>1.8071978999999998E-2</v>
      </c>
      <c r="AZ40" s="272">
        <v>1.6896461000000002E-2</v>
      </c>
      <c r="BA40" s="272">
        <v>1.9685299999999999E-2</v>
      </c>
      <c r="BB40" s="272">
        <v>1.8414900000000001E-2</v>
      </c>
      <c r="BC40" s="272">
        <v>1.9139799999999998E-2</v>
      </c>
      <c r="BD40" s="360">
        <v>1.8487799999999999E-2</v>
      </c>
      <c r="BE40" s="360">
        <v>1.9054600000000001E-2</v>
      </c>
      <c r="BF40" s="360">
        <v>1.9076200000000001E-2</v>
      </c>
      <c r="BG40" s="360">
        <v>1.8706299999999999E-2</v>
      </c>
      <c r="BH40" s="360">
        <v>1.9005000000000001E-2</v>
      </c>
      <c r="BI40" s="360">
        <v>1.90127E-2</v>
      </c>
      <c r="BJ40" s="360">
        <v>1.95847E-2</v>
      </c>
      <c r="BK40" s="360">
        <v>1.94539E-2</v>
      </c>
      <c r="BL40" s="360">
        <v>1.81551E-2</v>
      </c>
      <c r="BM40" s="360">
        <v>1.94813E-2</v>
      </c>
      <c r="BN40" s="360">
        <v>1.8781800000000001E-2</v>
      </c>
      <c r="BO40" s="360">
        <v>1.9322700000000002E-2</v>
      </c>
      <c r="BP40" s="360">
        <v>1.8764599999999999E-2</v>
      </c>
      <c r="BQ40" s="360">
        <v>1.9168600000000001E-2</v>
      </c>
      <c r="BR40" s="360">
        <v>1.9172399999999999E-2</v>
      </c>
      <c r="BS40" s="360">
        <v>1.89239E-2</v>
      </c>
      <c r="BT40" s="360">
        <v>1.9075000000000002E-2</v>
      </c>
      <c r="BU40" s="360">
        <v>1.9213299999999999E-2</v>
      </c>
      <c r="BV40" s="360">
        <v>1.9817100000000001E-2</v>
      </c>
    </row>
    <row r="41" spans="1:74" s="169" customFormat="1" ht="12" customHeight="1" x14ac:dyDescent="0.2">
      <c r="A41" s="598" t="s">
        <v>33</v>
      </c>
      <c r="B41" s="603" t="s">
        <v>53</v>
      </c>
      <c r="C41" s="272">
        <v>0.20573738699999999</v>
      </c>
      <c r="D41" s="272">
        <v>0.16543718600000001</v>
      </c>
      <c r="E41" s="272">
        <v>0.23068529900000001</v>
      </c>
      <c r="F41" s="272">
        <v>0.24193351199999999</v>
      </c>
      <c r="G41" s="272">
        <v>0.252432347</v>
      </c>
      <c r="H41" s="272">
        <v>0.24482427700000001</v>
      </c>
      <c r="I41" s="272">
        <v>0.23163889700000001</v>
      </c>
      <c r="J41" s="272">
        <v>0.188366916</v>
      </c>
      <c r="K41" s="272">
        <v>0.152866847</v>
      </c>
      <c r="L41" s="272">
        <v>0.16318410899999999</v>
      </c>
      <c r="M41" s="272">
        <v>0.17712301699999999</v>
      </c>
      <c r="N41" s="272">
        <v>0.21234678000000001</v>
      </c>
      <c r="O41" s="272">
        <v>0.2249456</v>
      </c>
      <c r="P41" s="272">
        <v>0.20768394200000001</v>
      </c>
      <c r="Q41" s="272">
        <v>0.226273751</v>
      </c>
      <c r="R41" s="272">
        <v>0.20940703699999999</v>
      </c>
      <c r="S41" s="272">
        <v>0.18754874799999999</v>
      </c>
      <c r="T41" s="272">
        <v>0.19023884899999999</v>
      </c>
      <c r="U41" s="272">
        <v>0.19583153</v>
      </c>
      <c r="V41" s="272">
        <v>0.17819889799999999</v>
      </c>
      <c r="W41" s="272">
        <v>0.14998112699999999</v>
      </c>
      <c r="X41" s="272">
        <v>0.15497871199999999</v>
      </c>
      <c r="Y41" s="272">
        <v>0.18020924599999999</v>
      </c>
      <c r="Z41" s="272">
        <v>0.215879872</v>
      </c>
      <c r="AA41" s="272">
        <v>0.236473455</v>
      </c>
      <c r="AB41" s="272">
        <v>0.22285139100000001</v>
      </c>
      <c r="AC41" s="272">
        <v>0.25286334599999999</v>
      </c>
      <c r="AD41" s="272">
        <v>0.238905962</v>
      </c>
      <c r="AE41" s="272">
        <v>0.23529027299999999</v>
      </c>
      <c r="AF41" s="272">
        <v>0.21452276000000001</v>
      </c>
      <c r="AG41" s="272">
        <v>0.198075523</v>
      </c>
      <c r="AH41" s="272">
        <v>0.18066607800000001</v>
      </c>
      <c r="AI41" s="272">
        <v>0.151106459</v>
      </c>
      <c r="AJ41" s="272">
        <v>0.16007232399999999</v>
      </c>
      <c r="AK41" s="272">
        <v>0.17363790500000001</v>
      </c>
      <c r="AL41" s="272">
        <v>0.20797632199999999</v>
      </c>
      <c r="AM41" s="272">
        <v>0.25714041199999998</v>
      </c>
      <c r="AN41" s="272">
        <v>0.22656855400000001</v>
      </c>
      <c r="AO41" s="272">
        <v>0.27899949200000002</v>
      </c>
      <c r="AP41" s="272">
        <v>0.27067894300000001</v>
      </c>
      <c r="AQ41" s="272">
        <v>0.29705806699999998</v>
      </c>
      <c r="AR41" s="272">
        <v>0.28087288399999999</v>
      </c>
      <c r="AS41" s="272">
        <v>0.237678056</v>
      </c>
      <c r="AT41" s="272">
        <v>0.196094557</v>
      </c>
      <c r="AU41" s="272">
        <v>0.175081141</v>
      </c>
      <c r="AV41" s="272">
        <v>0.158887469</v>
      </c>
      <c r="AW41" s="272">
        <v>0.18316722699999999</v>
      </c>
      <c r="AX41" s="272">
        <v>0.207784052</v>
      </c>
      <c r="AY41" s="272">
        <v>0.234695915</v>
      </c>
      <c r="AZ41" s="272">
        <v>0.23627663300000001</v>
      </c>
      <c r="BA41" s="272">
        <v>0.24128520000000001</v>
      </c>
      <c r="BB41" s="272">
        <v>0.2336037</v>
      </c>
      <c r="BC41" s="272">
        <v>0.29874650000000003</v>
      </c>
      <c r="BD41" s="360">
        <v>0.24781600000000001</v>
      </c>
      <c r="BE41" s="360">
        <v>0.223998</v>
      </c>
      <c r="BF41" s="360">
        <v>0.1987351</v>
      </c>
      <c r="BG41" s="360">
        <v>0.17519489999999999</v>
      </c>
      <c r="BH41" s="360">
        <v>0.16382869999999999</v>
      </c>
      <c r="BI41" s="360">
        <v>0.18070910000000001</v>
      </c>
      <c r="BJ41" s="360">
        <v>0.209977</v>
      </c>
      <c r="BK41" s="360">
        <v>0.2137617</v>
      </c>
      <c r="BL41" s="360">
        <v>0.19550380000000001</v>
      </c>
      <c r="BM41" s="360">
        <v>0.22777230000000001</v>
      </c>
      <c r="BN41" s="360">
        <v>0.2291224</v>
      </c>
      <c r="BO41" s="360">
        <v>0.2567083</v>
      </c>
      <c r="BP41" s="360">
        <v>0.26423950000000002</v>
      </c>
      <c r="BQ41" s="360">
        <v>0.23865230000000001</v>
      </c>
      <c r="BR41" s="360">
        <v>0.2064838</v>
      </c>
      <c r="BS41" s="360">
        <v>0.17458660000000001</v>
      </c>
      <c r="BT41" s="360">
        <v>0.16193589999999999</v>
      </c>
      <c r="BU41" s="360">
        <v>0.1796883</v>
      </c>
      <c r="BV41" s="360">
        <v>0.21029919999999999</v>
      </c>
    </row>
    <row r="42" spans="1:74" s="169" customFormat="1" ht="12" customHeight="1" x14ac:dyDescent="0.2">
      <c r="A42" s="598" t="s">
        <v>35</v>
      </c>
      <c r="B42" s="603" t="s">
        <v>1279</v>
      </c>
      <c r="C42" s="272">
        <v>1.6515162999999999E-2</v>
      </c>
      <c r="D42" s="272">
        <v>1.7910473999999999E-2</v>
      </c>
      <c r="E42" s="272">
        <v>2.6147772E-2</v>
      </c>
      <c r="F42" s="272">
        <v>2.8986917000000001E-2</v>
      </c>
      <c r="G42" s="272">
        <v>3.3039572000000003E-2</v>
      </c>
      <c r="H42" s="272">
        <v>3.4819579000000003E-2</v>
      </c>
      <c r="I42" s="272">
        <v>3.4250157000000003E-2</v>
      </c>
      <c r="J42" s="272">
        <v>3.4981945E-2</v>
      </c>
      <c r="K42" s="272">
        <v>3.3139544999999999E-2</v>
      </c>
      <c r="L42" s="272">
        <v>3.0818938000000001E-2</v>
      </c>
      <c r="M42" s="272">
        <v>2.5012031000000001E-2</v>
      </c>
      <c r="N42" s="272">
        <v>2.1317068000000002E-2</v>
      </c>
      <c r="O42" s="272">
        <v>2.0995224E-2</v>
      </c>
      <c r="P42" s="272">
        <v>2.5003621E-2</v>
      </c>
      <c r="Q42" s="272">
        <v>3.4844717999999997E-2</v>
      </c>
      <c r="R42" s="272">
        <v>3.9485069999999997E-2</v>
      </c>
      <c r="S42" s="272">
        <v>4.2435841000000002E-2</v>
      </c>
      <c r="T42" s="272">
        <v>4.3128199999999998E-2</v>
      </c>
      <c r="U42" s="272">
        <v>4.4853532000000002E-2</v>
      </c>
      <c r="V42" s="272">
        <v>4.5161905000000002E-2</v>
      </c>
      <c r="W42" s="272">
        <v>3.8881529999999997E-2</v>
      </c>
      <c r="X42" s="272">
        <v>3.4207503E-2</v>
      </c>
      <c r="Y42" s="272">
        <v>2.9575674E-2</v>
      </c>
      <c r="Z42" s="272">
        <v>2.7153856000000001E-2</v>
      </c>
      <c r="AA42" s="272">
        <v>2.5996300999999999E-2</v>
      </c>
      <c r="AB42" s="272">
        <v>3.5041361E-2</v>
      </c>
      <c r="AC42" s="272">
        <v>4.3281985000000002E-2</v>
      </c>
      <c r="AD42" s="272">
        <v>4.7931575999999997E-2</v>
      </c>
      <c r="AE42" s="272">
        <v>5.5174497000000003E-2</v>
      </c>
      <c r="AF42" s="272">
        <v>5.6231940000000001E-2</v>
      </c>
      <c r="AG42" s="272">
        <v>6.1491941000000001E-2</v>
      </c>
      <c r="AH42" s="272">
        <v>6.0982056E-2</v>
      </c>
      <c r="AI42" s="272">
        <v>5.5311971000000001E-2</v>
      </c>
      <c r="AJ42" s="272">
        <v>4.8916535999999997E-2</v>
      </c>
      <c r="AK42" s="272">
        <v>4.1300851E-2</v>
      </c>
      <c r="AL42" s="272">
        <v>3.7004162E-2</v>
      </c>
      <c r="AM42" s="272">
        <v>3.4568341000000002E-2</v>
      </c>
      <c r="AN42" s="272">
        <v>3.9400783000000002E-2</v>
      </c>
      <c r="AO42" s="272">
        <v>6.4408875000000004E-2</v>
      </c>
      <c r="AP42" s="272">
        <v>7.0207974000000006E-2</v>
      </c>
      <c r="AQ42" s="272">
        <v>8.2084062999999999E-2</v>
      </c>
      <c r="AR42" s="272">
        <v>8.7309202000000002E-2</v>
      </c>
      <c r="AS42" s="272">
        <v>8.1295019999999996E-2</v>
      </c>
      <c r="AT42" s="272">
        <v>7.9434827999999999E-2</v>
      </c>
      <c r="AU42" s="272">
        <v>7.4194591000000004E-2</v>
      </c>
      <c r="AV42" s="272">
        <v>6.826045E-2</v>
      </c>
      <c r="AW42" s="272">
        <v>4.7415612000000003E-2</v>
      </c>
      <c r="AX42" s="272">
        <v>4.5696954999999997E-2</v>
      </c>
      <c r="AY42" s="272">
        <v>4.8632164999999998E-2</v>
      </c>
      <c r="AZ42" s="272">
        <v>5.7253093999999997E-2</v>
      </c>
      <c r="BA42" s="272">
        <v>7.7667899999999998E-2</v>
      </c>
      <c r="BB42" s="272">
        <v>8.2678500000000002E-2</v>
      </c>
      <c r="BC42" s="272">
        <v>9.5357899999999995E-2</v>
      </c>
      <c r="BD42" s="360">
        <v>9.9644499999999997E-2</v>
      </c>
      <c r="BE42" s="360">
        <v>9.7459100000000007E-2</v>
      </c>
      <c r="BF42" s="360">
        <v>9.5855599999999999E-2</v>
      </c>
      <c r="BG42" s="360">
        <v>8.5754499999999997E-2</v>
      </c>
      <c r="BH42" s="360">
        <v>7.7418799999999996E-2</v>
      </c>
      <c r="BI42" s="360">
        <v>5.8103700000000001E-2</v>
      </c>
      <c r="BJ42" s="360">
        <v>5.2155699999999999E-2</v>
      </c>
      <c r="BK42" s="360">
        <v>4.9163499999999999E-2</v>
      </c>
      <c r="BL42" s="360">
        <v>5.9662800000000002E-2</v>
      </c>
      <c r="BM42" s="360">
        <v>8.6840600000000004E-2</v>
      </c>
      <c r="BN42" s="360">
        <v>9.6759200000000004E-2</v>
      </c>
      <c r="BO42" s="360">
        <v>0.1131061</v>
      </c>
      <c r="BP42" s="360">
        <v>0.1188916</v>
      </c>
      <c r="BQ42" s="360">
        <v>0.1175181</v>
      </c>
      <c r="BR42" s="360">
        <v>0.1161606</v>
      </c>
      <c r="BS42" s="360">
        <v>0.1038311</v>
      </c>
      <c r="BT42" s="360">
        <v>9.5082E-2</v>
      </c>
      <c r="BU42" s="360">
        <v>7.10697E-2</v>
      </c>
      <c r="BV42" s="360">
        <v>6.7394899999999994E-2</v>
      </c>
    </row>
    <row r="43" spans="1:74" s="169" customFormat="1" ht="12" customHeight="1" x14ac:dyDescent="0.2">
      <c r="A43" s="556" t="s">
        <v>38</v>
      </c>
      <c r="B43" s="603" t="s">
        <v>1031</v>
      </c>
      <c r="C43" s="272">
        <v>4.4923225999999997E-2</v>
      </c>
      <c r="D43" s="272">
        <v>4.0826604000000002E-2</v>
      </c>
      <c r="E43" s="272">
        <v>4.4531906000000003E-2</v>
      </c>
      <c r="F43" s="272">
        <v>4.3898889000000003E-2</v>
      </c>
      <c r="G43" s="272">
        <v>4.3127475999999998E-2</v>
      </c>
      <c r="H43" s="272">
        <v>4.2412339E-2</v>
      </c>
      <c r="I43" s="272">
        <v>4.4994416000000002E-2</v>
      </c>
      <c r="J43" s="272">
        <v>4.2954166000000002E-2</v>
      </c>
      <c r="K43" s="272">
        <v>4.0635078999999998E-2</v>
      </c>
      <c r="L43" s="272">
        <v>4.2466506000000001E-2</v>
      </c>
      <c r="M43" s="272">
        <v>4.1548598999999999E-2</v>
      </c>
      <c r="N43" s="272">
        <v>4.3557855999999999E-2</v>
      </c>
      <c r="O43" s="272">
        <v>4.3144665999999998E-2</v>
      </c>
      <c r="P43" s="272">
        <v>3.8435534E-2</v>
      </c>
      <c r="Q43" s="272">
        <v>4.2830515999999999E-2</v>
      </c>
      <c r="R43" s="272">
        <v>4.1652399E-2</v>
      </c>
      <c r="S43" s="272">
        <v>4.2338995999999997E-2</v>
      </c>
      <c r="T43" s="272">
        <v>4.1985129000000003E-2</v>
      </c>
      <c r="U43" s="272">
        <v>4.5608195999999997E-2</v>
      </c>
      <c r="V43" s="272">
        <v>4.4070975999999998E-2</v>
      </c>
      <c r="W43" s="272">
        <v>4.1866759000000003E-2</v>
      </c>
      <c r="X43" s="272">
        <v>4.4542845999999997E-2</v>
      </c>
      <c r="Y43" s="272">
        <v>4.5149569000000001E-2</v>
      </c>
      <c r="Z43" s="272">
        <v>4.6745026000000002E-2</v>
      </c>
      <c r="AA43" s="272">
        <v>4.2163866000000001E-2</v>
      </c>
      <c r="AB43" s="272">
        <v>4.0467425000000001E-2</v>
      </c>
      <c r="AC43" s="272">
        <v>4.3543246000000001E-2</v>
      </c>
      <c r="AD43" s="272">
        <v>4.2678010000000002E-2</v>
      </c>
      <c r="AE43" s="272">
        <v>4.2939946E-2</v>
      </c>
      <c r="AF43" s="272">
        <v>4.0066659999999997E-2</v>
      </c>
      <c r="AG43" s="272">
        <v>4.1448486E-2</v>
      </c>
      <c r="AH43" s="272">
        <v>4.1957915999999998E-2</v>
      </c>
      <c r="AI43" s="272">
        <v>3.9306920000000002E-2</v>
      </c>
      <c r="AJ43" s="272">
        <v>4.0714316E-2</v>
      </c>
      <c r="AK43" s="272">
        <v>4.3322300000000001E-2</v>
      </c>
      <c r="AL43" s="272">
        <v>4.4609556000000002E-2</v>
      </c>
      <c r="AM43" s="272">
        <v>4.3911475999999998E-2</v>
      </c>
      <c r="AN43" s="272">
        <v>3.9120714000000001E-2</v>
      </c>
      <c r="AO43" s="272">
        <v>4.2664736000000002E-2</v>
      </c>
      <c r="AP43" s="272">
        <v>3.9419998999999997E-2</v>
      </c>
      <c r="AQ43" s="272">
        <v>3.9374095999999997E-2</v>
      </c>
      <c r="AR43" s="272">
        <v>3.8464578999999999E-2</v>
      </c>
      <c r="AS43" s="272">
        <v>3.9955376000000001E-2</v>
      </c>
      <c r="AT43" s="272">
        <v>4.0108086000000001E-2</v>
      </c>
      <c r="AU43" s="272">
        <v>3.7080479E-2</v>
      </c>
      <c r="AV43" s="272">
        <v>3.9815886000000002E-2</v>
      </c>
      <c r="AW43" s="272">
        <v>4.0593628999999999E-2</v>
      </c>
      <c r="AX43" s="272">
        <v>4.1971596E-2</v>
      </c>
      <c r="AY43" s="272">
        <v>4.2761696000000002E-2</v>
      </c>
      <c r="AZ43" s="272">
        <v>3.9629774E-2</v>
      </c>
      <c r="BA43" s="272">
        <v>4.2669899999999997E-2</v>
      </c>
      <c r="BB43" s="272">
        <v>4.9499300000000003E-2</v>
      </c>
      <c r="BC43" s="272">
        <v>5.2389400000000003E-2</v>
      </c>
      <c r="BD43" s="360">
        <v>5.1279199999999997E-2</v>
      </c>
      <c r="BE43" s="360">
        <v>5.4656799999999998E-2</v>
      </c>
      <c r="BF43" s="360">
        <v>5.5876099999999998E-2</v>
      </c>
      <c r="BG43" s="360">
        <v>5.3626E-2</v>
      </c>
      <c r="BH43" s="360">
        <v>5.6236500000000002E-2</v>
      </c>
      <c r="BI43" s="360">
        <v>5.82914E-2</v>
      </c>
      <c r="BJ43" s="360">
        <v>6.2351900000000002E-2</v>
      </c>
      <c r="BK43" s="360">
        <v>6.12054E-2</v>
      </c>
      <c r="BL43" s="360">
        <v>5.6816600000000002E-2</v>
      </c>
      <c r="BM43" s="360">
        <v>6.4736000000000002E-2</v>
      </c>
      <c r="BN43" s="360">
        <v>5.5351600000000001E-2</v>
      </c>
      <c r="BO43" s="360">
        <v>5.8186700000000001E-2</v>
      </c>
      <c r="BP43" s="360">
        <v>5.6303600000000002E-2</v>
      </c>
      <c r="BQ43" s="360">
        <v>5.9474600000000002E-2</v>
      </c>
      <c r="BR43" s="360">
        <v>6.0051800000000002E-2</v>
      </c>
      <c r="BS43" s="360">
        <v>5.6702900000000001E-2</v>
      </c>
      <c r="BT43" s="360">
        <v>5.8447100000000002E-2</v>
      </c>
      <c r="BU43" s="360">
        <v>5.9439800000000001E-2</v>
      </c>
      <c r="BV43" s="360">
        <v>6.2063199999999999E-2</v>
      </c>
    </row>
    <row r="44" spans="1:74" s="169" customFormat="1" ht="12" customHeight="1" x14ac:dyDescent="0.2">
      <c r="A44" s="556" t="s">
        <v>37</v>
      </c>
      <c r="B44" s="603" t="s">
        <v>1274</v>
      </c>
      <c r="C44" s="272">
        <v>0.205178464</v>
      </c>
      <c r="D44" s="272">
        <v>0.186408727</v>
      </c>
      <c r="E44" s="272">
        <v>0.20447035399999999</v>
      </c>
      <c r="F44" s="272">
        <v>0.19360291099999999</v>
      </c>
      <c r="G44" s="272">
        <v>0.196893184</v>
      </c>
      <c r="H44" s="272">
        <v>0.20101783100000001</v>
      </c>
      <c r="I44" s="272">
        <v>0.20739985399999999</v>
      </c>
      <c r="J44" s="272">
        <v>0.20865493399999999</v>
      </c>
      <c r="K44" s="272">
        <v>0.196534931</v>
      </c>
      <c r="L44" s="272">
        <v>0.20120153399999999</v>
      </c>
      <c r="M44" s="272">
        <v>0.19933604099999999</v>
      </c>
      <c r="N44" s="272">
        <v>0.20880383399999999</v>
      </c>
      <c r="O44" s="272">
        <v>0.195676291</v>
      </c>
      <c r="P44" s="272">
        <v>0.176638139</v>
      </c>
      <c r="Q44" s="272">
        <v>0.18608081100000001</v>
      </c>
      <c r="R44" s="272">
        <v>0.18116405299999999</v>
      </c>
      <c r="S44" s="272">
        <v>0.18660170100000001</v>
      </c>
      <c r="T44" s="272">
        <v>0.18401058300000001</v>
      </c>
      <c r="U44" s="272">
        <v>0.192527961</v>
      </c>
      <c r="V44" s="272">
        <v>0.19336410100000001</v>
      </c>
      <c r="W44" s="272">
        <v>0.183311423</v>
      </c>
      <c r="X44" s="272">
        <v>0.181273871</v>
      </c>
      <c r="Y44" s="272">
        <v>0.18297397300000001</v>
      </c>
      <c r="Z44" s="272">
        <v>0.19093389099999999</v>
      </c>
      <c r="AA44" s="272">
        <v>0.18419507800000001</v>
      </c>
      <c r="AB44" s="272">
        <v>0.17337598000000001</v>
      </c>
      <c r="AC44" s="272">
        <v>0.17748288800000001</v>
      </c>
      <c r="AD44" s="272">
        <v>0.16596403900000001</v>
      </c>
      <c r="AE44" s="272">
        <v>0.17312292800000001</v>
      </c>
      <c r="AF44" s="272">
        <v>0.174828019</v>
      </c>
      <c r="AG44" s="272">
        <v>0.18084085799999999</v>
      </c>
      <c r="AH44" s="272">
        <v>0.182567548</v>
      </c>
      <c r="AI44" s="272">
        <v>0.17150414899999999</v>
      </c>
      <c r="AJ44" s="272">
        <v>0.17182276799999999</v>
      </c>
      <c r="AK44" s="272">
        <v>0.17525442899999999</v>
      </c>
      <c r="AL44" s="272">
        <v>0.20025462799999999</v>
      </c>
      <c r="AM44" s="272">
        <v>0.18407227500000001</v>
      </c>
      <c r="AN44" s="272">
        <v>0.169208889</v>
      </c>
      <c r="AO44" s="272">
        <v>0.18110833500000001</v>
      </c>
      <c r="AP44" s="272">
        <v>0.17113403599999999</v>
      </c>
      <c r="AQ44" s="272">
        <v>0.17556809500000001</v>
      </c>
      <c r="AR44" s="272">
        <v>0.177265806</v>
      </c>
      <c r="AS44" s="272">
        <v>0.18496072499999999</v>
      </c>
      <c r="AT44" s="272">
        <v>0.18713316499999999</v>
      </c>
      <c r="AU44" s="272">
        <v>0.17136306600000001</v>
      </c>
      <c r="AV44" s="272">
        <v>0.17828491499999999</v>
      </c>
      <c r="AW44" s="272">
        <v>0.177114776</v>
      </c>
      <c r="AX44" s="272">
        <v>0.18768243500000001</v>
      </c>
      <c r="AY44" s="272">
        <v>0.188473316</v>
      </c>
      <c r="AZ44" s="272">
        <v>0.17294552099999999</v>
      </c>
      <c r="BA44" s="272">
        <v>0.1842589</v>
      </c>
      <c r="BB44" s="272">
        <v>0.1764</v>
      </c>
      <c r="BC44" s="272">
        <v>0.17924760000000001</v>
      </c>
      <c r="BD44" s="360">
        <v>0.17812929999999999</v>
      </c>
      <c r="BE44" s="360">
        <v>0.1873966</v>
      </c>
      <c r="BF44" s="360">
        <v>0.18619160000000001</v>
      </c>
      <c r="BG44" s="360">
        <v>0.17717959999999999</v>
      </c>
      <c r="BH44" s="360">
        <v>0.18137739999999999</v>
      </c>
      <c r="BI44" s="360">
        <v>0.1775408</v>
      </c>
      <c r="BJ44" s="360">
        <v>0.18593499999999999</v>
      </c>
      <c r="BK44" s="360">
        <v>0.18477270000000001</v>
      </c>
      <c r="BL44" s="360">
        <v>0.17016300000000001</v>
      </c>
      <c r="BM44" s="360">
        <v>0.1794847</v>
      </c>
      <c r="BN44" s="360">
        <v>0.1736577</v>
      </c>
      <c r="BO44" s="360">
        <v>0.1771083</v>
      </c>
      <c r="BP44" s="360">
        <v>0.17861270000000001</v>
      </c>
      <c r="BQ44" s="360">
        <v>0.1872441</v>
      </c>
      <c r="BR44" s="360">
        <v>0.18647440000000001</v>
      </c>
      <c r="BS44" s="360">
        <v>0.17872560000000001</v>
      </c>
      <c r="BT44" s="360">
        <v>0.18186430000000001</v>
      </c>
      <c r="BU44" s="360">
        <v>0.17937249999999999</v>
      </c>
      <c r="BV44" s="360">
        <v>0.18685570000000001</v>
      </c>
    </row>
    <row r="45" spans="1:74" s="169" customFormat="1" ht="12" customHeight="1" x14ac:dyDescent="0.2">
      <c r="A45" s="598" t="s">
        <v>107</v>
      </c>
      <c r="B45" s="603" t="s">
        <v>594</v>
      </c>
      <c r="C45" s="272">
        <v>0.17017790830000001</v>
      </c>
      <c r="D45" s="272">
        <v>0.13310724756</v>
      </c>
      <c r="E45" s="272">
        <v>0.16853708279999999</v>
      </c>
      <c r="F45" s="272">
        <v>0.17708811935999999</v>
      </c>
      <c r="G45" s="272">
        <v>0.14826629831999999</v>
      </c>
      <c r="H45" s="272">
        <v>0.15012682914</v>
      </c>
      <c r="I45" s="272">
        <v>0.11579772179</v>
      </c>
      <c r="J45" s="272">
        <v>9.6641871288000003E-2</v>
      </c>
      <c r="K45" s="272">
        <v>0.10945832981</v>
      </c>
      <c r="L45" s="272">
        <v>0.13782138226000001</v>
      </c>
      <c r="M45" s="272">
        <v>0.17923984169000001</v>
      </c>
      <c r="N45" s="272">
        <v>0.13976340981999999</v>
      </c>
      <c r="O45" s="272">
        <v>0.14114795642</v>
      </c>
      <c r="P45" s="272">
        <v>0.13892428272999999</v>
      </c>
      <c r="Q45" s="272">
        <v>0.14251520392</v>
      </c>
      <c r="R45" s="272">
        <v>0.1663484277</v>
      </c>
      <c r="S45" s="272">
        <v>0.15969395133</v>
      </c>
      <c r="T45" s="272">
        <v>0.12496374714</v>
      </c>
      <c r="U45" s="272">
        <v>0.12734931806999999</v>
      </c>
      <c r="V45" s="272">
        <v>0.12180090842000001</v>
      </c>
      <c r="W45" s="272">
        <v>0.13010209361</v>
      </c>
      <c r="X45" s="272">
        <v>0.15249174344999999</v>
      </c>
      <c r="Y45" s="272">
        <v>0.18324081340000001</v>
      </c>
      <c r="Z45" s="272">
        <v>0.18712703825999999</v>
      </c>
      <c r="AA45" s="272">
        <v>0.17190651223</v>
      </c>
      <c r="AB45" s="272">
        <v>0.18748369280999999</v>
      </c>
      <c r="AC45" s="272">
        <v>0.20427054410000001</v>
      </c>
      <c r="AD45" s="272">
        <v>0.19365777724</v>
      </c>
      <c r="AE45" s="272">
        <v>0.17549531035999999</v>
      </c>
      <c r="AF45" s="272">
        <v>0.15180493853999999</v>
      </c>
      <c r="AG45" s="272">
        <v>0.16406202061</v>
      </c>
      <c r="AH45" s="272">
        <v>0.12654111123</v>
      </c>
      <c r="AI45" s="272">
        <v>0.15274474496000001</v>
      </c>
      <c r="AJ45" s="272">
        <v>0.18934289141999999</v>
      </c>
      <c r="AK45" s="272">
        <v>0.18067509746999999</v>
      </c>
      <c r="AL45" s="272">
        <v>0.21547410007000001</v>
      </c>
      <c r="AM45" s="272">
        <v>0.19320158208999999</v>
      </c>
      <c r="AN45" s="272">
        <v>0.20698735355</v>
      </c>
      <c r="AO45" s="272">
        <v>0.24331375349000001</v>
      </c>
      <c r="AP45" s="272">
        <v>0.23979015579999999</v>
      </c>
      <c r="AQ45" s="272">
        <v>0.21081589985999999</v>
      </c>
      <c r="AR45" s="272">
        <v>0.18353179349000001</v>
      </c>
      <c r="AS45" s="272">
        <v>0.14679229888000001</v>
      </c>
      <c r="AT45" s="272">
        <v>0.12187342476</v>
      </c>
      <c r="AU45" s="272">
        <v>0.16078351303999999</v>
      </c>
      <c r="AV45" s="272">
        <v>0.23110280691000001</v>
      </c>
      <c r="AW45" s="272">
        <v>0.21713019290999999</v>
      </c>
      <c r="AX45" s="272">
        <v>0.21207072129999999</v>
      </c>
      <c r="AY45" s="272">
        <v>0.24985515898999999</v>
      </c>
      <c r="AZ45" s="272">
        <v>0.22285486833000001</v>
      </c>
      <c r="BA45" s="272">
        <v>0.25393654921999997</v>
      </c>
      <c r="BB45" s="272">
        <v>0.2432492</v>
      </c>
      <c r="BC45" s="272">
        <v>0.2214013</v>
      </c>
      <c r="BD45" s="360">
        <v>0.1990083</v>
      </c>
      <c r="BE45" s="360">
        <v>0.16458510000000001</v>
      </c>
      <c r="BF45" s="360">
        <v>0.1463612</v>
      </c>
      <c r="BG45" s="360">
        <v>0.16436329999999999</v>
      </c>
      <c r="BH45" s="360">
        <v>0.21263570000000001</v>
      </c>
      <c r="BI45" s="360">
        <v>0.2326162</v>
      </c>
      <c r="BJ45" s="360">
        <v>0.22336790000000001</v>
      </c>
      <c r="BK45" s="360">
        <v>0.2249254</v>
      </c>
      <c r="BL45" s="360">
        <v>0.21297140000000001</v>
      </c>
      <c r="BM45" s="360">
        <v>0.25369069999999999</v>
      </c>
      <c r="BN45" s="360">
        <v>0.26000020000000001</v>
      </c>
      <c r="BO45" s="360">
        <v>0.23704230000000001</v>
      </c>
      <c r="BP45" s="360">
        <v>0.2131419</v>
      </c>
      <c r="BQ45" s="360">
        <v>0.17574090000000001</v>
      </c>
      <c r="BR45" s="360">
        <v>0.15636829999999999</v>
      </c>
      <c r="BS45" s="360">
        <v>0.17697879999999999</v>
      </c>
      <c r="BT45" s="360">
        <v>0.23035259999999999</v>
      </c>
      <c r="BU45" s="360">
        <v>0.25139719999999999</v>
      </c>
      <c r="BV45" s="360">
        <v>0.2485492</v>
      </c>
    </row>
    <row r="46" spans="1:74" ht="12" customHeight="1" x14ac:dyDescent="0.2">
      <c r="A46" s="604" t="s">
        <v>27</v>
      </c>
      <c r="B46" s="605" t="s">
        <v>980</v>
      </c>
      <c r="C46" s="273">
        <v>0.82253963963999999</v>
      </c>
      <c r="D46" s="273">
        <v>0.70944377101</v>
      </c>
      <c r="E46" s="273">
        <v>0.85854449126999999</v>
      </c>
      <c r="F46" s="273">
        <v>0.86936357096000005</v>
      </c>
      <c r="G46" s="273">
        <v>0.86659245609000002</v>
      </c>
      <c r="H46" s="273">
        <v>0.86243972262000002</v>
      </c>
      <c r="I46" s="273">
        <v>0.83016686768000003</v>
      </c>
      <c r="J46" s="273">
        <v>0.77021141770000001</v>
      </c>
      <c r="K46" s="273">
        <v>0.72081543799000003</v>
      </c>
      <c r="L46" s="273">
        <v>0.77228197837000001</v>
      </c>
      <c r="M46" s="273">
        <v>0.81253163451999999</v>
      </c>
      <c r="N46" s="273">
        <v>0.82617694916999995</v>
      </c>
      <c r="O46" s="273">
        <v>0.80599890045</v>
      </c>
      <c r="P46" s="273">
        <v>0.75973938411999997</v>
      </c>
      <c r="Q46" s="273">
        <v>0.82489366504999995</v>
      </c>
      <c r="R46" s="273">
        <v>0.82369798782000003</v>
      </c>
      <c r="S46" s="273">
        <v>0.82030590112000001</v>
      </c>
      <c r="T46" s="273">
        <v>0.7859596606</v>
      </c>
      <c r="U46" s="273">
        <v>0.81096618738000004</v>
      </c>
      <c r="V46" s="273">
        <v>0.78764728078000001</v>
      </c>
      <c r="W46" s="273">
        <v>0.74133971207000005</v>
      </c>
      <c r="X46" s="273">
        <v>0.76741254966000005</v>
      </c>
      <c r="Y46" s="273">
        <v>0.81599984541000004</v>
      </c>
      <c r="Z46" s="273">
        <v>0.86927341849999995</v>
      </c>
      <c r="AA46" s="273">
        <v>0.84840251281000001</v>
      </c>
      <c r="AB46" s="273">
        <v>0.84797698973000002</v>
      </c>
      <c r="AC46" s="273">
        <v>0.92431204845000003</v>
      </c>
      <c r="AD46" s="273">
        <v>0.87680005987999998</v>
      </c>
      <c r="AE46" s="273">
        <v>0.89022296770999998</v>
      </c>
      <c r="AF46" s="273">
        <v>0.84402661659</v>
      </c>
      <c r="AG46" s="273">
        <v>0.86194359304000001</v>
      </c>
      <c r="AH46" s="273">
        <v>0.81236108184</v>
      </c>
      <c r="AI46" s="273">
        <v>0.77912573516000005</v>
      </c>
      <c r="AJ46" s="273">
        <v>0.82159896344000005</v>
      </c>
      <c r="AK46" s="273">
        <v>0.82493363698</v>
      </c>
      <c r="AL46" s="273">
        <v>0.92477547744999999</v>
      </c>
      <c r="AM46" s="273">
        <v>0.91117081124999999</v>
      </c>
      <c r="AN46" s="273">
        <v>0.86294987507999998</v>
      </c>
      <c r="AO46" s="273">
        <v>1.0166027598</v>
      </c>
      <c r="AP46" s="273">
        <v>0.98984098385999997</v>
      </c>
      <c r="AQ46" s="273">
        <v>1.0197489351</v>
      </c>
      <c r="AR46" s="273">
        <v>0.98042793236000003</v>
      </c>
      <c r="AS46" s="273">
        <v>0.90397145189000006</v>
      </c>
      <c r="AT46" s="273">
        <v>0.84238347534000002</v>
      </c>
      <c r="AU46" s="273">
        <v>0.82429495145999998</v>
      </c>
      <c r="AV46" s="273">
        <v>0.88752489201999996</v>
      </c>
      <c r="AW46" s="273">
        <v>0.87414451685000005</v>
      </c>
      <c r="AX46" s="273">
        <v>0.90298413277</v>
      </c>
      <c r="AY46" s="273">
        <v>0.97056636227000004</v>
      </c>
      <c r="AZ46" s="273">
        <v>0.90813699973999995</v>
      </c>
      <c r="BA46" s="273">
        <v>0.99574479999999999</v>
      </c>
      <c r="BB46" s="273">
        <v>0.98806039999999995</v>
      </c>
      <c r="BC46" s="273">
        <v>1.065604</v>
      </c>
      <c r="BD46" s="358">
        <v>0.99156929999999999</v>
      </c>
      <c r="BE46" s="358">
        <v>0.95009140000000003</v>
      </c>
      <c r="BF46" s="358">
        <v>0.90632800000000002</v>
      </c>
      <c r="BG46" s="358">
        <v>0.86892029999999998</v>
      </c>
      <c r="BH46" s="358">
        <v>0.90787899999999999</v>
      </c>
      <c r="BI46" s="358">
        <v>0.92324099999999998</v>
      </c>
      <c r="BJ46" s="358">
        <v>0.9551868</v>
      </c>
      <c r="BK46" s="358">
        <v>0.93630040000000003</v>
      </c>
      <c r="BL46" s="358">
        <v>0.88369359999999997</v>
      </c>
      <c r="BM46" s="358">
        <v>1.0293810000000001</v>
      </c>
      <c r="BN46" s="358">
        <v>1.021498</v>
      </c>
      <c r="BO46" s="358">
        <v>1.0648150000000001</v>
      </c>
      <c r="BP46" s="358">
        <v>1.051391</v>
      </c>
      <c r="BQ46" s="358">
        <v>1.0045539999999999</v>
      </c>
      <c r="BR46" s="358">
        <v>0.95252539999999997</v>
      </c>
      <c r="BS46" s="358">
        <v>0.9072152</v>
      </c>
      <c r="BT46" s="358">
        <v>0.94951050000000004</v>
      </c>
      <c r="BU46" s="358">
        <v>0.95874159999999997</v>
      </c>
      <c r="BV46" s="358">
        <v>1.0060469999999999</v>
      </c>
    </row>
    <row r="47" spans="1:74" ht="12" customHeight="1" x14ac:dyDescent="0.2">
      <c r="A47" s="604"/>
      <c r="B47" s="606" t="s">
        <v>1016</v>
      </c>
      <c r="C47" s="607"/>
      <c r="D47" s="607"/>
      <c r="E47" s="607"/>
      <c r="F47" s="607"/>
      <c r="G47" s="607"/>
      <c r="H47" s="607"/>
      <c r="I47" s="607"/>
      <c r="J47" s="607"/>
      <c r="K47" s="607"/>
      <c r="L47" s="607"/>
      <c r="M47" s="607"/>
      <c r="N47" s="607"/>
      <c r="O47" s="607"/>
      <c r="P47" s="607"/>
      <c r="Q47" s="607"/>
      <c r="R47" s="607"/>
      <c r="S47" s="607"/>
      <c r="T47" s="607"/>
      <c r="U47" s="607"/>
      <c r="V47" s="607"/>
      <c r="W47" s="607"/>
      <c r="X47" s="607"/>
      <c r="Y47" s="607"/>
      <c r="Z47" s="607"/>
      <c r="AA47" s="607"/>
      <c r="AB47" s="607"/>
      <c r="AC47" s="607"/>
      <c r="AD47" s="607"/>
      <c r="AE47" s="607"/>
      <c r="AF47" s="607"/>
      <c r="AG47" s="607"/>
      <c r="AH47" s="607"/>
      <c r="AI47" s="607"/>
      <c r="AJ47" s="607"/>
      <c r="AK47" s="607"/>
      <c r="AL47" s="607"/>
      <c r="AM47" s="607"/>
      <c r="AN47" s="607"/>
      <c r="AO47" s="607"/>
      <c r="AP47" s="607"/>
      <c r="AQ47" s="607"/>
      <c r="AR47" s="607"/>
      <c r="AS47" s="607"/>
      <c r="AT47" s="607"/>
      <c r="AU47" s="607"/>
      <c r="AV47" s="607"/>
      <c r="AW47" s="607"/>
      <c r="AX47" s="607"/>
      <c r="AY47" s="607"/>
      <c r="AZ47" s="607"/>
      <c r="BA47" s="607"/>
      <c r="BB47" s="607"/>
      <c r="BC47" s="607"/>
      <c r="BD47" s="712"/>
      <c r="BE47" s="712"/>
      <c r="BF47" s="712"/>
      <c r="BG47" s="607"/>
      <c r="BH47" s="607"/>
      <c r="BI47" s="607"/>
      <c r="BJ47" s="607"/>
      <c r="BK47" s="607"/>
      <c r="BL47" s="607"/>
      <c r="BM47" s="607"/>
      <c r="BN47" s="607"/>
      <c r="BO47" s="607"/>
      <c r="BP47" s="607"/>
      <c r="BQ47" s="607"/>
      <c r="BR47" s="607"/>
      <c r="BS47" s="607"/>
      <c r="BT47" s="607"/>
      <c r="BU47" s="607"/>
      <c r="BV47" s="607"/>
    </row>
    <row r="48" spans="1:74" s="611" customFormat="1" ht="12" customHeight="1" x14ac:dyDescent="0.2">
      <c r="A48" s="608"/>
      <c r="B48" s="609" t="s">
        <v>0</v>
      </c>
      <c r="C48" s="610"/>
      <c r="D48" s="610"/>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610"/>
      <c r="AL48" s="610"/>
      <c r="AM48" s="610"/>
      <c r="AN48" s="610"/>
      <c r="AO48" s="610"/>
      <c r="AP48" s="610"/>
      <c r="AQ48" s="610"/>
      <c r="AR48" s="610"/>
      <c r="AS48" s="610"/>
      <c r="AT48" s="610"/>
      <c r="AU48" s="610"/>
      <c r="AV48" s="610"/>
      <c r="AW48" s="610"/>
      <c r="AX48" s="610"/>
      <c r="AY48" s="610"/>
      <c r="AZ48" s="610"/>
      <c r="BA48" s="610"/>
      <c r="BB48" s="610"/>
      <c r="BC48" s="610"/>
      <c r="BD48" s="713"/>
      <c r="BE48" s="713"/>
      <c r="BF48" s="713"/>
      <c r="BG48" s="610"/>
      <c r="BH48" s="610"/>
      <c r="BI48" s="610"/>
      <c r="BJ48" s="610"/>
      <c r="BK48" s="610"/>
      <c r="BL48" s="610"/>
      <c r="BM48" s="610"/>
      <c r="BN48" s="610"/>
      <c r="BO48" s="610"/>
      <c r="BP48" s="610"/>
      <c r="BQ48" s="610"/>
      <c r="BR48" s="610"/>
      <c r="BS48" s="610"/>
      <c r="BT48" s="610"/>
      <c r="BU48" s="610"/>
      <c r="BV48" s="610"/>
    </row>
    <row r="49" spans="1:74" s="611" customFormat="1" ht="12" customHeight="1" x14ac:dyDescent="0.2">
      <c r="A49" s="608"/>
      <c r="B49" s="609" t="s">
        <v>1280</v>
      </c>
      <c r="C49" s="610"/>
      <c r="D49" s="610"/>
      <c r="E49" s="610"/>
      <c r="F49" s="610"/>
      <c r="G49" s="610"/>
      <c r="H49" s="610"/>
      <c r="I49" s="610"/>
      <c r="J49" s="610"/>
      <c r="K49" s="610"/>
      <c r="L49" s="610"/>
      <c r="M49" s="610"/>
      <c r="N49" s="610"/>
      <c r="O49" s="610"/>
      <c r="P49" s="610"/>
      <c r="Q49" s="610"/>
      <c r="R49" s="610"/>
      <c r="S49" s="610"/>
      <c r="T49" s="610"/>
      <c r="U49" s="610"/>
      <c r="V49" s="610"/>
      <c r="W49" s="610"/>
      <c r="X49" s="610"/>
      <c r="Y49" s="610"/>
      <c r="Z49" s="610"/>
      <c r="AA49" s="610"/>
      <c r="AB49" s="610"/>
      <c r="AC49" s="610"/>
      <c r="AD49" s="610"/>
      <c r="AE49" s="610"/>
      <c r="AF49" s="610"/>
      <c r="AG49" s="610"/>
      <c r="AH49" s="610"/>
      <c r="AI49" s="610"/>
      <c r="AJ49" s="610"/>
      <c r="AK49" s="610"/>
      <c r="AL49" s="610"/>
      <c r="AM49" s="610"/>
      <c r="AN49" s="610"/>
      <c r="AO49" s="610"/>
      <c r="AP49" s="610"/>
      <c r="AQ49" s="610"/>
      <c r="AR49" s="610"/>
      <c r="AS49" s="610"/>
      <c r="AT49" s="610"/>
      <c r="AU49" s="610"/>
      <c r="AV49" s="610"/>
      <c r="AW49" s="610"/>
      <c r="AX49" s="610"/>
      <c r="AY49" s="610"/>
      <c r="AZ49" s="610"/>
      <c r="BA49" s="610"/>
      <c r="BB49" s="610"/>
      <c r="BC49" s="610"/>
      <c r="BD49" s="713"/>
      <c r="BE49" s="713"/>
      <c r="BF49" s="713"/>
      <c r="BG49" s="610"/>
      <c r="BH49" s="610"/>
      <c r="BI49" s="610"/>
      <c r="BJ49" s="610"/>
      <c r="BK49" s="610"/>
      <c r="BL49" s="610"/>
      <c r="BM49" s="610"/>
      <c r="BN49" s="610"/>
      <c r="BO49" s="610"/>
      <c r="BP49" s="610"/>
      <c r="BQ49" s="610"/>
      <c r="BR49" s="610"/>
      <c r="BS49" s="610"/>
      <c r="BT49" s="610"/>
      <c r="BU49" s="610"/>
      <c r="BV49" s="610"/>
    </row>
    <row r="50" spans="1:74" s="611" customFormat="1" ht="12.75" x14ac:dyDescent="0.2">
      <c r="A50" s="608"/>
      <c r="B50" s="609" t="s">
        <v>1032</v>
      </c>
      <c r="C50" s="610"/>
      <c r="D50" s="610"/>
      <c r="E50" s="610"/>
      <c r="F50" s="610"/>
      <c r="G50" s="610"/>
      <c r="H50" s="610"/>
      <c r="I50" s="610"/>
      <c r="J50" s="610"/>
      <c r="K50" s="610"/>
      <c r="L50" s="610"/>
      <c r="M50" s="610"/>
      <c r="N50" s="610"/>
      <c r="O50" s="610"/>
      <c r="P50" s="610"/>
      <c r="Q50" s="610"/>
      <c r="R50" s="610"/>
      <c r="S50" s="610"/>
      <c r="T50" s="610"/>
      <c r="U50" s="610"/>
      <c r="V50" s="610"/>
      <c r="W50" s="610"/>
      <c r="X50" s="610"/>
      <c r="Y50" s="610"/>
      <c r="Z50" s="610"/>
      <c r="AA50" s="610"/>
      <c r="AB50" s="610"/>
      <c r="AC50" s="610"/>
      <c r="AD50" s="610"/>
      <c r="AE50" s="610"/>
      <c r="AF50" s="610"/>
      <c r="AG50" s="610"/>
      <c r="AH50" s="610"/>
      <c r="AI50" s="610"/>
      <c r="AJ50" s="610"/>
      <c r="AK50" s="610"/>
      <c r="AL50" s="610"/>
      <c r="AM50" s="610"/>
      <c r="AN50" s="610"/>
      <c r="AO50" s="610"/>
      <c r="AP50" s="610"/>
      <c r="AQ50" s="610"/>
      <c r="AR50" s="610"/>
      <c r="AS50" s="610"/>
      <c r="AT50" s="610"/>
      <c r="AU50" s="610"/>
      <c r="AV50" s="610"/>
      <c r="AW50" s="610"/>
      <c r="AX50" s="610"/>
      <c r="AY50" s="610"/>
      <c r="AZ50" s="610"/>
      <c r="BA50" s="610"/>
      <c r="BB50" s="610"/>
      <c r="BC50" s="610"/>
      <c r="BD50" s="713"/>
      <c r="BE50" s="713"/>
      <c r="BF50" s="713"/>
      <c r="BG50" s="610"/>
      <c r="BH50" s="610"/>
      <c r="BI50" s="610"/>
      <c r="BJ50" s="610"/>
      <c r="BK50" s="610"/>
      <c r="BL50" s="610"/>
      <c r="BM50" s="610"/>
      <c r="BN50" s="610"/>
      <c r="BO50" s="610"/>
      <c r="BP50" s="610"/>
      <c r="BQ50" s="610"/>
      <c r="BR50" s="610"/>
      <c r="BS50" s="610"/>
      <c r="BT50" s="610"/>
      <c r="BU50" s="610"/>
      <c r="BV50" s="610"/>
    </row>
    <row r="51" spans="1:74" s="611" customFormat="1" x14ac:dyDescent="0.2">
      <c r="A51" s="608"/>
      <c r="B51" s="612" t="s">
        <v>1281</v>
      </c>
      <c r="C51" s="612"/>
      <c r="D51" s="612"/>
      <c r="E51" s="612"/>
      <c r="F51" s="612"/>
      <c r="G51" s="612"/>
      <c r="H51" s="612"/>
      <c r="I51" s="612"/>
      <c r="J51" s="612"/>
      <c r="K51" s="612"/>
      <c r="L51" s="612"/>
      <c r="M51" s="612"/>
      <c r="N51" s="612"/>
      <c r="O51" s="612"/>
      <c r="P51" s="612"/>
      <c r="Q51" s="612"/>
      <c r="R51" s="612"/>
      <c r="S51" s="612"/>
      <c r="T51" s="612"/>
      <c r="U51" s="612"/>
      <c r="V51" s="612"/>
      <c r="W51" s="612"/>
      <c r="X51" s="612"/>
      <c r="Y51" s="612"/>
      <c r="Z51" s="612"/>
      <c r="AA51" s="612"/>
      <c r="AB51" s="612"/>
      <c r="AC51" s="612"/>
      <c r="AD51" s="612"/>
      <c r="AE51" s="612"/>
      <c r="AF51" s="612"/>
      <c r="AG51" s="612"/>
      <c r="AH51" s="612"/>
      <c r="AI51" s="612"/>
      <c r="AJ51" s="612"/>
      <c r="AK51" s="612"/>
      <c r="AL51" s="612"/>
      <c r="AM51" s="612"/>
      <c r="AN51" s="612"/>
      <c r="AO51" s="612"/>
      <c r="AP51" s="612"/>
      <c r="AQ51" s="612"/>
      <c r="AR51" s="612"/>
      <c r="AS51" s="612"/>
      <c r="AT51" s="612"/>
      <c r="AU51" s="612"/>
      <c r="AV51" s="612"/>
      <c r="AW51" s="612"/>
      <c r="AX51" s="612"/>
      <c r="AY51" s="612"/>
      <c r="AZ51" s="612"/>
      <c r="BA51" s="612"/>
      <c r="BB51" s="612"/>
      <c r="BC51" s="612"/>
      <c r="BD51" s="714"/>
      <c r="BE51" s="714"/>
      <c r="BF51" s="714"/>
      <c r="BG51" s="612"/>
      <c r="BH51" s="612"/>
      <c r="BI51" s="612"/>
      <c r="BJ51" s="612"/>
      <c r="BK51" s="612"/>
      <c r="BL51" s="612"/>
      <c r="BM51" s="612"/>
      <c r="BN51" s="612"/>
      <c r="BO51" s="612"/>
      <c r="BP51" s="612"/>
      <c r="BQ51" s="612"/>
      <c r="BR51" s="612"/>
      <c r="BS51" s="612"/>
      <c r="BT51" s="612"/>
      <c r="BU51" s="612"/>
      <c r="BV51" s="612"/>
    </row>
    <row r="52" spans="1:74" s="611" customFormat="1" ht="12.75" x14ac:dyDescent="0.2">
      <c r="A52" s="608"/>
      <c r="B52" s="609" t="s">
        <v>1282</v>
      </c>
      <c r="C52" s="610"/>
      <c r="D52" s="610"/>
      <c r="E52" s="610"/>
      <c r="F52" s="610"/>
      <c r="G52" s="610"/>
      <c r="H52" s="610"/>
      <c r="I52" s="610"/>
      <c r="J52" s="610"/>
      <c r="K52" s="610"/>
      <c r="L52" s="610"/>
      <c r="M52" s="610"/>
      <c r="N52" s="610"/>
      <c r="O52" s="610"/>
      <c r="P52" s="610"/>
      <c r="Q52" s="610"/>
      <c r="R52" s="610"/>
      <c r="S52" s="610"/>
      <c r="T52" s="610"/>
      <c r="U52" s="610"/>
      <c r="V52" s="610"/>
      <c r="W52" s="610"/>
      <c r="X52" s="610"/>
      <c r="Y52" s="610"/>
      <c r="Z52" s="610"/>
      <c r="AA52" s="610"/>
      <c r="AB52" s="610"/>
      <c r="AC52" s="610"/>
      <c r="AD52" s="610"/>
      <c r="AE52" s="610"/>
      <c r="AF52" s="610"/>
      <c r="AG52" s="610"/>
      <c r="AH52" s="610"/>
      <c r="AI52" s="610"/>
      <c r="AJ52" s="610"/>
      <c r="AK52" s="610"/>
      <c r="AL52" s="610"/>
      <c r="AM52" s="610"/>
      <c r="AN52" s="610"/>
      <c r="AO52" s="610"/>
      <c r="AP52" s="610"/>
      <c r="AQ52" s="610"/>
      <c r="AR52" s="610"/>
      <c r="AS52" s="610"/>
      <c r="AT52" s="610"/>
      <c r="AU52" s="610"/>
      <c r="AV52" s="610"/>
      <c r="AW52" s="610"/>
      <c r="AX52" s="610"/>
      <c r="AY52" s="610"/>
      <c r="AZ52" s="610"/>
      <c r="BA52" s="610"/>
      <c r="BB52" s="610"/>
      <c r="BC52" s="610"/>
      <c r="BD52" s="713"/>
      <c r="BE52" s="713"/>
      <c r="BF52" s="713"/>
      <c r="BG52" s="610"/>
      <c r="BH52" s="610"/>
      <c r="BI52" s="610"/>
      <c r="BJ52" s="610"/>
      <c r="BK52" s="610"/>
      <c r="BL52" s="610"/>
      <c r="BM52" s="610"/>
      <c r="BN52" s="610"/>
      <c r="BO52" s="610"/>
      <c r="BP52" s="610"/>
      <c r="BQ52" s="610"/>
      <c r="BR52" s="610"/>
      <c r="BS52" s="610"/>
      <c r="BT52" s="610"/>
      <c r="BU52" s="610"/>
      <c r="BV52" s="610"/>
    </row>
    <row r="53" spans="1:74" s="611" customFormat="1" ht="12.75" x14ac:dyDescent="0.2">
      <c r="A53" s="608"/>
      <c r="B53" s="846" t="s">
        <v>1283</v>
      </c>
      <c r="C53" s="804"/>
      <c r="D53" s="804"/>
      <c r="E53" s="804"/>
      <c r="F53" s="804"/>
      <c r="G53" s="804"/>
      <c r="H53" s="804"/>
      <c r="I53" s="804"/>
      <c r="J53" s="804"/>
      <c r="K53" s="804"/>
      <c r="L53" s="804"/>
      <c r="M53" s="804"/>
      <c r="N53" s="804"/>
      <c r="O53" s="804"/>
      <c r="P53" s="804"/>
      <c r="Q53" s="800"/>
      <c r="R53" s="610"/>
      <c r="S53" s="610"/>
      <c r="T53" s="610"/>
      <c r="U53" s="610"/>
      <c r="V53" s="610"/>
      <c r="W53" s="610"/>
      <c r="X53" s="610"/>
      <c r="Y53" s="610"/>
      <c r="Z53" s="610"/>
      <c r="AA53" s="610"/>
      <c r="AB53" s="610"/>
      <c r="AC53" s="610"/>
      <c r="AD53" s="610"/>
      <c r="AE53" s="610"/>
      <c r="AF53" s="610"/>
      <c r="AG53" s="610"/>
      <c r="AH53" s="610"/>
      <c r="AI53" s="610"/>
      <c r="AJ53" s="610"/>
      <c r="AK53" s="610"/>
      <c r="AL53" s="610"/>
      <c r="AM53" s="610"/>
      <c r="AN53" s="610"/>
      <c r="AO53" s="610"/>
      <c r="AP53" s="610"/>
      <c r="AQ53" s="610"/>
      <c r="AR53" s="610"/>
      <c r="AS53" s="610"/>
      <c r="AT53" s="610"/>
      <c r="AU53" s="610"/>
      <c r="AV53" s="610"/>
      <c r="AW53" s="610"/>
      <c r="AX53" s="610"/>
      <c r="AY53" s="610"/>
      <c r="AZ53" s="610"/>
      <c r="BA53" s="610"/>
      <c r="BB53" s="610"/>
      <c r="BC53" s="610"/>
      <c r="BD53" s="713"/>
      <c r="BE53" s="713"/>
      <c r="BF53" s="713"/>
      <c r="BG53" s="610"/>
      <c r="BH53" s="610"/>
      <c r="BI53" s="610"/>
      <c r="BJ53" s="610"/>
      <c r="BK53" s="610"/>
      <c r="BL53" s="610"/>
      <c r="BM53" s="610"/>
      <c r="BN53" s="610"/>
      <c r="BO53" s="610"/>
      <c r="BP53" s="610"/>
      <c r="BQ53" s="610"/>
      <c r="BR53" s="610"/>
      <c r="BS53" s="610"/>
      <c r="BT53" s="610"/>
      <c r="BU53" s="610"/>
      <c r="BV53" s="610"/>
    </row>
    <row r="54" spans="1:74" s="611" customFormat="1" ht="12" customHeight="1" x14ac:dyDescent="0.2">
      <c r="A54" s="608"/>
      <c r="B54" s="613" t="s">
        <v>494</v>
      </c>
      <c r="C54" s="610"/>
      <c r="D54" s="610"/>
      <c r="E54" s="610"/>
      <c r="F54" s="610"/>
      <c r="G54" s="610"/>
      <c r="H54" s="610"/>
      <c r="I54" s="610"/>
      <c r="J54" s="610"/>
      <c r="K54" s="610"/>
      <c r="L54" s="610"/>
      <c r="M54" s="610"/>
      <c r="N54" s="610"/>
      <c r="O54" s="610"/>
      <c r="P54" s="610"/>
      <c r="Q54" s="610"/>
      <c r="R54" s="610"/>
      <c r="S54" s="610"/>
      <c r="T54" s="610"/>
      <c r="U54" s="610"/>
      <c r="V54" s="610"/>
      <c r="W54" s="610"/>
      <c r="X54" s="610"/>
      <c r="Y54" s="610"/>
      <c r="Z54" s="610"/>
      <c r="AA54" s="610"/>
      <c r="AB54" s="610"/>
      <c r="AC54" s="610"/>
      <c r="AD54" s="610"/>
      <c r="AE54" s="610"/>
      <c r="AF54" s="610"/>
      <c r="AG54" s="610"/>
      <c r="AH54" s="610"/>
      <c r="AI54" s="610"/>
      <c r="AJ54" s="610"/>
      <c r="AK54" s="610"/>
      <c r="AL54" s="610"/>
      <c r="AM54" s="610"/>
      <c r="AN54" s="610"/>
      <c r="AO54" s="610"/>
      <c r="AP54" s="610"/>
      <c r="AQ54" s="610"/>
      <c r="AR54" s="610"/>
      <c r="AS54" s="610"/>
      <c r="AT54" s="610"/>
      <c r="AU54" s="610"/>
      <c r="AV54" s="610"/>
      <c r="AW54" s="610"/>
      <c r="AX54" s="610"/>
      <c r="AY54" s="610"/>
      <c r="AZ54" s="610"/>
      <c r="BA54" s="610"/>
      <c r="BB54" s="610"/>
      <c r="BC54" s="610"/>
      <c r="BD54" s="713"/>
      <c r="BE54" s="713"/>
      <c r="BF54" s="713"/>
      <c r="BG54" s="610"/>
      <c r="BH54" s="610"/>
      <c r="BI54" s="610"/>
      <c r="BJ54" s="610"/>
      <c r="BK54" s="610"/>
      <c r="BL54" s="610"/>
      <c r="BM54" s="610"/>
      <c r="BN54" s="610"/>
      <c r="BO54" s="610"/>
      <c r="BP54" s="610"/>
      <c r="BQ54" s="610"/>
      <c r="BR54" s="610"/>
      <c r="BS54" s="610"/>
      <c r="BT54" s="610"/>
      <c r="BU54" s="610"/>
      <c r="BV54" s="610"/>
    </row>
    <row r="55" spans="1:74" s="611" customFormat="1" ht="22.35" customHeight="1" x14ac:dyDescent="0.2">
      <c r="A55" s="608"/>
      <c r="B55" s="614" t="s">
        <v>495</v>
      </c>
      <c r="C55" s="610"/>
      <c r="D55" s="610"/>
      <c r="E55" s="610"/>
      <c r="F55" s="610"/>
      <c r="G55" s="610"/>
      <c r="H55" s="610"/>
      <c r="I55" s="610"/>
      <c r="J55" s="610"/>
      <c r="K55" s="610"/>
      <c r="L55" s="610"/>
      <c r="M55" s="610"/>
      <c r="N55" s="610"/>
      <c r="O55" s="610"/>
      <c r="P55" s="610"/>
      <c r="Q55" s="610"/>
      <c r="R55" s="610"/>
      <c r="S55" s="610"/>
      <c r="T55" s="610"/>
      <c r="U55" s="610"/>
      <c r="V55" s="610"/>
      <c r="W55" s="610"/>
      <c r="X55" s="610"/>
      <c r="Y55" s="610"/>
      <c r="Z55" s="610"/>
      <c r="AA55" s="610"/>
      <c r="AB55" s="610"/>
      <c r="AC55" s="610"/>
      <c r="AD55" s="610"/>
      <c r="AE55" s="610"/>
      <c r="AF55" s="610"/>
      <c r="AG55" s="610"/>
      <c r="AH55" s="610"/>
      <c r="AI55" s="610"/>
      <c r="AJ55" s="610"/>
      <c r="AK55" s="610"/>
      <c r="AL55" s="610"/>
      <c r="AM55" s="610"/>
      <c r="AN55" s="610"/>
      <c r="AO55" s="610"/>
      <c r="AP55" s="610"/>
      <c r="AQ55" s="610"/>
      <c r="AR55" s="610"/>
      <c r="AS55" s="610"/>
      <c r="AT55" s="610"/>
      <c r="AU55" s="610"/>
      <c r="AV55" s="610"/>
      <c r="AW55" s="610"/>
      <c r="AX55" s="610"/>
      <c r="AY55" s="610"/>
      <c r="AZ55" s="610"/>
      <c r="BA55" s="610"/>
      <c r="BB55" s="610"/>
      <c r="BC55" s="610"/>
      <c r="BD55" s="713"/>
      <c r="BE55" s="713"/>
      <c r="BF55" s="713"/>
      <c r="BG55" s="610"/>
      <c r="BH55" s="610"/>
      <c r="BI55" s="610"/>
      <c r="BJ55" s="610"/>
      <c r="BK55" s="610"/>
      <c r="BL55" s="610"/>
      <c r="BM55" s="610"/>
      <c r="BN55" s="610"/>
      <c r="BO55" s="610"/>
      <c r="BP55" s="610"/>
      <c r="BQ55" s="610"/>
      <c r="BR55" s="610"/>
      <c r="BS55" s="610"/>
      <c r="BT55" s="610"/>
      <c r="BU55" s="610"/>
      <c r="BV55" s="610"/>
    </row>
    <row r="56" spans="1:74" s="611" customFormat="1" ht="12" customHeight="1" x14ac:dyDescent="0.2">
      <c r="A56" s="608"/>
      <c r="B56" s="615" t="s">
        <v>1045</v>
      </c>
      <c r="C56" s="616"/>
      <c r="D56" s="616"/>
      <c r="E56" s="616"/>
      <c r="F56" s="616"/>
      <c r="G56" s="616"/>
      <c r="H56" s="616"/>
      <c r="I56" s="616"/>
      <c r="J56" s="616"/>
      <c r="K56" s="616"/>
      <c r="L56" s="616"/>
      <c r="M56" s="616"/>
      <c r="N56" s="616"/>
      <c r="O56" s="616"/>
      <c r="P56" s="616"/>
      <c r="Q56" s="616"/>
      <c r="R56" s="616"/>
      <c r="S56" s="616"/>
      <c r="T56" s="616"/>
      <c r="U56" s="616"/>
      <c r="V56" s="616"/>
      <c r="W56" s="616"/>
      <c r="X56" s="616"/>
      <c r="Y56" s="616"/>
      <c r="Z56" s="616"/>
      <c r="AA56" s="616"/>
      <c r="AB56" s="616"/>
      <c r="AC56" s="616"/>
      <c r="AD56" s="616"/>
      <c r="AE56" s="616"/>
      <c r="AF56" s="616"/>
      <c r="AG56" s="616"/>
      <c r="AH56" s="616"/>
      <c r="AI56" s="616"/>
      <c r="AJ56" s="616"/>
      <c r="AK56" s="616"/>
      <c r="AL56" s="616"/>
      <c r="AM56" s="616"/>
      <c r="AN56" s="616"/>
      <c r="AO56" s="616"/>
      <c r="AP56" s="616"/>
      <c r="AQ56" s="616"/>
      <c r="AR56" s="616"/>
      <c r="AS56" s="616"/>
      <c r="AT56" s="616"/>
      <c r="AU56" s="616"/>
      <c r="AV56" s="616"/>
      <c r="AW56" s="616"/>
      <c r="AX56" s="616"/>
      <c r="AY56" s="616"/>
      <c r="AZ56" s="616"/>
      <c r="BA56" s="616"/>
      <c r="BB56" s="616"/>
      <c r="BC56" s="616"/>
      <c r="BD56" s="715"/>
      <c r="BE56" s="715"/>
      <c r="BF56" s="715"/>
      <c r="BG56" s="616"/>
      <c r="BH56" s="616"/>
      <c r="BI56" s="616"/>
      <c r="BJ56" s="616"/>
      <c r="BK56" s="616"/>
      <c r="BL56" s="616"/>
      <c r="BM56" s="616"/>
      <c r="BN56" s="616"/>
      <c r="BO56" s="616"/>
      <c r="BP56" s="616"/>
      <c r="BQ56" s="616"/>
      <c r="BR56" s="616"/>
      <c r="BS56" s="616"/>
      <c r="BT56" s="616"/>
      <c r="BU56" s="616"/>
      <c r="BV56" s="616"/>
    </row>
    <row r="57" spans="1:74" s="611" customFormat="1" ht="12" customHeight="1" x14ac:dyDescent="0.2">
      <c r="A57" s="608"/>
      <c r="B57" s="812" t="s">
        <v>1147</v>
      </c>
      <c r="C57" s="800"/>
      <c r="D57" s="800"/>
      <c r="E57" s="800"/>
      <c r="F57" s="800"/>
      <c r="G57" s="800"/>
      <c r="H57" s="800"/>
      <c r="I57" s="800"/>
      <c r="J57" s="800"/>
      <c r="K57" s="800"/>
      <c r="L57" s="800"/>
      <c r="M57" s="800"/>
      <c r="N57" s="800"/>
      <c r="O57" s="800"/>
      <c r="P57" s="800"/>
      <c r="Q57" s="800"/>
      <c r="R57" s="617"/>
      <c r="S57" s="617"/>
      <c r="T57" s="617"/>
      <c r="U57" s="617"/>
      <c r="V57" s="617"/>
      <c r="W57" s="617"/>
      <c r="X57" s="617"/>
      <c r="Y57" s="617"/>
      <c r="Z57" s="617"/>
      <c r="AA57" s="617"/>
      <c r="AB57" s="617"/>
      <c r="AC57" s="617"/>
      <c r="AD57" s="617"/>
      <c r="AE57" s="617"/>
      <c r="AF57" s="617"/>
      <c r="AG57" s="617"/>
      <c r="AH57" s="617"/>
      <c r="AI57" s="617"/>
      <c r="AJ57" s="617"/>
      <c r="AK57" s="617"/>
      <c r="AL57" s="617"/>
      <c r="AM57" s="617"/>
      <c r="AN57" s="617"/>
      <c r="AO57" s="617"/>
      <c r="AP57" s="617"/>
      <c r="AQ57" s="617"/>
      <c r="AR57" s="617"/>
      <c r="AS57" s="617"/>
      <c r="AT57" s="617"/>
      <c r="AU57" s="617"/>
      <c r="AV57" s="617"/>
      <c r="AW57" s="617"/>
      <c r="AX57" s="617"/>
      <c r="AY57" s="617"/>
      <c r="AZ57" s="617"/>
      <c r="BA57" s="617"/>
      <c r="BB57" s="617"/>
      <c r="BC57" s="617"/>
      <c r="BD57" s="715"/>
      <c r="BE57" s="715"/>
      <c r="BF57" s="715"/>
      <c r="BG57" s="617"/>
      <c r="BH57" s="617"/>
      <c r="BI57" s="617"/>
      <c r="BJ57" s="617"/>
      <c r="BK57" s="617"/>
      <c r="BL57" s="617"/>
      <c r="BM57" s="617"/>
      <c r="BN57" s="617"/>
      <c r="BO57" s="617"/>
      <c r="BP57" s="617"/>
      <c r="BQ57" s="617"/>
      <c r="BR57" s="617"/>
      <c r="BS57" s="617"/>
      <c r="BT57" s="617"/>
      <c r="BU57" s="617"/>
      <c r="BV57" s="617"/>
    </row>
  </sheetData>
  <mergeCells count="9">
    <mergeCell ref="B57:Q57"/>
    <mergeCell ref="BK3:BV3"/>
    <mergeCell ref="A1:A2"/>
    <mergeCell ref="C3:N3"/>
    <mergeCell ref="O3:Z3"/>
    <mergeCell ref="AA3:AL3"/>
    <mergeCell ref="AM3:AX3"/>
    <mergeCell ref="AY3:BJ3"/>
    <mergeCell ref="B53:Q53"/>
  </mergeCells>
  <phoneticPr fontId="0"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4"/>
  <sheetViews>
    <sheetView showGridLines="0" workbookViewId="0">
      <pane xSplit="2" ySplit="4" topLeftCell="AO5" activePane="bottomRight" state="frozen"/>
      <selection activeCell="BF63" sqref="BF63"/>
      <selection pane="topRight" activeCell="BF63" sqref="BF63"/>
      <selection pane="bottomLeft" activeCell="BF63" sqref="BF63"/>
      <selection pane="bottomRight" activeCell="BC7" sqref="BC7:BC45"/>
    </sheetView>
  </sheetViews>
  <sheetFormatPr defaultColWidth="9.140625" defaultRowHeight="12" customHeight="1" x14ac:dyDescent="0.25"/>
  <cols>
    <col min="1" max="1" width="12.42578125" style="745" customWidth="1"/>
    <col min="2" max="2" width="26" style="745" customWidth="1"/>
    <col min="3" max="55" width="6.5703125" style="745" customWidth="1"/>
    <col min="56" max="58" width="6.5703125" style="763" customWidth="1"/>
    <col min="59" max="74" width="6.5703125" style="745" customWidth="1"/>
    <col min="75" max="16384" width="9.140625" style="745"/>
  </cols>
  <sheetData>
    <row r="1" spans="1:74" ht="12.75" customHeight="1" x14ac:dyDescent="0.25">
      <c r="A1" s="847" t="s">
        <v>995</v>
      </c>
      <c r="B1" s="748" t="s">
        <v>1284</v>
      </c>
      <c r="C1" s="746"/>
      <c r="D1" s="746"/>
      <c r="E1" s="746"/>
      <c r="F1" s="746"/>
      <c r="G1" s="746"/>
      <c r="H1" s="746"/>
      <c r="I1" s="746"/>
      <c r="J1" s="746"/>
      <c r="K1" s="746"/>
      <c r="L1" s="746"/>
      <c r="M1" s="746"/>
      <c r="N1" s="746"/>
      <c r="O1" s="746"/>
      <c r="P1" s="746"/>
      <c r="Q1" s="746"/>
    </row>
    <row r="2" spans="1:74" ht="12.75" customHeight="1" x14ac:dyDescent="0.25">
      <c r="A2" s="847"/>
      <c r="B2" s="747" t="str">
        <f>"U.S. Energy Information Administration  |  Short-Term Energy Outlook - "&amp;Dates!$D$1</f>
        <v>U.S. Energy Information Administration  |  Short-Term Energy Outlook - June 2018</v>
      </c>
      <c r="C2" s="746"/>
      <c r="D2" s="746"/>
      <c r="E2" s="746"/>
      <c r="F2" s="746"/>
      <c r="G2" s="746"/>
      <c r="H2" s="746"/>
      <c r="I2" s="746"/>
      <c r="J2" s="746"/>
      <c r="K2" s="746"/>
      <c r="L2" s="746"/>
      <c r="M2" s="746"/>
      <c r="N2" s="746"/>
      <c r="O2" s="746"/>
      <c r="P2" s="746"/>
      <c r="Q2" s="746"/>
    </row>
    <row r="3" spans="1:74" ht="12.75" customHeight="1" x14ac:dyDescent="0.25">
      <c r="A3" s="751"/>
      <c r="B3" s="752"/>
      <c r="C3" s="848">
        <f>Dates!D3</f>
        <v>2014</v>
      </c>
      <c r="D3" s="849"/>
      <c r="E3" s="849"/>
      <c r="F3" s="849"/>
      <c r="G3" s="849"/>
      <c r="H3" s="849"/>
      <c r="I3" s="849"/>
      <c r="J3" s="849"/>
      <c r="K3" s="849"/>
      <c r="L3" s="849"/>
      <c r="M3" s="849"/>
      <c r="N3" s="850"/>
      <c r="O3" s="848">
        <f>C3+1</f>
        <v>2015</v>
      </c>
      <c r="P3" s="849"/>
      <c r="Q3" s="849"/>
      <c r="R3" s="849"/>
      <c r="S3" s="849"/>
      <c r="T3" s="849"/>
      <c r="U3" s="849"/>
      <c r="V3" s="849"/>
      <c r="W3" s="849"/>
      <c r="X3" s="849"/>
      <c r="Y3" s="849"/>
      <c r="Z3" s="850"/>
      <c r="AA3" s="848">
        <f>O3+1</f>
        <v>2016</v>
      </c>
      <c r="AB3" s="849"/>
      <c r="AC3" s="849"/>
      <c r="AD3" s="849"/>
      <c r="AE3" s="849"/>
      <c r="AF3" s="849"/>
      <c r="AG3" s="849"/>
      <c r="AH3" s="849"/>
      <c r="AI3" s="849"/>
      <c r="AJ3" s="849"/>
      <c r="AK3" s="849"/>
      <c r="AL3" s="850"/>
      <c r="AM3" s="848">
        <f>AA3+1</f>
        <v>2017</v>
      </c>
      <c r="AN3" s="849"/>
      <c r="AO3" s="849"/>
      <c r="AP3" s="849"/>
      <c r="AQ3" s="849"/>
      <c r="AR3" s="849"/>
      <c r="AS3" s="849"/>
      <c r="AT3" s="849"/>
      <c r="AU3" s="849"/>
      <c r="AV3" s="849"/>
      <c r="AW3" s="849"/>
      <c r="AX3" s="850"/>
      <c r="AY3" s="848">
        <f>AM3+1</f>
        <v>2018</v>
      </c>
      <c r="AZ3" s="849"/>
      <c r="BA3" s="849"/>
      <c r="BB3" s="849"/>
      <c r="BC3" s="849"/>
      <c r="BD3" s="849"/>
      <c r="BE3" s="849"/>
      <c r="BF3" s="849"/>
      <c r="BG3" s="849"/>
      <c r="BH3" s="849"/>
      <c r="BI3" s="849"/>
      <c r="BJ3" s="850"/>
      <c r="BK3" s="848">
        <f>AY3+1</f>
        <v>2019</v>
      </c>
      <c r="BL3" s="849"/>
      <c r="BM3" s="849"/>
      <c r="BN3" s="849"/>
      <c r="BO3" s="849"/>
      <c r="BP3" s="849"/>
      <c r="BQ3" s="849"/>
      <c r="BR3" s="849"/>
      <c r="BS3" s="849"/>
      <c r="BT3" s="849"/>
      <c r="BU3" s="849"/>
      <c r="BV3" s="850"/>
    </row>
    <row r="4" spans="1:74" ht="12.75" customHeight="1" x14ac:dyDescent="0.25">
      <c r="A4" s="751"/>
      <c r="B4" s="753"/>
      <c r="C4" s="754" t="s">
        <v>606</v>
      </c>
      <c r="D4" s="754" t="s">
        <v>607</v>
      </c>
      <c r="E4" s="754" t="s">
        <v>608</v>
      </c>
      <c r="F4" s="754" t="s">
        <v>609</v>
      </c>
      <c r="G4" s="754" t="s">
        <v>610</v>
      </c>
      <c r="H4" s="754" t="s">
        <v>611</v>
      </c>
      <c r="I4" s="754" t="s">
        <v>612</v>
      </c>
      <c r="J4" s="754" t="s">
        <v>613</v>
      </c>
      <c r="K4" s="754" t="s">
        <v>614</v>
      </c>
      <c r="L4" s="754" t="s">
        <v>615</v>
      </c>
      <c r="M4" s="754" t="s">
        <v>616</v>
      </c>
      <c r="N4" s="754" t="s">
        <v>617</v>
      </c>
      <c r="O4" s="754" t="s">
        <v>606</v>
      </c>
      <c r="P4" s="754" t="s">
        <v>607</v>
      </c>
      <c r="Q4" s="754" t="s">
        <v>608</v>
      </c>
      <c r="R4" s="754" t="s">
        <v>609</v>
      </c>
      <c r="S4" s="754" t="s">
        <v>610</v>
      </c>
      <c r="T4" s="754" t="s">
        <v>611</v>
      </c>
      <c r="U4" s="754" t="s">
        <v>612</v>
      </c>
      <c r="V4" s="754" t="s">
        <v>613</v>
      </c>
      <c r="W4" s="754" t="s">
        <v>614</v>
      </c>
      <c r="X4" s="754" t="s">
        <v>615</v>
      </c>
      <c r="Y4" s="754" t="s">
        <v>616</v>
      </c>
      <c r="Z4" s="754" t="s">
        <v>617</v>
      </c>
      <c r="AA4" s="754" t="s">
        <v>606</v>
      </c>
      <c r="AB4" s="754" t="s">
        <v>607</v>
      </c>
      <c r="AC4" s="754" t="s">
        <v>608</v>
      </c>
      <c r="AD4" s="754" t="s">
        <v>609</v>
      </c>
      <c r="AE4" s="754" t="s">
        <v>610</v>
      </c>
      <c r="AF4" s="754" t="s">
        <v>611</v>
      </c>
      <c r="AG4" s="754" t="s">
        <v>612</v>
      </c>
      <c r="AH4" s="754" t="s">
        <v>613</v>
      </c>
      <c r="AI4" s="754" t="s">
        <v>614</v>
      </c>
      <c r="AJ4" s="754" t="s">
        <v>615</v>
      </c>
      <c r="AK4" s="754" t="s">
        <v>616</v>
      </c>
      <c r="AL4" s="754" t="s">
        <v>617</v>
      </c>
      <c r="AM4" s="754" t="s">
        <v>606</v>
      </c>
      <c r="AN4" s="754" t="s">
        <v>607</v>
      </c>
      <c r="AO4" s="754" t="s">
        <v>608</v>
      </c>
      <c r="AP4" s="754" t="s">
        <v>609</v>
      </c>
      <c r="AQ4" s="754" t="s">
        <v>610</v>
      </c>
      <c r="AR4" s="754" t="s">
        <v>611</v>
      </c>
      <c r="AS4" s="754" t="s">
        <v>612</v>
      </c>
      <c r="AT4" s="754" t="s">
        <v>613</v>
      </c>
      <c r="AU4" s="754" t="s">
        <v>614</v>
      </c>
      <c r="AV4" s="754" t="s">
        <v>615</v>
      </c>
      <c r="AW4" s="754" t="s">
        <v>616</v>
      </c>
      <c r="AX4" s="754" t="s">
        <v>617</v>
      </c>
      <c r="AY4" s="754" t="s">
        <v>606</v>
      </c>
      <c r="AZ4" s="754" t="s">
        <v>607</v>
      </c>
      <c r="BA4" s="754" t="s">
        <v>608</v>
      </c>
      <c r="BB4" s="754" t="s">
        <v>609</v>
      </c>
      <c r="BC4" s="754" t="s">
        <v>610</v>
      </c>
      <c r="BD4" s="754" t="s">
        <v>611</v>
      </c>
      <c r="BE4" s="754" t="s">
        <v>612</v>
      </c>
      <c r="BF4" s="754" t="s">
        <v>613</v>
      </c>
      <c r="BG4" s="754" t="s">
        <v>614</v>
      </c>
      <c r="BH4" s="754" t="s">
        <v>615</v>
      </c>
      <c r="BI4" s="754" t="s">
        <v>616</v>
      </c>
      <c r="BJ4" s="754" t="s">
        <v>617</v>
      </c>
      <c r="BK4" s="754" t="s">
        <v>606</v>
      </c>
      <c r="BL4" s="754" t="s">
        <v>607</v>
      </c>
      <c r="BM4" s="754" t="s">
        <v>608</v>
      </c>
      <c r="BN4" s="754" t="s">
        <v>609</v>
      </c>
      <c r="BO4" s="754" t="s">
        <v>610</v>
      </c>
      <c r="BP4" s="754" t="s">
        <v>611</v>
      </c>
      <c r="BQ4" s="754" t="s">
        <v>612</v>
      </c>
      <c r="BR4" s="754" t="s">
        <v>613</v>
      </c>
      <c r="BS4" s="754" t="s">
        <v>614</v>
      </c>
      <c r="BT4" s="754" t="s">
        <v>615</v>
      </c>
      <c r="BU4" s="754" t="s">
        <v>616</v>
      </c>
      <c r="BV4" s="754" t="s">
        <v>617</v>
      </c>
    </row>
    <row r="5" spans="1:74" ht="12" customHeight="1" x14ac:dyDescent="0.25">
      <c r="A5" s="751"/>
      <c r="B5" s="750" t="s">
        <v>1292</v>
      </c>
      <c r="C5" s="746"/>
      <c r="D5" s="746"/>
      <c r="E5" s="746"/>
      <c r="F5" s="746"/>
      <c r="G5" s="746"/>
      <c r="H5" s="746"/>
      <c r="I5" s="746"/>
      <c r="J5" s="746"/>
      <c r="K5" s="746"/>
      <c r="L5" s="746"/>
      <c r="M5" s="746"/>
      <c r="N5" s="746"/>
      <c r="O5" s="746"/>
      <c r="P5" s="746"/>
      <c r="Q5" s="746"/>
      <c r="BG5" s="763"/>
      <c r="BH5" s="763"/>
      <c r="BI5" s="763"/>
    </row>
    <row r="6" spans="1:74" ht="12" customHeight="1" x14ac:dyDescent="0.25">
      <c r="A6" s="751"/>
      <c r="B6" s="750" t="s">
        <v>1293</v>
      </c>
      <c r="C6" s="746"/>
      <c r="D6" s="746"/>
      <c r="E6" s="746"/>
      <c r="F6" s="746"/>
      <c r="G6" s="746"/>
      <c r="H6" s="746"/>
      <c r="I6" s="746"/>
      <c r="J6" s="746"/>
      <c r="K6" s="746"/>
      <c r="L6" s="746"/>
      <c r="M6" s="746"/>
      <c r="N6" s="746"/>
      <c r="O6" s="746"/>
      <c r="P6" s="746"/>
      <c r="Q6" s="746"/>
      <c r="BG6" s="763"/>
      <c r="BH6" s="763"/>
      <c r="BI6" s="763"/>
    </row>
    <row r="7" spans="1:74" ht="12" customHeight="1" x14ac:dyDescent="0.25">
      <c r="A7" s="751" t="s">
        <v>1285</v>
      </c>
      <c r="B7" s="749" t="s">
        <v>1294</v>
      </c>
      <c r="C7" s="761">
        <v>7046.3</v>
      </c>
      <c r="D7" s="761">
        <v>7051.7</v>
      </c>
      <c r="E7" s="761">
        <v>7060</v>
      </c>
      <c r="F7" s="761">
        <v>7069.9</v>
      </c>
      <c r="G7" s="761">
        <v>7072.9</v>
      </c>
      <c r="H7" s="761">
        <v>7075.8</v>
      </c>
      <c r="I7" s="761">
        <v>7082.8</v>
      </c>
      <c r="J7" s="761">
        <v>7108</v>
      </c>
      <c r="K7" s="761">
        <v>7108</v>
      </c>
      <c r="L7" s="761">
        <v>7152.4</v>
      </c>
      <c r="M7" s="761">
        <v>7158.1</v>
      </c>
      <c r="N7" s="761">
        <v>7161.9</v>
      </c>
      <c r="O7" s="761">
        <v>7299.2</v>
      </c>
      <c r="P7" s="761">
        <v>7305.6</v>
      </c>
      <c r="Q7" s="761">
        <v>7309.8</v>
      </c>
      <c r="R7" s="761">
        <v>7307.7</v>
      </c>
      <c r="S7" s="761">
        <v>7307.7</v>
      </c>
      <c r="T7" s="761">
        <v>7307.7</v>
      </c>
      <c r="U7" s="761">
        <v>7332.7</v>
      </c>
      <c r="V7" s="761">
        <v>7332.7</v>
      </c>
      <c r="W7" s="761">
        <v>7291.5</v>
      </c>
      <c r="X7" s="761">
        <v>7291.5</v>
      </c>
      <c r="Y7" s="761">
        <v>7238.6</v>
      </c>
      <c r="Z7" s="761">
        <v>7230.6</v>
      </c>
      <c r="AA7" s="761">
        <v>7344.6</v>
      </c>
      <c r="AB7" s="761">
        <v>7344.6</v>
      </c>
      <c r="AC7" s="761">
        <v>7343.3</v>
      </c>
      <c r="AD7" s="761">
        <v>7367.1</v>
      </c>
      <c r="AE7" s="761">
        <v>7367.9</v>
      </c>
      <c r="AF7" s="761">
        <v>7375.8</v>
      </c>
      <c r="AG7" s="761">
        <v>7377.4</v>
      </c>
      <c r="AH7" s="761">
        <v>7364.8</v>
      </c>
      <c r="AI7" s="761">
        <v>7368.8</v>
      </c>
      <c r="AJ7" s="761">
        <v>7380.2</v>
      </c>
      <c r="AK7" s="761">
        <v>7399.6</v>
      </c>
      <c r="AL7" s="761">
        <v>7355.9</v>
      </c>
      <c r="AM7" s="761">
        <v>7226.4</v>
      </c>
      <c r="AN7" s="761">
        <v>7224.8</v>
      </c>
      <c r="AO7" s="761">
        <v>7233.2</v>
      </c>
      <c r="AP7" s="761">
        <v>7255.2</v>
      </c>
      <c r="AQ7" s="761">
        <v>7254.2</v>
      </c>
      <c r="AR7" s="761">
        <v>7268.7</v>
      </c>
      <c r="AS7" s="761">
        <v>7325.4</v>
      </c>
      <c r="AT7" s="761">
        <v>7325.4</v>
      </c>
      <c r="AU7" s="761">
        <v>7325.4</v>
      </c>
      <c r="AV7" s="761">
        <v>7325.4</v>
      </c>
      <c r="AW7" s="761">
        <v>7328.7</v>
      </c>
      <c r="AX7" s="761">
        <v>7317.9</v>
      </c>
      <c r="AY7" s="761">
        <v>7316.5</v>
      </c>
      <c r="AZ7" s="761">
        <v>7294.1</v>
      </c>
      <c r="BA7" s="761">
        <v>7294.1</v>
      </c>
      <c r="BB7" s="761">
        <v>7294.1</v>
      </c>
      <c r="BC7" s="761">
        <v>7342.5</v>
      </c>
      <c r="BD7" s="765">
        <v>7330.8</v>
      </c>
      <c r="BE7" s="765">
        <v>7329.8</v>
      </c>
      <c r="BF7" s="765">
        <v>7329.8</v>
      </c>
      <c r="BG7" s="765">
        <v>7329.8</v>
      </c>
      <c r="BH7" s="765">
        <v>7329.8</v>
      </c>
      <c r="BI7" s="765">
        <v>7329.8</v>
      </c>
      <c r="BJ7" s="765">
        <v>7363.4</v>
      </c>
      <c r="BK7" s="765">
        <v>7365</v>
      </c>
      <c r="BL7" s="765">
        <v>7365</v>
      </c>
      <c r="BM7" s="765">
        <v>7525.5</v>
      </c>
      <c r="BN7" s="765">
        <v>7525.5</v>
      </c>
      <c r="BO7" s="765">
        <v>7525.5</v>
      </c>
      <c r="BP7" s="765">
        <v>7525.5</v>
      </c>
      <c r="BQ7" s="765">
        <v>7525.5</v>
      </c>
      <c r="BR7" s="765">
        <v>7525.5</v>
      </c>
      <c r="BS7" s="765">
        <v>7525.5</v>
      </c>
      <c r="BT7" s="765">
        <v>7525.5</v>
      </c>
      <c r="BU7" s="765">
        <v>7525.5</v>
      </c>
      <c r="BV7" s="765">
        <v>7525.5</v>
      </c>
    </row>
    <row r="8" spans="1:74" ht="12" customHeight="1" x14ac:dyDescent="0.25">
      <c r="A8" s="751" t="s">
        <v>1286</v>
      </c>
      <c r="B8" s="749" t="s">
        <v>1295</v>
      </c>
      <c r="C8" s="761">
        <v>4155.8999999999996</v>
      </c>
      <c r="D8" s="761">
        <v>4161.3</v>
      </c>
      <c r="E8" s="761">
        <v>4169.6000000000004</v>
      </c>
      <c r="F8" s="761">
        <v>4179.5</v>
      </c>
      <c r="G8" s="761">
        <v>4182.5</v>
      </c>
      <c r="H8" s="761">
        <v>4185.3999999999996</v>
      </c>
      <c r="I8" s="761">
        <v>4192.3999999999996</v>
      </c>
      <c r="J8" s="761">
        <v>4217.6000000000004</v>
      </c>
      <c r="K8" s="761">
        <v>4217.6000000000004</v>
      </c>
      <c r="L8" s="761">
        <v>4215.5</v>
      </c>
      <c r="M8" s="761">
        <v>4221.2</v>
      </c>
      <c r="N8" s="761">
        <v>4225</v>
      </c>
      <c r="O8" s="761">
        <v>4140.8999999999996</v>
      </c>
      <c r="P8" s="761">
        <v>4147.3</v>
      </c>
      <c r="Q8" s="761">
        <v>4151.5</v>
      </c>
      <c r="R8" s="761">
        <v>4149.3999999999996</v>
      </c>
      <c r="S8" s="761">
        <v>4149.3999999999996</v>
      </c>
      <c r="T8" s="761">
        <v>4149.3999999999996</v>
      </c>
      <c r="U8" s="761">
        <v>4174.3999999999996</v>
      </c>
      <c r="V8" s="761">
        <v>4174.3999999999996</v>
      </c>
      <c r="W8" s="761">
        <v>4176.2</v>
      </c>
      <c r="X8" s="761">
        <v>4176.2</v>
      </c>
      <c r="Y8" s="761">
        <v>4173.3</v>
      </c>
      <c r="Z8" s="761">
        <v>4165.3</v>
      </c>
      <c r="AA8" s="761">
        <v>4127</v>
      </c>
      <c r="AB8" s="761">
        <v>4127</v>
      </c>
      <c r="AC8" s="761">
        <v>4125.7</v>
      </c>
      <c r="AD8" s="761">
        <v>4149.5</v>
      </c>
      <c r="AE8" s="761">
        <v>4150.3</v>
      </c>
      <c r="AF8" s="761">
        <v>4158.2</v>
      </c>
      <c r="AG8" s="761">
        <v>4159.8</v>
      </c>
      <c r="AH8" s="761">
        <v>4165.2</v>
      </c>
      <c r="AI8" s="761">
        <v>4169.2</v>
      </c>
      <c r="AJ8" s="761">
        <v>4173.5</v>
      </c>
      <c r="AK8" s="761">
        <v>4192.8999999999996</v>
      </c>
      <c r="AL8" s="761">
        <v>4190.3</v>
      </c>
      <c r="AM8" s="761">
        <v>4195.3</v>
      </c>
      <c r="AN8" s="761">
        <v>4193.7</v>
      </c>
      <c r="AO8" s="761">
        <v>4202.1000000000004</v>
      </c>
      <c r="AP8" s="761">
        <v>4224.1000000000004</v>
      </c>
      <c r="AQ8" s="761">
        <v>4223.1000000000004</v>
      </c>
      <c r="AR8" s="761">
        <v>4237.6000000000004</v>
      </c>
      <c r="AS8" s="761">
        <v>4240.8</v>
      </c>
      <c r="AT8" s="761">
        <v>4240.8</v>
      </c>
      <c r="AU8" s="761">
        <v>4240.8</v>
      </c>
      <c r="AV8" s="761">
        <v>4240.8</v>
      </c>
      <c r="AW8" s="761">
        <v>4244.1000000000004</v>
      </c>
      <c r="AX8" s="761">
        <v>4238.8</v>
      </c>
      <c r="AY8" s="761">
        <v>4237.3999999999996</v>
      </c>
      <c r="AZ8" s="761">
        <v>4215</v>
      </c>
      <c r="BA8" s="761">
        <v>4215</v>
      </c>
      <c r="BB8" s="761">
        <v>4215</v>
      </c>
      <c r="BC8" s="761">
        <v>4263.3999999999996</v>
      </c>
      <c r="BD8" s="765">
        <v>4251.7</v>
      </c>
      <c r="BE8" s="765">
        <v>4250.7</v>
      </c>
      <c r="BF8" s="765">
        <v>4250.7</v>
      </c>
      <c r="BG8" s="765">
        <v>4250.7</v>
      </c>
      <c r="BH8" s="765">
        <v>4250.7</v>
      </c>
      <c r="BI8" s="765">
        <v>4250.7</v>
      </c>
      <c r="BJ8" s="765">
        <v>4284.3</v>
      </c>
      <c r="BK8" s="765">
        <v>4285.8999999999996</v>
      </c>
      <c r="BL8" s="765">
        <v>4285.8999999999996</v>
      </c>
      <c r="BM8" s="765">
        <v>4287.8999999999996</v>
      </c>
      <c r="BN8" s="765">
        <v>4287.8999999999996</v>
      </c>
      <c r="BO8" s="765">
        <v>4287.8999999999996</v>
      </c>
      <c r="BP8" s="765">
        <v>4287.8999999999996</v>
      </c>
      <c r="BQ8" s="765">
        <v>4287.8999999999996</v>
      </c>
      <c r="BR8" s="765">
        <v>4287.8999999999996</v>
      </c>
      <c r="BS8" s="765">
        <v>4287.8999999999996</v>
      </c>
      <c r="BT8" s="765">
        <v>4287.8999999999996</v>
      </c>
      <c r="BU8" s="765">
        <v>4287.8999999999996</v>
      </c>
      <c r="BV8" s="765">
        <v>4287.8999999999996</v>
      </c>
    </row>
    <row r="9" spans="1:74" ht="12" customHeight="1" x14ac:dyDescent="0.25">
      <c r="A9" s="751" t="s">
        <v>1287</v>
      </c>
      <c r="B9" s="749" t="s">
        <v>1296</v>
      </c>
      <c r="C9" s="761">
        <v>2890.4</v>
      </c>
      <c r="D9" s="761">
        <v>2890.4</v>
      </c>
      <c r="E9" s="761">
        <v>2890.4</v>
      </c>
      <c r="F9" s="761">
        <v>2890.4</v>
      </c>
      <c r="G9" s="761">
        <v>2890.4</v>
      </c>
      <c r="H9" s="761">
        <v>2890.4</v>
      </c>
      <c r="I9" s="761">
        <v>2890.4</v>
      </c>
      <c r="J9" s="761">
        <v>2890.4</v>
      </c>
      <c r="K9" s="761">
        <v>2890.4</v>
      </c>
      <c r="L9" s="761">
        <v>2936.9</v>
      </c>
      <c r="M9" s="761">
        <v>2936.9</v>
      </c>
      <c r="N9" s="761">
        <v>2936.9</v>
      </c>
      <c r="O9" s="761">
        <v>3158.3</v>
      </c>
      <c r="P9" s="761">
        <v>3158.3</v>
      </c>
      <c r="Q9" s="761">
        <v>3158.3</v>
      </c>
      <c r="R9" s="761">
        <v>3158.3</v>
      </c>
      <c r="S9" s="761">
        <v>3158.3</v>
      </c>
      <c r="T9" s="761">
        <v>3158.3</v>
      </c>
      <c r="U9" s="761">
        <v>3158.3</v>
      </c>
      <c r="V9" s="761">
        <v>3158.3</v>
      </c>
      <c r="W9" s="761">
        <v>3115.3</v>
      </c>
      <c r="X9" s="761">
        <v>3115.3</v>
      </c>
      <c r="Y9" s="761">
        <v>3065.3</v>
      </c>
      <c r="Z9" s="761">
        <v>3065.3</v>
      </c>
      <c r="AA9" s="761">
        <v>3217.6</v>
      </c>
      <c r="AB9" s="761">
        <v>3217.6</v>
      </c>
      <c r="AC9" s="761">
        <v>3217.6</v>
      </c>
      <c r="AD9" s="761">
        <v>3217.6</v>
      </c>
      <c r="AE9" s="761">
        <v>3217.6</v>
      </c>
      <c r="AF9" s="761">
        <v>3217.6</v>
      </c>
      <c r="AG9" s="761">
        <v>3217.6</v>
      </c>
      <c r="AH9" s="761">
        <v>3199.6</v>
      </c>
      <c r="AI9" s="761">
        <v>3199.6</v>
      </c>
      <c r="AJ9" s="761">
        <v>3206.7</v>
      </c>
      <c r="AK9" s="761">
        <v>3206.7</v>
      </c>
      <c r="AL9" s="761">
        <v>3165.6</v>
      </c>
      <c r="AM9" s="761">
        <v>3031.1</v>
      </c>
      <c r="AN9" s="761">
        <v>3031.1</v>
      </c>
      <c r="AO9" s="761">
        <v>3031.1</v>
      </c>
      <c r="AP9" s="761">
        <v>3031.1</v>
      </c>
      <c r="AQ9" s="761">
        <v>3031.1</v>
      </c>
      <c r="AR9" s="761">
        <v>3031.1</v>
      </c>
      <c r="AS9" s="761">
        <v>3084.6</v>
      </c>
      <c r="AT9" s="761">
        <v>3084.6</v>
      </c>
      <c r="AU9" s="761">
        <v>3084.6</v>
      </c>
      <c r="AV9" s="761">
        <v>3084.6</v>
      </c>
      <c r="AW9" s="761">
        <v>3084.6</v>
      </c>
      <c r="AX9" s="761">
        <v>3079.1</v>
      </c>
      <c r="AY9" s="761">
        <v>3079.1</v>
      </c>
      <c r="AZ9" s="761">
        <v>3079.1</v>
      </c>
      <c r="BA9" s="761">
        <v>3079.1</v>
      </c>
      <c r="BB9" s="761">
        <v>3079.1</v>
      </c>
      <c r="BC9" s="761">
        <v>3079.1</v>
      </c>
      <c r="BD9" s="765">
        <v>3079.1</v>
      </c>
      <c r="BE9" s="765">
        <v>3079.1</v>
      </c>
      <c r="BF9" s="765">
        <v>3079.1</v>
      </c>
      <c r="BG9" s="765">
        <v>3079.1</v>
      </c>
      <c r="BH9" s="765">
        <v>3079.1</v>
      </c>
      <c r="BI9" s="765">
        <v>3079.1</v>
      </c>
      <c r="BJ9" s="765">
        <v>3079.1</v>
      </c>
      <c r="BK9" s="765">
        <v>3079.1</v>
      </c>
      <c r="BL9" s="765">
        <v>3079.1</v>
      </c>
      <c r="BM9" s="765">
        <v>3237.6</v>
      </c>
      <c r="BN9" s="765">
        <v>3237.6</v>
      </c>
      <c r="BO9" s="765">
        <v>3237.6</v>
      </c>
      <c r="BP9" s="765">
        <v>3237.6</v>
      </c>
      <c r="BQ9" s="765">
        <v>3237.6</v>
      </c>
      <c r="BR9" s="765">
        <v>3237.6</v>
      </c>
      <c r="BS9" s="765">
        <v>3237.6</v>
      </c>
      <c r="BT9" s="765">
        <v>3237.6</v>
      </c>
      <c r="BU9" s="765">
        <v>3237.6</v>
      </c>
      <c r="BV9" s="765">
        <v>3237.6</v>
      </c>
    </row>
    <row r="10" spans="1:74" ht="12" customHeight="1" x14ac:dyDescent="0.25">
      <c r="A10" s="751" t="s">
        <v>1288</v>
      </c>
      <c r="B10" s="749" t="s">
        <v>1297</v>
      </c>
      <c r="C10" s="761">
        <v>79343.199999999997</v>
      </c>
      <c r="D10" s="761">
        <v>79354.399999999994</v>
      </c>
      <c r="E10" s="761">
        <v>79330.399999999994</v>
      </c>
      <c r="F10" s="761">
        <v>79338.399999999994</v>
      </c>
      <c r="G10" s="761">
        <v>79340.800000000003</v>
      </c>
      <c r="H10" s="761">
        <v>79464</v>
      </c>
      <c r="I10" s="761">
        <v>79464</v>
      </c>
      <c r="J10" s="761">
        <v>79353.2</v>
      </c>
      <c r="K10" s="761">
        <v>79353.2</v>
      </c>
      <c r="L10" s="761">
        <v>79369.100000000006</v>
      </c>
      <c r="M10" s="761">
        <v>79369.100000000006</v>
      </c>
      <c r="N10" s="761">
        <v>79376.600000000006</v>
      </c>
      <c r="O10" s="761">
        <v>79342.8</v>
      </c>
      <c r="P10" s="761">
        <v>79342.8</v>
      </c>
      <c r="Q10" s="761">
        <v>79342.8</v>
      </c>
      <c r="R10" s="761">
        <v>79342.8</v>
      </c>
      <c r="S10" s="761">
        <v>79345.8</v>
      </c>
      <c r="T10" s="761">
        <v>79466.3</v>
      </c>
      <c r="U10" s="761">
        <v>79466.3</v>
      </c>
      <c r="V10" s="761">
        <v>79362.5</v>
      </c>
      <c r="W10" s="761">
        <v>79363.5</v>
      </c>
      <c r="X10" s="761">
        <v>79363.5</v>
      </c>
      <c r="Y10" s="761">
        <v>79363.5</v>
      </c>
      <c r="Z10" s="761">
        <v>79385.5</v>
      </c>
      <c r="AA10" s="761">
        <v>79375.600000000006</v>
      </c>
      <c r="AB10" s="761">
        <v>79432.600000000006</v>
      </c>
      <c r="AC10" s="761">
        <v>79461.899999999994</v>
      </c>
      <c r="AD10" s="761">
        <v>79499.3</v>
      </c>
      <c r="AE10" s="761">
        <v>79499.3</v>
      </c>
      <c r="AF10" s="761">
        <v>79528.600000000006</v>
      </c>
      <c r="AG10" s="761">
        <v>79653.5</v>
      </c>
      <c r="AH10" s="761">
        <v>79549.7</v>
      </c>
      <c r="AI10" s="761">
        <v>79549.7</v>
      </c>
      <c r="AJ10" s="761">
        <v>79556.2</v>
      </c>
      <c r="AK10" s="761">
        <v>79556.2</v>
      </c>
      <c r="AL10" s="761">
        <v>79556.2</v>
      </c>
      <c r="AM10" s="761">
        <v>79484.3</v>
      </c>
      <c r="AN10" s="761">
        <v>79484.3</v>
      </c>
      <c r="AO10" s="761">
        <v>79486.7</v>
      </c>
      <c r="AP10" s="761">
        <v>79486.7</v>
      </c>
      <c r="AQ10" s="761">
        <v>79486.7</v>
      </c>
      <c r="AR10" s="761">
        <v>79494</v>
      </c>
      <c r="AS10" s="761">
        <v>79544.600000000006</v>
      </c>
      <c r="AT10" s="761">
        <v>79595.100000000006</v>
      </c>
      <c r="AU10" s="761">
        <v>79595.100000000006</v>
      </c>
      <c r="AV10" s="761">
        <v>79595.100000000006</v>
      </c>
      <c r="AW10" s="761">
        <v>79595.100000000006</v>
      </c>
      <c r="AX10" s="761">
        <v>79592.399999999994</v>
      </c>
      <c r="AY10" s="761">
        <v>79592.399999999994</v>
      </c>
      <c r="AZ10" s="761">
        <v>79604.399999999994</v>
      </c>
      <c r="BA10" s="761">
        <v>79604.399999999994</v>
      </c>
      <c r="BB10" s="761">
        <v>79611.399999999994</v>
      </c>
      <c r="BC10" s="761">
        <v>79613.399999999994</v>
      </c>
      <c r="BD10" s="765">
        <v>79613.399999999994</v>
      </c>
      <c r="BE10" s="765">
        <v>79608</v>
      </c>
      <c r="BF10" s="765">
        <v>79624</v>
      </c>
      <c r="BG10" s="765">
        <v>79746</v>
      </c>
      <c r="BH10" s="765">
        <v>79746</v>
      </c>
      <c r="BI10" s="765">
        <v>79749.7</v>
      </c>
      <c r="BJ10" s="765">
        <v>79764.5</v>
      </c>
      <c r="BK10" s="765">
        <v>79782.600000000006</v>
      </c>
      <c r="BL10" s="765">
        <v>79796.100000000006</v>
      </c>
      <c r="BM10" s="765">
        <v>79796.100000000006</v>
      </c>
      <c r="BN10" s="765">
        <v>79796.100000000006</v>
      </c>
      <c r="BO10" s="765">
        <v>79796.100000000006</v>
      </c>
      <c r="BP10" s="765">
        <v>79823.600000000006</v>
      </c>
      <c r="BQ10" s="765">
        <v>79824.7</v>
      </c>
      <c r="BR10" s="765">
        <v>79724.100000000006</v>
      </c>
      <c r="BS10" s="765">
        <v>79779.100000000006</v>
      </c>
      <c r="BT10" s="765">
        <v>79781.100000000006</v>
      </c>
      <c r="BU10" s="765">
        <v>79781.100000000006</v>
      </c>
      <c r="BV10" s="765">
        <v>79813.2</v>
      </c>
    </row>
    <row r="11" spans="1:74" ht="12" customHeight="1" x14ac:dyDescent="0.25">
      <c r="A11" s="751" t="s">
        <v>1289</v>
      </c>
      <c r="B11" s="749" t="s">
        <v>94</v>
      </c>
      <c r="C11" s="761">
        <v>2514.3000000000002</v>
      </c>
      <c r="D11" s="761">
        <v>2514.3000000000002</v>
      </c>
      <c r="E11" s="761">
        <v>2514.3000000000002</v>
      </c>
      <c r="F11" s="761">
        <v>2514.3000000000002</v>
      </c>
      <c r="G11" s="761">
        <v>2514.3000000000002</v>
      </c>
      <c r="H11" s="761">
        <v>2514.3000000000002</v>
      </c>
      <c r="I11" s="761">
        <v>2514.3000000000002</v>
      </c>
      <c r="J11" s="761">
        <v>2514.3000000000002</v>
      </c>
      <c r="K11" s="761">
        <v>2514.3000000000002</v>
      </c>
      <c r="L11" s="761">
        <v>2514.3000000000002</v>
      </c>
      <c r="M11" s="761">
        <v>2514.3000000000002</v>
      </c>
      <c r="N11" s="761">
        <v>2514.3000000000002</v>
      </c>
      <c r="O11" s="761">
        <v>2493.5</v>
      </c>
      <c r="P11" s="761">
        <v>2523.5</v>
      </c>
      <c r="Q11" s="761">
        <v>2523.5</v>
      </c>
      <c r="R11" s="761">
        <v>2523.5</v>
      </c>
      <c r="S11" s="761">
        <v>2523.5</v>
      </c>
      <c r="T11" s="761">
        <v>2523.5</v>
      </c>
      <c r="U11" s="761">
        <v>2523.5</v>
      </c>
      <c r="V11" s="761">
        <v>2523.5</v>
      </c>
      <c r="W11" s="761">
        <v>2539.6999999999998</v>
      </c>
      <c r="X11" s="761">
        <v>2541.5</v>
      </c>
      <c r="Y11" s="761">
        <v>2541.5</v>
      </c>
      <c r="Z11" s="761">
        <v>2541.5</v>
      </c>
      <c r="AA11" s="761">
        <v>2516.6</v>
      </c>
      <c r="AB11" s="761">
        <v>2516.6</v>
      </c>
      <c r="AC11" s="761">
        <v>2516.6</v>
      </c>
      <c r="AD11" s="761">
        <v>2516.6</v>
      </c>
      <c r="AE11" s="761">
        <v>2516.6</v>
      </c>
      <c r="AF11" s="761">
        <v>2516.6</v>
      </c>
      <c r="AG11" s="761">
        <v>2516.6</v>
      </c>
      <c r="AH11" s="761">
        <v>2516.6</v>
      </c>
      <c r="AI11" s="761">
        <v>2516.6</v>
      </c>
      <c r="AJ11" s="761">
        <v>2516.6</v>
      </c>
      <c r="AK11" s="761">
        <v>2516.6</v>
      </c>
      <c r="AL11" s="761">
        <v>2516.6</v>
      </c>
      <c r="AM11" s="761">
        <v>2508.6</v>
      </c>
      <c r="AN11" s="761">
        <v>2508.6</v>
      </c>
      <c r="AO11" s="761">
        <v>2448.6</v>
      </c>
      <c r="AP11" s="761">
        <v>2448.6</v>
      </c>
      <c r="AQ11" s="761">
        <v>2448.6</v>
      </c>
      <c r="AR11" s="761">
        <v>2448.6</v>
      </c>
      <c r="AS11" s="761">
        <v>2448.6</v>
      </c>
      <c r="AT11" s="761">
        <v>2448.6</v>
      </c>
      <c r="AU11" s="761">
        <v>2448.6</v>
      </c>
      <c r="AV11" s="761">
        <v>2448.6</v>
      </c>
      <c r="AW11" s="761">
        <v>2448.6</v>
      </c>
      <c r="AX11" s="761">
        <v>2485.6</v>
      </c>
      <c r="AY11" s="761">
        <v>2501.6</v>
      </c>
      <c r="AZ11" s="761">
        <v>2501.6</v>
      </c>
      <c r="BA11" s="761">
        <v>2501.6</v>
      </c>
      <c r="BB11" s="761">
        <v>2501.6</v>
      </c>
      <c r="BC11" s="761">
        <v>2501.6</v>
      </c>
      <c r="BD11" s="765">
        <v>2501.6</v>
      </c>
      <c r="BE11" s="765">
        <v>2501.6</v>
      </c>
      <c r="BF11" s="765">
        <v>2501.6</v>
      </c>
      <c r="BG11" s="765">
        <v>2501.6</v>
      </c>
      <c r="BH11" s="765">
        <v>2501.6</v>
      </c>
      <c r="BI11" s="765">
        <v>2501.6</v>
      </c>
      <c r="BJ11" s="765">
        <v>2501.6</v>
      </c>
      <c r="BK11" s="765">
        <v>2509.5</v>
      </c>
      <c r="BL11" s="765">
        <v>2509.5</v>
      </c>
      <c r="BM11" s="765">
        <v>2509.5</v>
      </c>
      <c r="BN11" s="765">
        <v>2509.5</v>
      </c>
      <c r="BO11" s="765">
        <v>2509.5</v>
      </c>
      <c r="BP11" s="765">
        <v>2509.5</v>
      </c>
      <c r="BQ11" s="765">
        <v>2509.5</v>
      </c>
      <c r="BR11" s="765">
        <v>2509.5</v>
      </c>
      <c r="BS11" s="765">
        <v>2509.5</v>
      </c>
      <c r="BT11" s="765">
        <v>2509.5</v>
      </c>
      <c r="BU11" s="765">
        <v>2509.5</v>
      </c>
      <c r="BV11" s="765">
        <v>2544.5</v>
      </c>
    </row>
    <row r="12" spans="1:74" ht="12" customHeight="1" x14ac:dyDescent="0.25">
      <c r="A12" s="751" t="s">
        <v>1290</v>
      </c>
      <c r="B12" s="749" t="s">
        <v>1298</v>
      </c>
      <c r="C12" s="761">
        <v>6772</v>
      </c>
      <c r="D12" s="761">
        <v>6923.2</v>
      </c>
      <c r="E12" s="761">
        <v>7176.9</v>
      </c>
      <c r="F12" s="761">
        <v>7397</v>
      </c>
      <c r="G12" s="761">
        <v>7567.8</v>
      </c>
      <c r="H12" s="761">
        <v>7763.1</v>
      </c>
      <c r="I12" s="761">
        <v>7905.3</v>
      </c>
      <c r="J12" s="761">
        <v>8304</v>
      </c>
      <c r="K12" s="761">
        <v>8410.6</v>
      </c>
      <c r="L12" s="761">
        <v>8761</v>
      </c>
      <c r="M12" s="761">
        <v>9191</v>
      </c>
      <c r="N12" s="761">
        <v>10092.200000000001</v>
      </c>
      <c r="O12" s="761">
        <v>10324.5</v>
      </c>
      <c r="P12" s="761">
        <v>10478.299999999999</v>
      </c>
      <c r="Q12" s="761">
        <v>10523.9</v>
      </c>
      <c r="R12" s="761">
        <v>10590.2</v>
      </c>
      <c r="S12" s="761">
        <v>10783.9</v>
      </c>
      <c r="T12" s="761">
        <v>11054.8</v>
      </c>
      <c r="U12" s="761">
        <v>11130.7</v>
      </c>
      <c r="V12" s="761">
        <v>11361.3</v>
      </c>
      <c r="W12" s="761">
        <v>11465.1</v>
      </c>
      <c r="X12" s="761">
        <v>11571.6</v>
      </c>
      <c r="Y12" s="761">
        <v>12003.6</v>
      </c>
      <c r="Z12" s="761">
        <v>13374.2</v>
      </c>
      <c r="AA12" s="761">
        <v>13920.1</v>
      </c>
      <c r="AB12" s="761">
        <v>14064.8</v>
      </c>
      <c r="AC12" s="761">
        <v>14271.6</v>
      </c>
      <c r="AD12" s="761">
        <v>14745.7</v>
      </c>
      <c r="AE12" s="761">
        <v>14866.5</v>
      </c>
      <c r="AF12" s="761">
        <v>15080.5</v>
      </c>
      <c r="AG12" s="761">
        <v>15805.6</v>
      </c>
      <c r="AH12" s="761">
        <v>16740.3</v>
      </c>
      <c r="AI12" s="761">
        <v>17506.5</v>
      </c>
      <c r="AJ12" s="761">
        <v>17919</v>
      </c>
      <c r="AK12" s="761">
        <v>18633.8</v>
      </c>
      <c r="AL12" s="761">
        <v>21630.6</v>
      </c>
      <c r="AM12" s="761">
        <v>22031</v>
      </c>
      <c r="AN12" s="761">
        <v>22218.5</v>
      </c>
      <c r="AO12" s="761">
        <v>22592.6</v>
      </c>
      <c r="AP12" s="761">
        <v>23115.4</v>
      </c>
      <c r="AQ12" s="761">
        <v>23416.9</v>
      </c>
      <c r="AR12" s="761">
        <v>23626</v>
      </c>
      <c r="AS12" s="761">
        <v>23739.200000000001</v>
      </c>
      <c r="AT12" s="761">
        <v>23930.5</v>
      </c>
      <c r="AU12" s="761">
        <v>24139.7</v>
      </c>
      <c r="AV12" s="761">
        <v>24484.2</v>
      </c>
      <c r="AW12" s="761">
        <v>25043.7</v>
      </c>
      <c r="AX12" s="761">
        <v>26502.799999999999</v>
      </c>
      <c r="AY12" s="761">
        <v>27244.6</v>
      </c>
      <c r="AZ12" s="761">
        <v>27331.4</v>
      </c>
      <c r="BA12" s="761">
        <v>27805.7</v>
      </c>
      <c r="BB12" s="761">
        <v>28032.3</v>
      </c>
      <c r="BC12" s="761">
        <v>28374.799999999999</v>
      </c>
      <c r="BD12" s="765">
        <v>28826.400000000001</v>
      </c>
      <c r="BE12" s="765">
        <v>28899.5</v>
      </c>
      <c r="BF12" s="765">
        <v>29053.599999999999</v>
      </c>
      <c r="BG12" s="765">
        <v>29364.799999999999</v>
      </c>
      <c r="BH12" s="765">
        <v>29695.200000000001</v>
      </c>
      <c r="BI12" s="765">
        <v>29879.599999999999</v>
      </c>
      <c r="BJ12" s="765">
        <v>31748.7</v>
      </c>
      <c r="BK12" s="765">
        <v>32475.7</v>
      </c>
      <c r="BL12" s="765">
        <v>32910.699999999997</v>
      </c>
      <c r="BM12" s="765">
        <v>33455.199999999997</v>
      </c>
      <c r="BN12" s="765">
        <v>33964.199999999997</v>
      </c>
      <c r="BO12" s="765">
        <v>34509.199999999997</v>
      </c>
      <c r="BP12" s="765">
        <v>35312.199999999997</v>
      </c>
      <c r="BQ12" s="765">
        <v>35737.199999999997</v>
      </c>
      <c r="BR12" s="765">
        <v>36162.199999999997</v>
      </c>
      <c r="BS12" s="765">
        <v>36602.199999999997</v>
      </c>
      <c r="BT12" s="765">
        <v>37427.199999999997</v>
      </c>
      <c r="BU12" s="765">
        <v>37892.6</v>
      </c>
      <c r="BV12" s="765">
        <v>43308.1</v>
      </c>
    </row>
    <row r="13" spans="1:74" ht="12" customHeight="1" x14ac:dyDescent="0.25">
      <c r="A13" s="751" t="s">
        <v>1291</v>
      </c>
      <c r="B13" s="749" t="s">
        <v>96</v>
      </c>
      <c r="C13" s="761">
        <v>59931.4</v>
      </c>
      <c r="D13" s="761">
        <v>60026</v>
      </c>
      <c r="E13" s="761">
        <v>60076</v>
      </c>
      <c r="F13" s="761">
        <v>60076</v>
      </c>
      <c r="G13" s="761">
        <v>60294.3</v>
      </c>
      <c r="H13" s="761">
        <v>60304</v>
      </c>
      <c r="I13" s="761">
        <v>60683</v>
      </c>
      <c r="J13" s="761">
        <v>61399.9</v>
      </c>
      <c r="K13" s="761">
        <v>61469.4</v>
      </c>
      <c r="L13" s="761">
        <v>61554.6</v>
      </c>
      <c r="M13" s="761">
        <v>61904.5</v>
      </c>
      <c r="N13" s="761">
        <v>64155.6</v>
      </c>
      <c r="O13" s="761">
        <v>65129.8</v>
      </c>
      <c r="P13" s="761">
        <v>65129.8</v>
      </c>
      <c r="Q13" s="761">
        <v>65227.8</v>
      </c>
      <c r="R13" s="761">
        <v>66253.7</v>
      </c>
      <c r="S13" s="761">
        <v>66533.7</v>
      </c>
      <c r="T13" s="761">
        <v>66798.600000000006</v>
      </c>
      <c r="U13" s="761">
        <v>67101.2</v>
      </c>
      <c r="V13" s="761">
        <v>68694.8</v>
      </c>
      <c r="W13" s="761">
        <v>69003.3</v>
      </c>
      <c r="X13" s="761">
        <v>69888.2</v>
      </c>
      <c r="Y13" s="761">
        <v>70128</v>
      </c>
      <c r="Z13" s="761">
        <v>72486.3</v>
      </c>
      <c r="AA13" s="761">
        <v>72972.800000000003</v>
      </c>
      <c r="AB13" s="761">
        <v>72972.800000000003</v>
      </c>
      <c r="AC13" s="761">
        <v>73331.399999999994</v>
      </c>
      <c r="AD13" s="761">
        <v>73493.7</v>
      </c>
      <c r="AE13" s="761">
        <v>73767.5</v>
      </c>
      <c r="AF13" s="761">
        <v>74187.899999999994</v>
      </c>
      <c r="AG13" s="761">
        <v>74629.5</v>
      </c>
      <c r="AH13" s="761">
        <v>74632.899999999994</v>
      </c>
      <c r="AI13" s="761">
        <v>74755.899999999994</v>
      </c>
      <c r="AJ13" s="761">
        <v>75388.800000000003</v>
      </c>
      <c r="AK13" s="761">
        <v>76265.7</v>
      </c>
      <c r="AL13" s="761">
        <v>81198</v>
      </c>
      <c r="AM13" s="761">
        <v>81583.899999999994</v>
      </c>
      <c r="AN13" s="761">
        <v>81833</v>
      </c>
      <c r="AO13" s="761">
        <v>82914.8</v>
      </c>
      <c r="AP13" s="761">
        <v>83066</v>
      </c>
      <c r="AQ13" s="761">
        <v>83218.5</v>
      </c>
      <c r="AR13" s="761">
        <v>83373.600000000006</v>
      </c>
      <c r="AS13" s="761">
        <v>83855.600000000006</v>
      </c>
      <c r="AT13" s="761">
        <v>83855.600000000006</v>
      </c>
      <c r="AU13" s="761">
        <v>84104.8</v>
      </c>
      <c r="AV13" s="761">
        <v>84353.8</v>
      </c>
      <c r="AW13" s="761">
        <v>85317.7</v>
      </c>
      <c r="AX13" s="761">
        <v>87491.3</v>
      </c>
      <c r="AY13" s="761">
        <v>88300.4</v>
      </c>
      <c r="AZ13" s="761">
        <v>88522.1</v>
      </c>
      <c r="BA13" s="761">
        <v>88522.1</v>
      </c>
      <c r="BB13" s="761">
        <v>88522.1</v>
      </c>
      <c r="BC13" s="761">
        <v>88686.6</v>
      </c>
      <c r="BD13" s="765">
        <v>89210</v>
      </c>
      <c r="BE13" s="765">
        <v>89460</v>
      </c>
      <c r="BF13" s="765">
        <v>89811.9</v>
      </c>
      <c r="BG13" s="765">
        <v>89930.3</v>
      </c>
      <c r="BH13" s="765">
        <v>90664.3</v>
      </c>
      <c r="BI13" s="765">
        <v>91092</v>
      </c>
      <c r="BJ13" s="765">
        <v>94137.8</v>
      </c>
      <c r="BK13" s="765">
        <v>94322.8</v>
      </c>
      <c r="BL13" s="765">
        <v>94322.8</v>
      </c>
      <c r="BM13" s="765">
        <v>95012.800000000003</v>
      </c>
      <c r="BN13" s="765">
        <v>95012.800000000003</v>
      </c>
      <c r="BO13" s="765">
        <v>95012.800000000003</v>
      </c>
      <c r="BP13" s="765">
        <v>95585.3</v>
      </c>
      <c r="BQ13" s="765">
        <v>95590.3</v>
      </c>
      <c r="BR13" s="765">
        <v>96003.7</v>
      </c>
      <c r="BS13" s="765">
        <v>96743.7</v>
      </c>
      <c r="BT13" s="765">
        <v>97884.2</v>
      </c>
      <c r="BU13" s="765">
        <v>98015.3</v>
      </c>
      <c r="BV13" s="765">
        <v>104296</v>
      </c>
    </row>
    <row r="14" spans="1:74" ht="12" customHeight="1" x14ac:dyDescent="0.25">
      <c r="A14" s="751"/>
      <c r="B14" s="750" t="s">
        <v>1299</v>
      </c>
      <c r="C14" s="750"/>
      <c r="D14" s="750"/>
      <c r="E14" s="750"/>
      <c r="F14" s="750"/>
      <c r="G14" s="750"/>
      <c r="H14" s="750"/>
      <c r="I14" s="750"/>
      <c r="J14" s="750"/>
      <c r="K14" s="750"/>
      <c r="L14" s="750"/>
      <c r="M14" s="750"/>
      <c r="N14" s="750"/>
      <c r="O14" s="750"/>
      <c r="P14" s="750"/>
      <c r="Q14" s="750"/>
      <c r="R14" s="750"/>
      <c r="S14" s="750"/>
      <c r="T14" s="750"/>
      <c r="U14" s="750"/>
      <c r="V14" s="750"/>
      <c r="W14" s="750"/>
      <c r="X14" s="750"/>
      <c r="Y14" s="750"/>
      <c r="Z14" s="750"/>
      <c r="AA14" s="750"/>
      <c r="AB14" s="750"/>
      <c r="AC14" s="750"/>
      <c r="AD14" s="750"/>
      <c r="AE14" s="750"/>
      <c r="AF14" s="750"/>
      <c r="AG14" s="750"/>
      <c r="AH14" s="750"/>
      <c r="AI14" s="750"/>
      <c r="AJ14" s="750"/>
      <c r="AK14" s="750"/>
      <c r="AL14" s="750"/>
      <c r="AM14" s="750"/>
      <c r="AN14" s="750"/>
      <c r="AO14" s="750"/>
      <c r="AP14" s="750"/>
      <c r="AQ14" s="750"/>
      <c r="AR14" s="750"/>
      <c r="AS14" s="750"/>
      <c r="AT14" s="750"/>
      <c r="AU14" s="750"/>
      <c r="AV14" s="750"/>
      <c r="AW14" s="750"/>
      <c r="AX14" s="750"/>
      <c r="AY14" s="750"/>
      <c r="AZ14" s="750"/>
      <c r="BA14" s="750"/>
      <c r="BB14" s="750"/>
      <c r="BC14" s="750"/>
      <c r="BD14" s="766"/>
      <c r="BE14" s="766"/>
      <c r="BF14" s="766"/>
      <c r="BG14" s="766"/>
      <c r="BH14" s="766"/>
      <c r="BI14" s="766"/>
      <c r="BJ14" s="766"/>
      <c r="BK14" s="766"/>
      <c r="BL14" s="766"/>
      <c r="BM14" s="766"/>
      <c r="BN14" s="766"/>
      <c r="BO14" s="766"/>
      <c r="BP14" s="766"/>
      <c r="BQ14" s="766"/>
      <c r="BR14" s="766"/>
      <c r="BS14" s="766"/>
      <c r="BT14" s="766"/>
      <c r="BU14" s="766"/>
      <c r="BV14" s="766"/>
    </row>
    <row r="15" spans="1:74" ht="12" customHeight="1" x14ac:dyDescent="0.25">
      <c r="A15" s="751" t="s">
        <v>1300</v>
      </c>
      <c r="B15" s="749" t="s">
        <v>1294</v>
      </c>
      <c r="C15" s="761">
        <v>6429.6</v>
      </c>
      <c r="D15" s="761">
        <v>6429.6</v>
      </c>
      <c r="E15" s="761">
        <v>6463.6</v>
      </c>
      <c r="F15" s="761">
        <v>6465.9</v>
      </c>
      <c r="G15" s="761">
        <v>6380.1</v>
      </c>
      <c r="H15" s="761">
        <v>6380.1</v>
      </c>
      <c r="I15" s="761">
        <v>6373.1</v>
      </c>
      <c r="J15" s="761">
        <v>6373.1</v>
      </c>
      <c r="K15" s="761">
        <v>6373.1</v>
      </c>
      <c r="L15" s="761">
        <v>6369.9</v>
      </c>
      <c r="M15" s="761">
        <v>6372.7</v>
      </c>
      <c r="N15" s="761">
        <v>6372.7</v>
      </c>
      <c r="O15" s="761">
        <v>6806.6</v>
      </c>
      <c r="P15" s="761">
        <v>6806.6</v>
      </c>
      <c r="Q15" s="761">
        <v>6806.6</v>
      </c>
      <c r="R15" s="761">
        <v>6830.4</v>
      </c>
      <c r="S15" s="761">
        <v>6830.4</v>
      </c>
      <c r="T15" s="761">
        <v>6829.6</v>
      </c>
      <c r="U15" s="761">
        <v>6829.6</v>
      </c>
      <c r="V15" s="761">
        <v>6856.5</v>
      </c>
      <c r="W15" s="761">
        <v>6859.3</v>
      </c>
      <c r="X15" s="761">
        <v>6876.3</v>
      </c>
      <c r="Y15" s="761">
        <v>6871.8</v>
      </c>
      <c r="Z15" s="761">
        <v>6850.8</v>
      </c>
      <c r="AA15" s="761">
        <v>6727.6</v>
      </c>
      <c r="AB15" s="761">
        <v>6726.2</v>
      </c>
      <c r="AC15" s="761">
        <v>6717.3</v>
      </c>
      <c r="AD15" s="761">
        <v>6714.3</v>
      </c>
      <c r="AE15" s="761">
        <v>6714</v>
      </c>
      <c r="AF15" s="761">
        <v>6713.6</v>
      </c>
      <c r="AG15" s="761">
        <v>6713.4</v>
      </c>
      <c r="AH15" s="761">
        <v>6712</v>
      </c>
      <c r="AI15" s="761">
        <v>6712</v>
      </c>
      <c r="AJ15" s="761">
        <v>6712</v>
      </c>
      <c r="AK15" s="761">
        <v>6712</v>
      </c>
      <c r="AL15" s="761">
        <v>6657</v>
      </c>
      <c r="AM15" s="761">
        <v>6654.6</v>
      </c>
      <c r="AN15" s="761">
        <v>6652</v>
      </c>
      <c r="AO15" s="761">
        <v>6692.5</v>
      </c>
      <c r="AP15" s="761">
        <v>6692.5</v>
      </c>
      <c r="AQ15" s="761">
        <v>6695.5</v>
      </c>
      <c r="AR15" s="761">
        <v>6699.5</v>
      </c>
      <c r="AS15" s="761">
        <v>6699.5</v>
      </c>
      <c r="AT15" s="761">
        <v>6700.4</v>
      </c>
      <c r="AU15" s="761">
        <v>6699.4</v>
      </c>
      <c r="AV15" s="761">
        <v>6699.4</v>
      </c>
      <c r="AW15" s="761">
        <v>6699.4</v>
      </c>
      <c r="AX15" s="761">
        <v>6688.4</v>
      </c>
      <c r="AY15" s="761">
        <v>6688.4</v>
      </c>
      <c r="AZ15" s="761">
        <v>6688.4</v>
      </c>
      <c r="BA15" s="761">
        <v>6682.4</v>
      </c>
      <c r="BB15" s="761">
        <v>6662.4</v>
      </c>
      <c r="BC15" s="761">
        <v>6662.4</v>
      </c>
      <c r="BD15" s="765">
        <v>6662.4</v>
      </c>
      <c r="BE15" s="765">
        <v>6662.4</v>
      </c>
      <c r="BF15" s="765">
        <v>6670.9</v>
      </c>
      <c r="BG15" s="765">
        <v>6670.9</v>
      </c>
      <c r="BH15" s="765">
        <v>6671.8</v>
      </c>
      <c r="BI15" s="765">
        <v>6671.8</v>
      </c>
      <c r="BJ15" s="765">
        <v>6671.8</v>
      </c>
      <c r="BK15" s="765">
        <v>6671.8</v>
      </c>
      <c r="BL15" s="765">
        <v>6671.8</v>
      </c>
      <c r="BM15" s="765">
        <v>6671.8</v>
      </c>
      <c r="BN15" s="765">
        <v>6647</v>
      </c>
      <c r="BO15" s="765">
        <v>6647</v>
      </c>
      <c r="BP15" s="765">
        <v>6649</v>
      </c>
      <c r="BQ15" s="765">
        <v>6649</v>
      </c>
      <c r="BR15" s="765">
        <v>6649</v>
      </c>
      <c r="BS15" s="765">
        <v>6649</v>
      </c>
      <c r="BT15" s="765">
        <v>6663</v>
      </c>
      <c r="BU15" s="765">
        <v>6663</v>
      </c>
      <c r="BV15" s="765">
        <v>6663</v>
      </c>
    </row>
    <row r="16" spans="1:74" ht="12" customHeight="1" x14ac:dyDescent="0.25">
      <c r="A16" s="751" t="s">
        <v>1301</v>
      </c>
      <c r="B16" s="749" t="s">
        <v>1295</v>
      </c>
      <c r="C16" s="761">
        <v>929.7</v>
      </c>
      <c r="D16" s="761">
        <v>929.7</v>
      </c>
      <c r="E16" s="761">
        <v>933.7</v>
      </c>
      <c r="F16" s="761">
        <v>936.7</v>
      </c>
      <c r="G16" s="761">
        <v>939.9</v>
      </c>
      <c r="H16" s="761">
        <v>939.9</v>
      </c>
      <c r="I16" s="761">
        <v>939.9</v>
      </c>
      <c r="J16" s="761">
        <v>939.9</v>
      </c>
      <c r="K16" s="761">
        <v>939.9</v>
      </c>
      <c r="L16" s="761">
        <v>938.7</v>
      </c>
      <c r="M16" s="761">
        <v>941.5</v>
      </c>
      <c r="N16" s="761">
        <v>941.5</v>
      </c>
      <c r="O16" s="761">
        <v>952.2</v>
      </c>
      <c r="P16" s="761">
        <v>952.2</v>
      </c>
      <c r="Q16" s="761">
        <v>952.2</v>
      </c>
      <c r="R16" s="761">
        <v>945.5</v>
      </c>
      <c r="S16" s="761">
        <v>945.5</v>
      </c>
      <c r="T16" s="761">
        <v>944.7</v>
      </c>
      <c r="U16" s="761">
        <v>944.7</v>
      </c>
      <c r="V16" s="761">
        <v>944.4</v>
      </c>
      <c r="W16" s="761">
        <v>947.2</v>
      </c>
      <c r="X16" s="761">
        <v>947.2</v>
      </c>
      <c r="Y16" s="761">
        <v>947.2</v>
      </c>
      <c r="Z16" s="761">
        <v>947.2</v>
      </c>
      <c r="AA16" s="761">
        <v>944.9</v>
      </c>
      <c r="AB16" s="761">
        <v>944.9</v>
      </c>
      <c r="AC16" s="761">
        <v>943.8</v>
      </c>
      <c r="AD16" s="761">
        <v>943.8</v>
      </c>
      <c r="AE16" s="761">
        <v>943.5</v>
      </c>
      <c r="AF16" s="761">
        <v>943.1</v>
      </c>
      <c r="AG16" s="761">
        <v>942.9</v>
      </c>
      <c r="AH16" s="761">
        <v>941.5</v>
      </c>
      <c r="AI16" s="761">
        <v>941.5</v>
      </c>
      <c r="AJ16" s="761">
        <v>941.5</v>
      </c>
      <c r="AK16" s="761">
        <v>941.5</v>
      </c>
      <c r="AL16" s="761">
        <v>886.5</v>
      </c>
      <c r="AM16" s="761">
        <v>887.2</v>
      </c>
      <c r="AN16" s="761">
        <v>884.6</v>
      </c>
      <c r="AO16" s="761">
        <v>884.6</v>
      </c>
      <c r="AP16" s="761">
        <v>884.6</v>
      </c>
      <c r="AQ16" s="761">
        <v>884.6</v>
      </c>
      <c r="AR16" s="761">
        <v>888.6</v>
      </c>
      <c r="AS16" s="761">
        <v>888.6</v>
      </c>
      <c r="AT16" s="761">
        <v>889.5</v>
      </c>
      <c r="AU16" s="761">
        <v>888.5</v>
      </c>
      <c r="AV16" s="761">
        <v>888.5</v>
      </c>
      <c r="AW16" s="761">
        <v>888.5</v>
      </c>
      <c r="AX16" s="761">
        <v>877.5</v>
      </c>
      <c r="AY16" s="761">
        <v>877.5</v>
      </c>
      <c r="AZ16" s="761">
        <v>877.5</v>
      </c>
      <c r="BA16" s="761">
        <v>877.5</v>
      </c>
      <c r="BB16" s="761">
        <v>876.5</v>
      </c>
      <c r="BC16" s="761">
        <v>876.5</v>
      </c>
      <c r="BD16" s="765">
        <v>876.5</v>
      </c>
      <c r="BE16" s="765">
        <v>876.5</v>
      </c>
      <c r="BF16" s="765">
        <v>876.5</v>
      </c>
      <c r="BG16" s="765">
        <v>876.5</v>
      </c>
      <c r="BH16" s="765">
        <v>876.5</v>
      </c>
      <c r="BI16" s="765">
        <v>876.5</v>
      </c>
      <c r="BJ16" s="765">
        <v>876.5</v>
      </c>
      <c r="BK16" s="765">
        <v>876.5</v>
      </c>
      <c r="BL16" s="765">
        <v>876.5</v>
      </c>
      <c r="BM16" s="765">
        <v>876.5</v>
      </c>
      <c r="BN16" s="765">
        <v>876.5</v>
      </c>
      <c r="BO16" s="765">
        <v>876.5</v>
      </c>
      <c r="BP16" s="765">
        <v>878.5</v>
      </c>
      <c r="BQ16" s="765">
        <v>878.5</v>
      </c>
      <c r="BR16" s="765">
        <v>878.5</v>
      </c>
      <c r="BS16" s="765">
        <v>878.5</v>
      </c>
      <c r="BT16" s="765">
        <v>892.5</v>
      </c>
      <c r="BU16" s="765">
        <v>892.5</v>
      </c>
      <c r="BV16" s="765">
        <v>892.5</v>
      </c>
    </row>
    <row r="17" spans="1:74" ht="12" customHeight="1" x14ac:dyDescent="0.25">
      <c r="A17" s="751" t="s">
        <v>1302</v>
      </c>
      <c r="B17" s="749" t="s">
        <v>1296</v>
      </c>
      <c r="C17" s="761">
        <v>5499.9</v>
      </c>
      <c r="D17" s="761">
        <v>5499.9</v>
      </c>
      <c r="E17" s="761">
        <v>5529.9</v>
      </c>
      <c r="F17" s="761">
        <v>5529.2</v>
      </c>
      <c r="G17" s="761">
        <v>5440.2</v>
      </c>
      <c r="H17" s="761">
        <v>5440.2</v>
      </c>
      <c r="I17" s="761">
        <v>5433.2</v>
      </c>
      <c r="J17" s="761">
        <v>5433.2</v>
      </c>
      <c r="K17" s="761">
        <v>5433.2</v>
      </c>
      <c r="L17" s="761">
        <v>5431.2</v>
      </c>
      <c r="M17" s="761">
        <v>5431.2</v>
      </c>
      <c r="N17" s="761">
        <v>5431.2</v>
      </c>
      <c r="O17" s="761">
        <v>5854.4</v>
      </c>
      <c r="P17" s="761">
        <v>5854.4</v>
      </c>
      <c r="Q17" s="761">
        <v>5854.4</v>
      </c>
      <c r="R17" s="761">
        <v>5884.9</v>
      </c>
      <c r="S17" s="761">
        <v>5884.9</v>
      </c>
      <c r="T17" s="761">
        <v>5884.9</v>
      </c>
      <c r="U17" s="761">
        <v>5884.9</v>
      </c>
      <c r="V17" s="761">
        <v>5912.1</v>
      </c>
      <c r="W17" s="761">
        <v>5912.1</v>
      </c>
      <c r="X17" s="761">
        <v>5929.1</v>
      </c>
      <c r="Y17" s="761">
        <v>5924.6</v>
      </c>
      <c r="Z17" s="761">
        <v>5903.6</v>
      </c>
      <c r="AA17" s="761">
        <v>5782.7</v>
      </c>
      <c r="AB17" s="761">
        <v>5781.3</v>
      </c>
      <c r="AC17" s="761">
        <v>5773.5</v>
      </c>
      <c r="AD17" s="761">
        <v>5770.5</v>
      </c>
      <c r="AE17" s="761">
        <v>5770.5</v>
      </c>
      <c r="AF17" s="761">
        <v>5770.5</v>
      </c>
      <c r="AG17" s="761">
        <v>5770.5</v>
      </c>
      <c r="AH17" s="761">
        <v>5770.5</v>
      </c>
      <c r="AI17" s="761">
        <v>5770.5</v>
      </c>
      <c r="AJ17" s="761">
        <v>5770.5</v>
      </c>
      <c r="AK17" s="761">
        <v>5770.5</v>
      </c>
      <c r="AL17" s="761">
        <v>5770.5</v>
      </c>
      <c r="AM17" s="761">
        <v>5767.4</v>
      </c>
      <c r="AN17" s="761">
        <v>5767.4</v>
      </c>
      <c r="AO17" s="761">
        <v>5807.9</v>
      </c>
      <c r="AP17" s="761">
        <v>5807.9</v>
      </c>
      <c r="AQ17" s="761">
        <v>5810.9</v>
      </c>
      <c r="AR17" s="761">
        <v>5810.9</v>
      </c>
      <c r="AS17" s="761">
        <v>5810.9</v>
      </c>
      <c r="AT17" s="761">
        <v>5810.9</v>
      </c>
      <c r="AU17" s="761">
        <v>5810.9</v>
      </c>
      <c r="AV17" s="761">
        <v>5810.9</v>
      </c>
      <c r="AW17" s="761">
        <v>5810.9</v>
      </c>
      <c r="AX17" s="761">
        <v>5810.9</v>
      </c>
      <c r="AY17" s="761">
        <v>5810.9</v>
      </c>
      <c r="AZ17" s="761">
        <v>5810.9</v>
      </c>
      <c r="BA17" s="761">
        <v>5804.9</v>
      </c>
      <c r="BB17" s="761">
        <v>5785.9</v>
      </c>
      <c r="BC17" s="761">
        <v>5785.9</v>
      </c>
      <c r="BD17" s="765">
        <v>5785.9</v>
      </c>
      <c r="BE17" s="765">
        <v>5785.9</v>
      </c>
      <c r="BF17" s="765">
        <v>5794.4</v>
      </c>
      <c r="BG17" s="765">
        <v>5794.4</v>
      </c>
      <c r="BH17" s="765">
        <v>5795.3</v>
      </c>
      <c r="BI17" s="765">
        <v>5795.3</v>
      </c>
      <c r="BJ17" s="765">
        <v>5795.3</v>
      </c>
      <c r="BK17" s="765">
        <v>5795.3</v>
      </c>
      <c r="BL17" s="765">
        <v>5795.3</v>
      </c>
      <c r="BM17" s="765">
        <v>5795.3</v>
      </c>
      <c r="BN17" s="765">
        <v>5770.5</v>
      </c>
      <c r="BO17" s="765">
        <v>5770.5</v>
      </c>
      <c r="BP17" s="765">
        <v>5770.5</v>
      </c>
      <c r="BQ17" s="765">
        <v>5770.5</v>
      </c>
      <c r="BR17" s="765">
        <v>5770.5</v>
      </c>
      <c r="BS17" s="765">
        <v>5770.5</v>
      </c>
      <c r="BT17" s="765">
        <v>5770.5</v>
      </c>
      <c r="BU17" s="765">
        <v>5770.5</v>
      </c>
      <c r="BV17" s="765">
        <v>5770.5</v>
      </c>
    </row>
    <row r="18" spans="1:74" ht="12" customHeight="1" x14ac:dyDescent="0.25">
      <c r="A18" s="751" t="s">
        <v>1303</v>
      </c>
      <c r="B18" s="749" t="s">
        <v>1297</v>
      </c>
      <c r="C18" s="761">
        <v>300.7</v>
      </c>
      <c r="D18" s="761">
        <v>300.7</v>
      </c>
      <c r="E18" s="761">
        <v>300.7</v>
      </c>
      <c r="F18" s="761">
        <v>300.7</v>
      </c>
      <c r="G18" s="761">
        <v>300.7</v>
      </c>
      <c r="H18" s="761">
        <v>300.7</v>
      </c>
      <c r="I18" s="761">
        <v>300.7</v>
      </c>
      <c r="J18" s="761">
        <v>300.7</v>
      </c>
      <c r="K18" s="761">
        <v>300.7</v>
      </c>
      <c r="L18" s="761">
        <v>300.7</v>
      </c>
      <c r="M18" s="761">
        <v>300.7</v>
      </c>
      <c r="N18" s="761">
        <v>300.7</v>
      </c>
      <c r="O18" s="761">
        <v>300.7</v>
      </c>
      <c r="P18" s="761">
        <v>300.7</v>
      </c>
      <c r="Q18" s="761">
        <v>300.7</v>
      </c>
      <c r="R18" s="761">
        <v>300.7</v>
      </c>
      <c r="S18" s="761">
        <v>300.7</v>
      </c>
      <c r="T18" s="761">
        <v>300.7</v>
      </c>
      <c r="U18" s="761">
        <v>300.7</v>
      </c>
      <c r="V18" s="761">
        <v>300.7</v>
      </c>
      <c r="W18" s="761">
        <v>300.7</v>
      </c>
      <c r="X18" s="761">
        <v>300.7</v>
      </c>
      <c r="Y18" s="761">
        <v>300.7</v>
      </c>
      <c r="Z18" s="761">
        <v>300.7</v>
      </c>
      <c r="AA18" s="761">
        <v>354.6</v>
      </c>
      <c r="AB18" s="761">
        <v>354.6</v>
      </c>
      <c r="AC18" s="761">
        <v>354.6</v>
      </c>
      <c r="AD18" s="761">
        <v>354.6</v>
      </c>
      <c r="AE18" s="761">
        <v>355.8</v>
      </c>
      <c r="AF18" s="761">
        <v>355.8</v>
      </c>
      <c r="AG18" s="761">
        <v>355.8</v>
      </c>
      <c r="AH18" s="761">
        <v>355.8</v>
      </c>
      <c r="AI18" s="761">
        <v>356.7</v>
      </c>
      <c r="AJ18" s="761">
        <v>356.7</v>
      </c>
      <c r="AK18" s="761">
        <v>356.7</v>
      </c>
      <c r="AL18" s="761">
        <v>356.7</v>
      </c>
      <c r="AM18" s="761">
        <v>357.1</v>
      </c>
      <c r="AN18" s="761">
        <v>357.1</v>
      </c>
      <c r="AO18" s="761">
        <v>357.1</v>
      </c>
      <c r="AP18" s="761">
        <v>357.1</v>
      </c>
      <c r="AQ18" s="761">
        <v>357.1</v>
      </c>
      <c r="AR18" s="761">
        <v>357.1</v>
      </c>
      <c r="AS18" s="761">
        <v>357.1</v>
      </c>
      <c r="AT18" s="761">
        <v>357.1</v>
      </c>
      <c r="AU18" s="761">
        <v>357.1</v>
      </c>
      <c r="AV18" s="761">
        <v>357.1</v>
      </c>
      <c r="AW18" s="761">
        <v>357.1</v>
      </c>
      <c r="AX18" s="761">
        <v>357.1</v>
      </c>
      <c r="AY18" s="761">
        <v>357.1</v>
      </c>
      <c r="AZ18" s="761">
        <v>357.1</v>
      </c>
      <c r="BA18" s="761">
        <v>357.1</v>
      </c>
      <c r="BB18" s="761">
        <v>357.1</v>
      </c>
      <c r="BC18" s="761">
        <v>357.1</v>
      </c>
      <c r="BD18" s="765">
        <v>357.1</v>
      </c>
      <c r="BE18" s="765">
        <v>357.1</v>
      </c>
      <c r="BF18" s="765">
        <v>357.1</v>
      </c>
      <c r="BG18" s="765">
        <v>357.1</v>
      </c>
      <c r="BH18" s="765">
        <v>363.6</v>
      </c>
      <c r="BI18" s="765">
        <v>363.6</v>
      </c>
      <c r="BJ18" s="765">
        <v>363.6</v>
      </c>
      <c r="BK18" s="765">
        <v>363.6</v>
      </c>
      <c r="BL18" s="765">
        <v>363.6</v>
      </c>
      <c r="BM18" s="765">
        <v>363.6</v>
      </c>
      <c r="BN18" s="765">
        <v>363.6</v>
      </c>
      <c r="BO18" s="765">
        <v>363.6</v>
      </c>
      <c r="BP18" s="765">
        <v>363.6</v>
      </c>
      <c r="BQ18" s="765">
        <v>363.6</v>
      </c>
      <c r="BR18" s="765">
        <v>363.6</v>
      </c>
      <c r="BS18" s="765">
        <v>363.6</v>
      </c>
      <c r="BT18" s="765">
        <v>363.6</v>
      </c>
      <c r="BU18" s="765">
        <v>363.6</v>
      </c>
      <c r="BV18" s="765">
        <v>363.6</v>
      </c>
    </row>
    <row r="19" spans="1:74" ht="12" customHeight="1" x14ac:dyDescent="0.25">
      <c r="A19" s="751" t="s">
        <v>1304</v>
      </c>
      <c r="B19" s="749" t="s">
        <v>1298</v>
      </c>
      <c r="C19" s="761">
        <v>211.2</v>
      </c>
      <c r="D19" s="761">
        <v>211.2</v>
      </c>
      <c r="E19" s="761">
        <v>211.2</v>
      </c>
      <c r="F19" s="761">
        <v>211.2</v>
      </c>
      <c r="G19" s="761">
        <v>221.2</v>
      </c>
      <c r="H19" s="761">
        <v>221.2</v>
      </c>
      <c r="I19" s="761">
        <v>221.2</v>
      </c>
      <c r="J19" s="761">
        <v>221.2</v>
      </c>
      <c r="K19" s="761">
        <v>221.2</v>
      </c>
      <c r="L19" s="761">
        <v>231</v>
      </c>
      <c r="M19" s="761">
        <v>231</v>
      </c>
      <c r="N19" s="761">
        <v>231.1</v>
      </c>
      <c r="O19" s="761">
        <v>240.4</v>
      </c>
      <c r="P19" s="761">
        <v>240.4</v>
      </c>
      <c r="Q19" s="761">
        <v>255.9</v>
      </c>
      <c r="R19" s="761">
        <v>255.9</v>
      </c>
      <c r="S19" s="761">
        <v>275.8</v>
      </c>
      <c r="T19" s="761">
        <v>275.8</v>
      </c>
      <c r="U19" s="761">
        <v>275.8</v>
      </c>
      <c r="V19" s="761">
        <v>275.8</v>
      </c>
      <c r="W19" s="761">
        <v>276.8</v>
      </c>
      <c r="X19" s="761">
        <v>276.8</v>
      </c>
      <c r="Y19" s="761">
        <v>276.8</v>
      </c>
      <c r="Z19" s="761">
        <v>294.3</v>
      </c>
      <c r="AA19" s="761">
        <v>309.3</v>
      </c>
      <c r="AB19" s="761">
        <v>309.3</v>
      </c>
      <c r="AC19" s="761">
        <v>309.3</v>
      </c>
      <c r="AD19" s="761">
        <v>311.2</v>
      </c>
      <c r="AE19" s="761">
        <v>312.2</v>
      </c>
      <c r="AF19" s="761">
        <v>313.7</v>
      </c>
      <c r="AG19" s="761">
        <v>313.7</v>
      </c>
      <c r="AH19" s="761">
        <v>315.7</v>
      </c>
      <c r="AI19" s="761">
        <v>315.7</v>
      </c>
      <c r="AJ19" s="761">
        <v>316.10000000000002</v>
      </c>
      <c r="AK19" s="761">
        <v>316.10000000000002</v>
      </c>
      <c r="AL19" s="761">
        <v>320.2</v>
      </c>
      <c r="AM19" s="761">
        <v>321.8</v>
      </c>
      <c r="AN19" s="761">
        <v>321.8</v>
      </c>
      <c r="AO19" s="761">
        <v>321.8</v>
      </c>
      <c r="AP19" s="761">
        <v>321.8</v>
      </c>
      <c r="AQ19" s="761">
        <v>325.8</v>
      </c>
      <c r="AR19" s="761">
        <v>340.2</v>
      </c>
      <c r="AS19" s="761">
        <v>340.2</v>
      </c>
      <c r="AT19" s="761">
        <v>340.2</v>
      </c>
      <c r="AU19" s="761">
        <v>340.2</v>
      </c>
      <c r="AV19" s="761">
        <v>340.2</v>
      </c>
      <c r="AW19" s="761">
        <v>343.4</v>
      </c>
      <c r="AX19" s="761">
        <v>348.4</v>
      </c>
      <c r="AY19" s="761">
        <v>348.4</v>
      </c>
      <c r="AZ19" s="761">
        <v>348.4</v>
      </c>
      <c r="BA19" s="761">
        <v>348.4</v>
      </c>
      <c r="BB19" s="761">
        <v>348.4</v>
      </c>
      <c r="BC19" s="761">
        <v>355.9</v>
      </c>
      <c r="BD19" s="765">
        <v>355.9</v>
      </c>
      <c r="BE19" s="765">
        <v>355.9</v>
      </c>
      <c r="BF19" s="765">
        <v>355.9</v>
      </c>
      <c r="BG19" s="765">
        <v>355.9</v>
      </c>
      <c r="BH19" s="765">
        <v>355.4</v>
      </c>
      <c r="BI19" s="765">
        <v>355.4</v>
      </c>
      <c r="BJ19" s="765">
        <v>355.4</v>
      </c>
      <c r="BK19" s="765">
        <v>355.4</v>
      </c>
      <c r="BL19" s="765">
        <v>355.1</v>
      </c>
      <c r="BM19" s="765">
        <v>355.1</v>
      </c>
      <c r="BN19" s="765">
        <v>354.7</v>
      </c>
      <c r="BO19" s="765">
        <v>354.7</v>
      </c>
      <c r="BP19" s="765">
        <v>354.7</v>
      </c>
      <c r="BQ19" s="765">
        <v>354.7</v>
      </c>
      <c r="BR19" s="765">
        <v>354.7</v>
      </c>
      <c r="BS19" s="765">
        <v>354.7</v>
      </c>
      <c r="BT19" s="765">
        <v>354.7</v>
      </c>
      <c r="BU19" s="765">
        <v>354.7</v>
      </c>
      <c r="BV19" s="765">
        <v>354.7</v>
      </c>
    </row>
    <row r="20" spans="1:74" ht="12" customHeight="1" x14ac:dyDescent="0.25">
      <c r="A20" s="751" t="s">
        <v>1305</v>
      </c>
      <c r="B20" s="749" t="s">
        <v>1306</v>
      </c>
      <c r="C20" s="762" t="s">
        <v>1345</v>
      </c>
      <c r="D20" s="762" t="s">
        <v>1345</v>
      </c>
      <c r="E20" s="762" t="s">
        <v>1345</v>
      </c>
      <c r="F20" s="762" t="s">
        <v>1345</v>
      </c>
      <c r="G20" s="762" t="s">
        <v>1345</v>
      </c>
      <c r="H20" s="762" t="s">
        <v>1345</v>
      </c>
      <c r="I20" s="762" t="s">
        <v>1345</v>
      </c>
      <c r="J20" s="762" t="s">
        <v>1345</v>
      </c>
      <c r="K20" s="762" t="s">
        <v>1345</v>
      </c>
      <c r="L20" s="762" t="s">
        <v>1345</v>
      </c>
      <c r="M20" s="762" t="s">
        <v>1345</v>
      </c>
      <c r="N20" s="762" t="s">
        <v>1345</v>
      </c>
      <c r="O20" s="761">
        <v>7369.3860000000004</v>
      </c>
      <c r="P20" s="761">
        <v>7529.0649999999996</v>
      </c>
      <c r="Q20" s="761">
        <v>7696.66</v>
      </c>
      <c r="R20" s="761">
        <v>7860.3410000000003</v>
      </c>
      <c r="S20" s="761">
        <v>8050.5829999999996</v>
      </c>
      <c r="T20" s="761">
        <v>8235.8510000000006</v>
      </c>
      <c r="U20" s="761">
        <v>8479.125</v>
      </c>
      <c r="V20" s="761">
        <v>8700.9030000000002</v>
      </c>
      <c r="W20" s="761">
        <v>8951.4549999999999</v>
      </c>
      <c r="X20" s="761">
        <v>9188.4159999999993</v>
      </c>
      <c r="Y20" s="761">
        <v>9416.6949999999997</v>
      </c>
      <c r="Z20" s="761">
        <v>9778.5249999999996</v>
      </c>
      <c r="AA20" s="761">
        <v>9865.6110000000008</v>
      </c>
      <c r="AB20" s="761">
        <v>10123.085999999999</v>
      </c>
      <c r="AC20" s="761">
        <v>10440.244000000001</v>
      </c>
      <c r="AD20" s="761">
        <v>10687.819</v>
      </c>
      <c r="AE20" s="761">
        <v>10927.867</v>
      </c>
      <c r="AF20" s="761">
        <v>11185.235000000001</v>
      </c>
      <c r="AG20" s="761">
        <v>11385.334000000001</v>
      </c>
      <c r="AH20" s="761">
        <v>11670.583000000001</v>
      </c>
      <c r="AI20" s="761">
        <v>11913.282999999999</v>
      </c>
      <c r="AJ20" s="761">
        <v>12156.433000000001</v>
      </c>
      <c r="AK20" s="761">
        <v>12446.436</v>
      </c>
      <c r="AL20" s="761">
        <v>12765.071</v>
      </c>
      <c r="AM20" s="761">
        <v>13028.195</v>
      </c>
      <c r="AN20" s="761">
        <v>13332.813</v>
      </c>
      <c r="AO20" s="761">
        <v>13722.467000000001</v>
      </c>
      <c r="AP20" s="761">
        <v>13971.407999999999</v>
      </c>
      <c r="AQ20" s="761">
        <v>14259.446</v>
      </c>
      <c r="AR20" s="761">
        <v>14543.477999999999</v>
      </c>
      <c r="AS20" s="761">
        <v>14810.152</v>
      </c>
      <c r="AT20" s="761">
        <v>15104.937</v>
      </c>
      <c r="AU20" s="761">
        <v>15340.591</v>
      </c>
      <c r="AV20" s="761">
        <v>15582.867</v>
      </c>
      <c r="AW20" s="761">
        <v>15868.611999999999</v>
      </c>
      <c r="AX20" s="761">
        <v>16224.175999999999</v>
      </c>
      <c r="AY20" s="761">
        <v>16655.530999999999</v>
      </c>
      <c r="AZ20" s="761">
        <v>16893.023000000001</v>
      </c>
      <c r="BA20" s="761">
        <v>16971.662</v>
      </c>
      <c r="BB20" s="761">
        <v>17458.400000000001</v>
      </c>
      <c r="BC20" s="761">
        <v>17769.47</v>
      </c>
      <c r="BD20" s="765">
        <v>18067.419999999998</v>
      </c>
      <c r="BE20" s="765">
        <v>18376.78</v>
      </c>
      <c r="BF20" s="765">
        <v>18729.48</v>
      </c>
      <c r="BG20" s="765">
        <v>19057.41</v>
      </c>
      <c r="BH20" s="765">
        <v>19390.39</v>
      </c>
      <c r="BI20" s="765">
        <v>19725.990000000002</v>
      </c>
      <c r="BJ20" s="765">
        <v>20096.52</v>
      </c>
      <c r="BK20" s="765">
        <v>20394.330000000002</v>
      </c>
      <c r="BL20" s="765">
        <v>20744.22</v>
      </c>
      <c r="BM20" s="765">
        <v>21098.36</v>
      </c>
      <c r="BN20" s="765">
        <v>21457.65</v>
      </c>
      <c r="BO20" s="765">
        <v>21820.32</v>
      </c>
      <c r="BP20" s="765">
        <v>22173.82</v>
      </c>
      <c r="BQ20" s="765">
        <v>22531.97</v>
      </c>
      <c r="BR20" s="765">
        <v>22938.42</v>
      </c>
      <c r="BS20" s="765">
        <v>23320.69</v>
      </c>
      <c r="BT20" s="765">
        <v>23708.19</v>
      </c>
      <c r="BU20" s="765">
        <v>24099.47</v>
      </c>
      <c r="BV20" s="765">
        <v>24526.06</v>
      </c>
    </row>
    <row r="21" spans="1:74" ht="12" customHeight="1" x14ac:dyDescent="0.25">
      <c r="A21" s="751" t="s">
        <v>1307</v>
      </c>
      <c r="B21" s="749" t="s">
        <v>1308</v>
      </c>
      <c r="C21" s="762" t="s">
        <v>1345</v>
      </c>
      <c r="D21" s="762" t="s">
        <v>1345</v>
      </c>
      <c r="E21" s="762" t="s">
        <v>1345</v>
      </c>
      <c r="F21" s="762" t="s">
        <v>1345</v>
      </c>
      <c r="G21" s="762" t="s">
        <v>1345</v>
      </c>
      <c r="H21" s="762" t="s">
        <v>1345</v>
      </c>
      <c r="I21" s="762" t="s">
        <v>1345</v>
      </c>
      <c r="J21" s="762" t="s">
        <v>1345</v>
      </c>
      <c r="K21" s="762" t="s">
        <v>1345</v>
      </c>
      <c r="L21" s="762" t="s">
        <v>1345</v>
      </c>
      <c r="M21" s="762" t="s">
        <v>1345</v>
      </c>
      <c r="N21" s="762" t="s">
        <v>1345</v>
      </c>
      <c r="O21" s="761">
        <v>3424.8069999999998</v>
      </c>
      <c r="P21" s="761">
        <v>3550.2310000000002</v>
      </c>
      <c r="Q21" s="761">
        <v>3689.2660000000001</v>
      </c>
      <c r="R21" s="761">
        <v>3816.2939999999999</v>
      </c>
      <c r="S21" s="761">
        <v>3949.5250000000001</v>
      </c>
      <c r="T21" s="761">
        <v>4110.6959999999999</v>
      </c>
      <c r="U21" s="761">
        <v>4275.4780000000001</v>
      </c>
      <c r="V21" s="761">
        <v>4440.5020000000004</v>
      </c>
      <c r="W21" s="761">
        <v>4635.1289999999999</v>
      </c>
      <c r="X21" s="761">
        <v>4815.7020000000002</v>
      </c>
      <c r="Y21" s="761">
        <v>4972.4949999999999</v>
      </c>
      <c r="Z21" s="761">
        <v>5191.5050000000001</v>
      </c>
      <c r="AA21" s="761">
        <v>5428.4889999999996</v>
      </c>
      <c r="AB21" s="761">
        <v>5627.0910000000003</v>
      </c>
      <c r="AC21" s="761">
        <v>5852.6629999999996</v>
      </c>
      <c r="AD21" s="761">
        <v>6051.107</v>
      </c>
      <c r="AE21" s="761">
        <v>6238.683</v>
      </c>
      <c r="AF21" s="761">
        <v>6432.3339999999998</v>
      </c>
      <c r="AG21" s="761">
        <v>6592.866</v>
      </c>
      <c r="AH21" s="761">
        <v>6785.84</v>
      </c>
      <c r="AI21" s="761">
        <v>6957.6729999999998</v>
      </c>
      <c r="AJ21" s="761">
        <v>7147.0609999999997</v>
      </c>
      <c r="AK21" s="761">
        <v>7332.7569999999996</v>
      </c>
      <c r="AL21" s="761">
        <v>7527.01</v>
      </c>
      <c r="AM21" s="761">
        <v>7708.1419999999998</v>
      </c>
      <c r="AN21" s="761">
        <v>7895.4129999999996</v>
      </c>
      <c r="AO21" s="761">
        <v>8124.0540000000001</v>
      </c>
      <c r="AP21" s="761">
        <v>8274.9580000000005</v>
      </c>
      <c r="AQ21" s="761">
        <v>8456.098</v>
      </c>
      <c r="AR21" s="761">
        <v>8618.4940000000006</v>
      </c>
      <c r="AS21" s="761">
        <v>8776.9169999999995</v>
      </c>
      <c r="AT21" s="761">
        <v>8956.1990000000005</v>
      </c>
      <c r="AU21" s="761">
        <v>9105.0370000000003</v>
      </c>
      <c r="AV21" s="761">
        <v>9254.27</v>
      </c>
      <c r="AW21" s="761">
        <v>9416.3590000000004</v>
      </c>
      <c r="AX21" s="761">
        <v>9574.0120000000006</v>
      </c>
      <c r="AY21" s="761">
        <v>9787.4220000000005</v>
      </c>
      <c r="AZ21" s="761">
        <v>9995.973</v>
      </c>
      <c r="BA21" s="761">
        <v>10169.699000000001</v>
      </c>
      <c r="BB21" s="761">
        <v>10376.6</v>
      </c>
      <c r="BC21" s="761">
        <v>10576.67</v>
      </c>
      <c r="BD21" s="765">
        <v>10775.67</v>
      </c>
      <c r="BE21" s="765">
        <v>10984.41</v>
      </c>
      <c r="BF21" s="765">
        <v>11190.83</v>
      </c>
      <c r="BG21" s="765">
        <v>11399.43</v>
      </c>
      <c r="BH21" s="765">
        <v>11610.6</v>
      </c>
      <c r="BI21" s="765">
        <v>11823.45</v>
      </c>
      <c r="BJ21" s="765">
        <v>12038.76</v>
      </c>
      <c r="BK21" s="765">
        <v>12255.45</v>
      </c>
      <c r="BL21" s="765">
        <v>12475.7</v>
      </c>
      <c r="BM21" s="765">
        <v>12698.88</v>
      </c>
      <c r="BN21" s="765">
        <v>12925.37</v>
      </c>
      <c r="BO21" s="765">
        <v>13153.83</v>
      </c>
      <c r="BP21" s="765">
        <v>13384.8</v>
      </c>
      <c r="BQ21" s="765">
        <v>13618.36</v>
      </c>
      <c r="BR21" s="765">
        <v>13854.18</v>
      </c>
      <c r="BS21" s="765">
        <v>14092.39</v>
      </c>
      <c r="BT21" s="765">
        <v>14332.95</v>
      </c>
      <c r="BU21" s="765">
        <v>14575.95</v>
      </c>
      <c r="BV21" s="765">
        <v>14821.37</v>
      </c>
    </row>
    <row r="22" spans="1:74" ht="12" customHeight="1" x14ac:dyDescent="0.25">
      <c r="A22" s="751" t="s">
        <v>1309</v>
      </c>
      <c r="B22" s="749" t="s">
        <v>1310</v>
      </c>
      <c r="C22" s="762" t="s">
        <v>1345</v>
      </c>
      <c r="D22" s="762" t="s">
        <v>1345</v>
      </c>
      <c r="E22" s="762" t="s">
        <v>1345</v>
      </c>
      <c r="F22" s="762" t="s">
        <v>1345</v>
      </c>
      <c r="G22" s="762" t="s">
        <v>1345</v>
      </c>
      <c r="H22" s="762" t="s">
        <v>1345</v>
      </c>
      <c r="I22" s="762" t="s">
        <v>1345</v>
      </c>
      <c r="J22" s="762" t="s">
        <v>1345</v>
      </c>
      <c r="K22" s="762" t="s">
        <v>1345</v>
      </c>
      <c r="L22" s="762" t="s">
        <v>1345</v>
      </c>
      <c r="M22" s="762" t="s">
        <v>1345</v>
      </c>
      <c r="N22" s="762" t="s">
        <v>1345</v>
      </c>
      <c r="O22" s="761">
        <v>3226.9850000000001</v>
      </c>
      <c r="P22" s="761">
        <v>3245.127</v>
      </c>
      <c r="Q22" s="761">
        <v>3268.259</v>
      </c>
      <c r="R22" s="761">
        <v>3294.6309999999999</v>
      </c>
      <c r="S22" s="761">
        <v>3336.5639999999999</v>
      </c>
      <c r="T22" s="761">
        <v>3356.2150000000001</v>
      </c>
      <c r="U22" s="761">
        <v>3414.5410000000002</v>
      </c>
      <c r="V22" s="761">
        <v>3455.8539999999998</v>
      </c>
      <c r="W22" s="761">
        <v>3498.9229999999998</v>
      </c>
      <c r="X22" s="761">
        <v>3540.498</v>
      </c>
      <c r="Y22" s="761">
        <v>3593.3870000000002</v>
      </c>
      <c r="Z22" s="761">
        <v>3706.7370000000001</v>
      </c>
      <c r="AA22" s="761">
        <v>3419.799</v>
      </c>
      <c r="AB22" s="761">
        <v>3458.288</v>
      </c>
      <c r="AC22" s="761">
        <v>3521.7759999999998</v>
      </c>
      <c r="AD22" s="761">
        <v>3552.6030000000001</v>
      </c>
      <c r="AE22" s="761">
        <v>3589.1410000000001</v>
      </c>
      <c r="AF22" s="761">
        <v>3640.3980000000001</v>
      </c>
      <c r="AG22" s="761">
        <v>3660.7379999999998</v>
      </c>
      <c r="AH22" s="761">
        <v>3734.201</v>
      </c>
      <c r="AI22" s="761">
        <v>3794.152</v>
      </c>
      <c r="AJ22" s="761">
        <v>3837.6219999999998</v>
      </c>
      <c r="AK22" s="761">
        <v>3930.7379999999998</v>
      </c>
      <c r="AL22" s="761">
        <v>4022.806</v>
      </c>
      <c r="AM22" s="761">
        <v>4105.9040000000005</v>
      </c>
      <c r="AN22" s="761">
        <v>4151.7299999999996</v>
      </c>
      <c r="AO22" s="761">
        <v>4286.3389999999999</v>
      </c>
      <c r="AP22" s="761">
        <v>4372.4520000000002</v>
      </c>
      <c r="AQ22" s="761">
        <v>4456.1049999999996</v>
      </c>
      <c r="AR22" s="761">
        <v>4555.1970000000001</v>
      </c>
      <c r="AS22" s="761">
        <v>4637.6899999999996</v>
      </c>
      <c r="AT22" s="761">
        <v>4734.3999999999996</v>
      </c>
      <c r="AU22" s="761">
        <v>4797.3590000000004</v>
      </c>
      <c r="AV22" s="761">
        <v>4884.22</v>
      </c>
      <c r="AW22" s="761">
        <v>4977.9549999999999</v>
      </c>
      <c r="AX22" s="761">
        <v>5146.4549999999999</v>
      </c>
      <c r="AY22" s="761">
        <v>5349.732</v>
      </c>
      <c r="AZ22" s="761">
        <v>5378.2929999999997</v>
      </c>
      <c r="BA22" s="761">
        <v>5289.8850000000002</v>
      </c>
      <c r="BB22" s="761">
        <v>5533.3990000000003</v>
      </c>
      <c r="BC22" s="761">
        <v>5625.0969999999998</v>
      </c>
      <c r="BD22" s="765">
        <v>5705.9650000000001</v>
      </c>
      <c r="BE22" s="765">
        <v>5788.3459999999995</v>
      </c>
      <c r="BF22" s="765">
        <v>5911.7759999999998</v>
      </c>
      <c r="BG22" s="765">
        <v>6010.9639999999999</v>
      </c>
      <c r="BH22" s="765">
        <v>6112.3879999999999</v>
      </c>
      <c r="BI22" s="765">
        <v>6214.652</v>
      </c>
      <c r="BJ22" s="765">
        <v>6346.1260000000002</v>
      </c>
      <c r="BK22" s="765">
        <v>6410.9579999999996</v>
      </c>
      <c r="BL22" s="765">
        <v>6519.4250000000002</v>
      </c>
      <c r="BM22" s="765">
        <v>6629.0829999999996</v>
      </c>
      <c r="BN22" s="765">
        <v>6740.3850000000002</v>
      </c>
      <c r="BO22" s="765">
        <v>6852.9539999999997</v>
      </c>
      <c r="BP22" s="765">
        <v>6955.0290000000005</v>
      </c>
      <c r="BQ22" s="765">
        <v>7058.9549999999999</v>
      </c>
      <c r="BR22" s="765">
        <v>7204.2759999999998</v>
      </c>
      <c r="BS22" s="765">
        <v>7325.7039999999997</v>
      </c>
      <c r="BT22" s="765">
        <v>7449.7250000000004</v>
      </c>
      <c r="BU22" s="765">
        <v>7574.9480000000003</v>
      </c>
      <c r="BV22" s="765">
        <v>7729.7470000000003</v>
      </c>
    </row>
    <row r="23" spans="1:74" ht="12" customHeight="1" x14ac:dyDescent="0.25">
      <c r="A23" s="751" t="s">
        <v>1311</v>
      </c>
      <c r="B23" s="749" t="s">
        <v>1312</v>
      </c>
      <c r="C23" s="762" t="s">
        <v>1345</v>
      </c>
      <c r="D23" s="762" t="s">
        <v>1345</v>
      </c>
      <c r="E23" s="762" t="s">
        <v>1345</v>
      </c>
      <c r="F23" s="762" t="s">
        <v>1345</v>
      </c>
      <c r="G23" s="762" t="s">
        <v>1345</v>
      </c>
      <c r="H23" s="762" t="s">
        <v>1345</v>
      </c>
      <c r="I23" s="762" t="s">
        <v>1345</v>
      </c>
      <c r="J23" s="762" t="s">
        <v>1345</v>
      </c>
      <c r="K23" s="762" t="s">
        <v>1345</v>
      </c>
      <c r="L23" s="762" t="s">
        <v>1345</v>
      </c>
      <c r="M23" s="762" t="s">
        <v>1345</v>
      </c>
      <c r="N23" s="762" t="s">
        <v>1345</v>
      </c>
      <c r="O23" s="761">
        <v>717.59400000000005</v>
      </c>
      <c r="P23" s="761">
        <v>733.70699999999999</v>
      </c>
      <c r="Q23" s="761">
        <v>739.13400000000001</v>
      </c>
      <c r="R23" s="761">
        <v>749.41600000000005</v>
      </c>
      <c r="S23" s="761">
        <v>764.49300000000005</v>
      </c>
      <c r="T23" s="761">
        <v>768.94</v>
      </c>
      <c r="U23" s="761">
        <v>789.10699999999997</v>
      </c>
      <c r="V23" s="761">
        <v>804.54700000000003</v>
      </c>
      <c r="W23" s="761">
        <v>817.40300000000002</v>
      </c>
      <c r="X23" s="761">
        <v>832.21600000000001</v>
      </c>
      <c r="Y23" s="761">
        <v>850.81299999999999</v>
      </c>
      <c r="Z23" s="761">
        <v>880.28300000000002</v>
      </c>
      <c r="AA23" s="761">
        <v>1017.323</v>
      </c>
      <c r="AB23" s="761">
        <v>1037.7070000000001</v>
      </c>
      <c r="AC23" s="761">
        <v>1065.8050000000001</v>
      </c>
      <c r="AD23" s="761">
        <v>1084.1089999999999</v>
      </c>
      <c r="AE23" s="761">
        <v>1100.0429999999999</v>
      </c>
      <c r="AF23" s="761">
        <v>1112.5029999999999</v>
      </c>
      <c r="AG23" s="761">
        <v>1131.73</v>
      </c>
      <c r="AH23" s="761">
        <v>1150.5419999999999</v>
      </c>
      <c r="AI23" s="761">
        <v>1161.4580000000001</v>
      </c>
      <c r="AJ23" s="761">
        <v>1171.75</v>
      </c>
      <c r="AK23" s="761">
        <v>1182.941</v>
      </c>
      <c r="AL23" s="761">
        <v>1215.2550000000001</v>
      </c>
      <c r="AM23" s="761">
        <v>1214.1500000000001</v>
      </c>
      <c r="AN23" s="761">
        <v>1285.67</v>
      </c>
      <c r="AO23" s="761">
        <v>1312.0740000000001</v>
      </c>
      <c r="AP23" s="761">
        <v>1323.998</v>
      </c>
      <c r="AQ23" s="761">
        <v>1347.2429999999999</v>
      </c>
      <c r="AR23" s="761">
        <v>1369.787</v>
      </c>
      <c r="AS23" s="761">
        <v>1395.546</v>
      </c>
      <c r="AT23" s="761">
        <v>1414.338</v>
      </c>
      <c r="AU23" s="761">
        <v>1438.1949999999999</v>
      </c>
      <c r="AV23" s="761">
        <v>1444.377</v>
      </c>
      <c r="AW23" s="761">
        <v>1474.298</v>
      </c>
      <c r="AX23" s="761">
        <v>1503.7080000000001</v>
      </c>
      <c r="AY23" s="761">
        <v>1518.377</v>
      </c>
      <c r="AZ23" s="761">
        <v>1518.7570000000001</v>
      </c>
      <c r="BA23" s="761">
        <v>1512.078</v>
      </c>
      <c r="BB23" s="761">
        <v>1548.4010000000001</v>
      </c>
      <c r="BC23" s="761">
        <v>1567.6959999999999</v>
      </c>
      <c r="BD23" s="765">
        <v>1585.7760000000001</v>
      </c>
      <c r="BE23" s="765">
        <v>1604.0260000000001</v>
      </c>
      <c r="BF23" s="765">
        <v>1626.88</v>
      </c>
      <c r="BG23" s="765">
        <v>1647.0150000000001</v>
      </c>
      <c r="BH23" s="765">
        <v>1667.4010000000001</v>
      </c>
      <c r="BI23" s="765">
        <v>1687.8810000000001</v>
      </c>
      <c r="BJ23" s="765">
        <v>1711.6369999999999</v>
      </c>
      <c r="BK23" s="765">
        <v>1727.9190000000001</v>
      </c>
      <c r="BL23" s="765">
        <v>1749.0940000000001</v>
      </c>
      <c r="BM23" s="765">
        <v>1770.404</v>
      </c>
      <c r="BN23" s="765">
        <v>1791.8969999999999</v>
      </c>
      <c r="BO23" s="765">
        <v>1813.5329999999999</v>
      </c>
      <c r="BP23" s="765">
        <v>1833.992</v>
      </c>
      <c r="BQ23" s="765">
        <v>1854.6590000000001</v>
      </c>
      <c r="BR23" s="765">
        <v>1879.9680000000001</v>
      </c>
      <c r="BS23" s="765">
        <v>1902.598</v>
      </c>
      <c r="BT23" s="765">
        <v>1925.518</v>
      </c>
      <c r="BU23" s="765">
        <v>1948.5730000000001</v>
      </c>
      <c r="BV23" s="765">
        <v>1974.9459999999999</v>
      </c>
    </row>
    <row r="24" spans="1:74" ht="12" customHeight="1" x14ac:dyDescent="0.25">
      <c r="A24" s="751" t="s">
        <v>1313</v>
      </c>
      <c r="B24" s="749" t="s">
        <v>96</v>
      </c>
      <c r="C24" s="761">
        <v>61.8</v>
      </c>
      <c r="D24" s="761">
        <v>61.8</v>
      </c>
      <c r="E24" s="761">
        <v>61.8</v>
      </c>
      <c r="F24" s="761">
        <v>61.8</v>
      </c>
      <c r="G24" s="761">
        <v>61.8</v>
      </c>
      <c r="H24" s="761">
        <v>73.3</v>
      </c>
      <c r="I24" s="761">
        <v>74.3</v>
      </c>
      <c r="J24" s="761">
        <v>74.3</v>
      </c>
      <c r="K24" s="761">
        <v>74.3</v>
      </c>
      <c r="L24" s="761">
        <v>74.3</v>
      </c>
      <c r="M24" s="761">
        <v>75.900000000000006</v>
      </c>
      <c r="N24" s="761">
        <v>75.900000000000006</v>
      </c>
      <c r="O24" s="761">
        <v>79.599999999999994</v>
      </c>
      <c r="P24" s="761">
        <v>79.599999999999994</v>
      </c>
      <c r="Q24" s="761">
        <v>79.599999999999994</v>
      </c>
      <c r="R24" s="761">
        <v>79.599999999999994</v>
      </c>
      <c r="S24" s="761">
        <v>79.599999999999994</v>
      </c>
      <c r="T24" s="761">
        <v>79.599999999999994</v>
      </c>
      <c r="U24" s="761">
        <v>79.599999999999994</v>
      </c>
      <c r="V24" s="761">
        <v>79.599999999999994</v>
      </c>
      <c r="W24" s="761">
        <v>79.599999999999994</v>
      </c>
      <c r="X24" s="761">
        <v>79.599999999999994</v>
      </c>
      <c r="Y24" s="761">
        <v>79.599999999999994</v>
      </c>
      <c r="Z24" s="761">
        <v>87.1</v>
      </c>
      <c r="AA24" s="761">
        <v>88.6</v>
      </c>
      <c r="AB24" s="761">
        <v>88.6</v>
      </c>
      <c r="AC24" s="761">
        <v>88.6</v>
      </c>
      <c r="AD24" s="761">
        <v>88.6</v>
      </c>
      <c r="AE24" s="761">
        <v>88.6</v>
      </c>
      <c r="AF24" s="761">
        <v>88.6</v>
      </c>
      <c r="AG24" s="761">
        <v>88.6</v>
      </c>
      <c r="AH24" s="761">
        <v>88.6</v>
      </c>
      <c r="AI24" s="761">
        <v>88.6</v>
      </c>
      <c r="AJ24" s="761">
        <v>88.6</v>
      </c>
      <c r="AK24" s="761">
        <v>88.6</v>
      </c>
      <c r="AL24" s="761">
        <v>88.6</v>
      </c>
      <c r="AM24" s="761">
        <v>92.7</v>
      </c>
      <c r="AN24" s="761">
        <v>92.7</v>
      </c>
      <c r="AO24" s="761">
        <v>94.2</v>
      </c>
      <c r="AP24" s="761">
        <v>94.2</v>
      </c>
      <c r="AQ24" s="761">
        <v>94.2</v>
      </c>
      <c r="AR24" s="761">
        <v>92.6</v>
      </c>
      <c r="AS24" s="761">
        <v>92.6</v>
      </c>
      <c r="AT24" s="761">
        <v>92.6</v>
      </c>
      <c r="AU24" s="761">
        <v>92.6</v>
      </c>
      <c r="AV24" s="761">
        <v>97.1</v>
      </c>
      <c r="AW24" s="761">
        <v>97.1</v>
      </c>
      <c r="AX24" s="761">
        <v>97.1</v>
      </c>
      <c r="AY24" s="761">
        <v>98.6</v>
      </c>
      <c r="AZ24" s="761">
        <v>98.6</v>
      </c>
      <c r="BA24" s="761">
        <v>100.1</v>
      </c>
      <c r="BB24" s="761">
        <v>100.1</v>
      </c>
      <c r="BC24" s="761">
        <v>100.1</v>
      </c>
      <c r="BD24" s="765">
        <v>103.5</v>
      </c>
      <c r="BE24" s="765">
        <v>103.5</v>
      </c>
      <c r="BF24" s="765">
        <v>103.5</v>
      </c>
      <c r="BG24" s="765">
        <v>103.5</v>
      </c>
      <c r="BH24" s="765">
        <v>103.5</v>
      </c>
      <c r="BI24" s="765">
        <v>103.5</v>
      </c>
      <c r="BJ24" s="765">
        <v>103.5</v>
      </c>
      <c r="BK24" s="765">
        <v>103.5</v>
      </c>
      <c r="BL24" s="765">
        <v>103.5</v>
      </c>
      <c r="BM24" s="765">
        <v>103.5</v>
      </c>
      <c r="BN24" s="765">
        <v>103.5</v>
      </c>
      <c r="BO24" s="765">
        <v>103.5</v>
      </c>
      <c r="BP24" s="765">
        <v>103.5</v>
      </c>
      <c r="BQ24" s="765">
        <v>103.5</v>
      </c>
      <c r="BR24" s="765">
        <v>103.5</v>
      </c>
      <c r="BS24" s="765">
        <v>103.5</v>
      </c>
      <c r="BT24" s="765">
        <v>103.5</v>
      </c>
      <c r="BU24" s="765">
        <v>103.5</v>
      </c>
      <c r="BV24" s="765">
        <v>103.5</v>
      </c>
    </row>
    <row r="25" spans="1:74" ht="12" customHeight="1" x14ac:dyDescent="0.25">
      <c r="A25" s="751"/>
      <c r="B25" s="746"/>
      <c r="C25" s="750"/>
      <c r="D25" s="750"/>
      <c r="E25" s="750"/>
      <c r="F25" s="750"/>
      <c r="G25" s="750"/>
      <c r="H25" s="750"/>
      <c r="I25" s="750"/>
      <c r="J25" s="750"/>
      <c r="K25" s="750"/>
      <c r="L25" s="750"/>
      <c r="M25" s="750"/>
      <c r="N25" s="750"/>
      <c r="O25" s="750"/>
      <c r="P25" s="750"/>
      <c r="Q25" s="750"/>
      <c r="R25" s="763"/>
      <c r="S25" s="763"/>
      <c r="T25" s="763"/>
      <c r="U25" s="763"/>
      <c r="V25" s="763"/>
      <c r="W25" s="763"/>
      <c r="X25" s="763"/>
      <c r="Y25" s="763"/>
      <c r="Z25" s="763"/>
      <c r="AA25" s="763"/>
      <c r="AB25" s="763"/>
      <c r="AC25" s="763"/>
      <c r="AD25" s="763"/>
      <c r="AE25" s="763"/>
      <c r="AF25" s="763"/>
      <c r="AG25" s="763"/>
      <c r="AH25" s="763"/>
      <c r="AI25" s="763"/>
      <c r="AJ25" s="763"/>
      <c r="AK25" s="763"/>
      <c r="AL25" s="763"/>
      <c r="AM25" s="763"/>
      <c r="AN25" s="763"/>
      <c r="AO25" s="763"/>
      <c r="AP25" s="763"/>
      <c r="AQ25" s="763"/>
      <c r="AR25" s="763"/>
      <c r="AS25" s="763"/>
      <c r="AT25" s="763"/>
      <c r="AU25" s="763"/>
      <c r="AV25" s="763"/>
      <c r="AW25" s="763"/>
      <c r="AX25" s="763"/>
      <c r="AY25" s="763"/>
      <c r="AZ25" s="763"/>
      <c r="BA25" s="763"/>
      <c r="BB25" s="763"/>
      <c r="BC25" s="763"/>
      <c r="BD25" s="767"/>
      <c r="BE25" s="767"/>
      <c r="BF25" s="767"/>
      <c r="BG25" s="767"/>
      <c r="BH25" s="767"/>
      <c r="BI25" s="767"/>
      <c r="BJ25" s="767"/>
      <c r="BK25" s="767"/>
      <c r="BL25" s="767"/>
      <c r="BM25" s="767"/>
      <c r="BN25" s="767"/>
      <c r="BO25" s="767"/>
      <c r="BP25" s="767"/>
      <c r="BQ25" s="767"/>
      <c r="BR25" s="767"/>
      <c r="BS25" s="767"/>
      <c r="BT25" s="767"/>
      <c r="BU25" s="767"/>
      <c r="BV25" s="767"/>
    </row>
    <row r="26" spans="1:74" ht="12" customHeight="1" x14ac:dyDescent="0.25">
      <c r="A26" s="751"/>
      <c r="B26" s="750" t="s">
        <v>1314</v>
      </c>
      <c r="C26" s="750"/>
      <c r="D26" s="750"/>
      <c r="E26" s="750"/>
      <c r="F26" s="750"/>
      <c r="G26" s="750"/>
      <c r="H26" s="750"/>
      <c r="I26" s="750"/>
      <c r="J26" s="750"/>
      <c r="K26" s="750"/>
      <c r="L26" s="750"/>
      <c r="M26" s="750"/>
      <c r="N26" s="750"/>
      <c r="O26" s="750"/>
      <c r="P26" s="750"/>
      <c r="Q26" s="750"/>
      <c r="R26" s="763"/>
      <c r="S26" s="763"/>
      <c r="T26" s="763"/>
      <c r="U26" s="763"/>
      <c r="V26" s="763"/>
      <c r="W26" s="763"/>
      <c r="X26" s="763"/>
      <c r="Y26" s="763"/>
      <c r="Z26" s="763"/>
      <c r="AA26" s="763"/>
      <c r="AB26" s="763"/>
      <c r="AC26" s="763"/>
      <c r="AD26" s="763"/>
      <c r="AE26" s="763"/>
      <c r="AF26" s="763"/>
      <c r="AG26" s="763"/>
      <c r="AH26" s="763"/>
      <c r="AI26" s="763"/>
      <c r="AJ26" s="763"/>
      <c r="AK26" s="763"/>
      <c r="AL26" s="763"/>
      <c r="AM26" s="763"/>
      <c r="AN26" s="763"/>
      <c r="AO26" s="763"/>
      <c r="AP26" s="763"/>
      <c r="AQ26" s="763"/>
      <c r="AR26" s="763"/>
      <c r="AS26" s="763"/>
      <c r="AT26" s="763"/>
      <c r="AU26" s="763"/>
      <c r="AV26" s="763"/>
      <c r="AW26" s="763"/>
      <c r="AX26" s="763"/>
      <c r="AY26" s="763"/>
      <c r="AZ26" s="763"/>
      <c r="BA26" s="763"/>
      <c r="BB26" s="763"/>
      <c r="BC26" s="763"/>
      <c r="BD26" s="767"/>
      <c r="BE26" s="767"/>
      <c r="BF26" s="767"/>
      <c r="BG26" s="767"/>
      <c r="BH26" s="767"/>
      <c r="BI26" s="767"/>
      <c r="BJ26" s="767"/>
      <c r="BK26" s="767"/>
      <c r="BL26" s="767"/>
      <c r="BM26" s="767"/>
      <c r="BN26" s="767"/>
      <c r="BO26" s="767"/>
      <c r="BP26" s="767"/>
      <c r="BQ26" s="767"/>
      <c r="BR26" s="767"/>
      <c r="BS26" s="767"/>
      <c r="BT26" s="767"/>
      <c r="BU26" s="767"/>
      <c r="BV26" s="767"/>
    </row>
    <row r="27" spans="1:74" ht="12" customHeight="1" x14ac:dyDescent="0.25">
      <c r="A27" s="751"/>
      <c r="B27" s="750" t="s">
        <v>1293</v>
      </c>
      <c r="C27" s="750"/>
      <c r="D27" s="750"/>
      <c r="E27" s="750"/>
      <c r="F27" s="750"/>
      <c r="G27" s="750"/>
      <c r="H27" s="750"/>
      <c r="I27" s="750"/>
      <c r="J27" s="750"/>
      <c r="K27" s="750"/>
      <c r="L27" s="750"/>
      <c r="M27" s="750"/>
      <c r="N27" s="750"/>
      <c r="O27" s="750"/>
      <c r="P27" s="750"/>
      <c r="Q27" s="750"/>
      <c r="R27" s="763"/>
      <c r="S27" s="763"/>
      <c r="T27" s="763"/>
      <c r="U27" s="763"/>
      <c r="V27" s="763"/>
      <c r="W27" s="763"/>
      <c r="X27" s="763"/>
      <c r="Y27" s="763"/>
      <c r="Z27" s="763"/>
      <c r="AA27" s="763"/>
      <c r="AB27" s="763"/>
      <c r="AC27" s="763"/>
      <c r="AD27" s="763"/>
      <c r="AE27" s="763"/>
      <c r="AF27" s="763"/>
      <c r="AG27" s="763"/>
      <c r="AH27" s="763"/>
      <c r="AI27" s="763"/>
      <c r="AJ27" s="763"/>
      <c r="AK27" s="763"/>
      <c r="AL27" s="763"/>
      <c r="AM27" s="763"/>
      <c r="AN27" s="763"/>
      <c r="AO27" s="763"/>
      <c r="AP27" s="763"/>
      <c r="AQ27" s="763"/>
      <c r="AR27" s="763"/>
      <c r="AS27" s="763"/>
      <c r="AT27" s="763"/>
      <c r="AU27" s="763"/>
      <c r="AV27" s="763"/>
      <c r="AW27" s="763"/>
      <c r="AX27" s="763"/>
      <c r="AY27" s="763"/>
      <c r="AZ27" s="763"/>
      <c r="BA27" s="763"/>
      <c r="BB27" s="763"/>
      <c r="BC27" s="763"/>
      <c r="BD27" s="767"/>
      <c r="BE27" s="767"/>
      <c r="BF27" s="767"/>
      <c r="BG27" s="767"/>
      <c r="BH27" s="767"/>
      <c r="BI27" s="767"/>
      <c r="BJ27" s="767"/>
      <c r="BK27" s="767"/>
      <c r="BL27" s="767"/>
      <c r="BM27" s="767"/>
      <c r="BN27" s="767"/>
      <c r="BO27" s="767"/>
      <c r="BP27" s="767"/>
      <c r="BQ27" s="767"/>
      <c r="BR27" s="767"/>
      <c r="BS27" s="767"/>
      <c r="BT27" s="767"/>
      <c r="BU27" s="767"/>
      <c r="BV27" s="767"/>
    </row>
    <row r="28" spans="1:74" ht="12" customHeight="1" x14ac:dyDescent="0.25">
      <c r="A28" s="751" t="s">
        <v>1315</v>
      </c>
      <c r="B28" s="749" t="s">
        <v>1294</v>
      </c>
      <c r="C28" s="761">
        <v>89.140500967999998</v>
      </c>
      <c r="D28" s="761">
        <v>90.520516428999997</v>
      </c>
      <c r="E28" s="761">
        <v>90.487397741999999</v>
      </c>
      <c r="F28" s="761">
        <v>83.525124000000005</v>
      </c>
      <c r="G28" s="761">
        <v>81.503026774000006</v>
      </c>
      <c r="H28" s="761">
        <v>93.590737000000004</v>
      </c>
      <c r="I28" s="761">
        <v>95.112587742000002</v>
      </c>
      <c r="J28" s="761">
        <v>93.457958065</v>
      </c>
      <c r="K28" s="761">
        <v>90.877765667000006</v>
      </c>
      <c r="L28" s="761">
        <v>84.868877419</v>
      </c>
      <c r="M28" s="761">
        <v>90.117552000000003</v>
      </c>
      <c r="N28" s="761">
        <v>89.634514194000005</v>
      </c>
      <c r="O28" s="761">
        <v>87.669539032000003</v>
      </c>
      <c r="P28" s="761">
        <v>89.105446428999997</v>
      </c>
      <c r="Q28" s="761">
        <v>84.532160967999999</v>
      </c>
      <c r="R28" s="761">
        <v>80.881458332999998</v>
      </c>
      <c r="S28" s="761">
        <v>83.080089999999998</v>
      </c>
      <c r="T28" s="761">
        <v>90.561086666999998</v>
      </c>
      <c r="U28" s="761">
        <v>96.899555805999995</v>
      </c>
      <c r="V28" s="761">
        <v>96.652301613000006</v>
      </c>
      <c r="W28" s="761">
        <v>89.397353667000004</v>
      </c>
      <c r="X28" s="761">
        <v>82.440146128999999</v>
      </c>
      <c r="Y28" s="761">
        <v>90.734643000000005</v>
      </c>
      <c r="Z28" s="761">
        <v>92.711557419000002</v>
      </c>
      <c r="AA28" s="761">
        <v>86.848057741999995</v>
      </c>
      <c r="AB28" s="761">
        <v>89.909287586000005</v>
      </c>
      <c r="AC28" s="761">
        <v>84.684338065000006</v>
      </c>
      <c r="AD28" s="761">
        <v>79.478470999999999</v>
      </c>
      <c r="AE28" s="761">
        <v>81.690486129000007</v>
      </c>
      <c r="AF28" s="761">
        <v>87.001919000000001</v>
      </c>
      <c r="AG28" s="761">
        <v>89.570271934999994</v>
      </c>
      <c r="AH28" s="761">
        <v>92.572891935000001</v>
      </c>
      <c r="AI28" s="761">
        <v>88.077946333</v>
      </c>
      <c r="AJ28" s="761">
        <v>76.039002257999996</v>
      </c>
      <c r="AK28" s="761">
        <v>88.109331333</v>
      </c>
      <c r="AL28" s="761">
        <v>92.324561613</v>
      </c>
      <c r="AM28" s="761">
        <v>89.634881613000005</v>
      </c>
      <c r="AN28" s="761">
        <v>90.118077142999994</v>
      </c>
      <c r="AO28" s="761">
        <v>89.495224839000002</v>
      </c>
      <c r="AP28" s="761">
        <v>83.299850000000006</v>
      </c>
      <c r="AQ28" s="761">
        <v>85.570616774000001</v>
      </c>
      <c r="AR28" s="761">
        <v>90.583584333000005</v>
      </c>
      <c r="AS28" s="761">
        <v>92.547307742000001</v>
      </c>
      <c r="AT28" s="761">
        <v>91.872682581000007</v>
      </c>
      <c r="AU28" s="761">
        <v>85.780950666999999</v>
      </c>
      <c r="AV28" s="761">
        <v>87.683475806000004</v>
      </c>
      <c r="AW28" s="761">
        <v>90.240923667000004</v>
      </c>
      <c r="AX28" s="761">
        <v>91.304431613000006</v>
      </c>
      <c r="AY28" s="761">
        <v>92.368117741999995</v>
      </c>
      <c r="AZ28" s="761">
        <v>94.401038678999996</v>
      </c>
      <c r="BA28" s="761">
        <v>89.259187999999995</v>
      </c>
      <c r="BB28" s="761">
        <v>83.502700000000004</v>
      </c>
      <c r="BC28" s="761">
        <v>85.854200000000006</v>
      </c>
      <c r="BD28" s="765">
        <v>92.559479999999994</v>
      </c>
      <c r="BE28" s="765">
        <v>96.185410000000005</v>
      </c>
      <c r="BF28" s="765">
        <v>97.214269999999999</v>
      </c>
      <c r="BG28" s="765">
        <v>91.504220000000004</v>
      </c>
      <c r="BH28" s="765">
        <v>85.217290000000006</v>
      </c>
      <c r="BI28" s="765">
        <v>91.102729999999994</v>
      </c>
      <c r="BJ28" s="765">
        <v>94.088030000000003</v>
      </c>
      <c r="BK28" s="765">
        <v>89.481579999999994</v>
      </c>
      <c r="BL28" s="765">
        <v>90.911770000000004</v>
      </c>
      <c r="BM28" s="765">
        <v>90.55471</v>
      </c>
      <c r="BN28" s="765">
        <v>84.854709999999997</v>
      </c>
      <c r="BO28" s="765">
        <v>86.978099999999998</v>
      </c>
      <c r="BP28" s="765">
        <v>94.87688</v>
      </c>
      <c r="BQ28" s="765">
        <v>98.164100000000005</v>
      </c>
      <c r="BR28" s="765">
        <v>99.352969999999999</v>
      </c>
      <c r="BS28" s="765">
        <v>93.375919999999994</v>
      </c>
      <c r="BT28" s="765">
        <v>86.795649999999995</v>
      </c>
      <c r="BU28" s="765">
        <v>92.895430000000005</v>
      </c>
      <c r="BV28" s="765">
        <v>95.756519999999995</v>
      </c>
    </row>
    <row r="29" spans="1:74" ht="12" customHeight="1" x14ac:dyDescent="0.25">
      <c r="A29" s="751" t="s">
        <v>1316</v>
      </c>
      <c r="B29" s="749" t="s">
        <v>1295</v>
      </c>
      <c r="C29" s="761">
        <v>48.078693870999999</v>
      </c>
      <c r="D29" s="761">
        <v>49.451496429000002</v>
      </c>
      <c r="E29" s="761">
        <v>48.839670968</v>
      </c>
      <c r="F29" s="761">
        <v>48.871630000000003</v>
      </c>
      <c r="G29" s="761">
        <v>49.029476451999997</v>
      </c>
      <c r="H29" s="761">
        <v>49.694102667000003</v>
      </c>
      <c r="I29" s="761">
        <v>50.776471612999998</v>
      </c>
      <c r="J29" s="761">
        <v>49.211680645000001</v>
      </c>
      <c r="K29" s="761">
        <v>47.956948333</v>
      </c>
      <c r="L29" s="761">
        <v>44.921250645000001</v>
      </c>
      <c r="M29" s="761">
        <v>45.760852</v>
      </c>
      <c r="N29" s="761">
        <v>46.189125806</v>
      </c>
      <c r="O29" s="761">
        <v>45.504641612999997</v>
      </c>
      <c r="P29" s="761">
        <v>45.034616429000003</v>
      </c>
      <c r="Q29" s="761">
        <v>44.942791290000002</v>
      </c>
      <c r="R29" s="761">
        <v>46.720292333000003</v>
      </c>
      <c r="S29" s="761">
        <v>47.822573871000003</v>
      </c>
      <c r="T29" s="761">
        <v>49.100847999999999</v>
      </c>
      <c r="U29" s="761">
        <v>52.863022258000001</v>
      </c>
      <c r="V29" s="761">
        <v>51.181651289999998</v>
      </c>
      <c r="W29" s="761">
        <v>49.368310000000001</v>
      </c>
      <c r="X29" s="761">
        <v>48.680927742000002</v>
      </c>
      <c r="Y29" s="761">
        <v>52.163756667000001</v>
      </c>
      <c r="Z29" s="761">
        <v>52.274097419</v>
      </c>
      <c r="AA29" s="761">
        <v>48.063936452</v>
      </c>
      <c r="AB29" s="761">
        <v>49.111476551999999</v>
      </c>
      <c r="AC29" s="761">
        <v>48.086021934999998</v>
      </c>
      <c r="AD29" s="761">
        <v>50.038243667000003</v>
      </c>
      <c r="AE29" s="761">
        <v>51.130771613</v>
      </c>
      <c r="AF29" s="761">
        <v>50.522972000000003</v>
      </c>
      <c r="AG29" s="761">
        <v>49.497171289999997</v>
      </c>
      <c r="AH29" s="761">
        <v>50.210035484000002</v>
      </c>
      <c r="AI29" s="761">
        <v>49.147840000000002</v>
      </c>
      <c r="AJ29" s="761">
        <v>45.341980645</v>
      </c>
      <c r="AK29" s="761">
        <v>52.568342332999997</v>
      </c>
      <c r="AL29" s="761">
        <v>52.527170968</v>
      </c>
      <c r="AM29" s="761">
        <v>50.625169032000002</v>
      </c>
      <c r="AN29" s="761">
        <v>49.279687500000001</v>
      </c>
      <c r="AO29" s="761">
        <v>47.217089354999999</v>
      </c>
      <c r="AP29" s="761">
        <v>46.412712333000002</v>
      </c>
      <c r="AQ29" s="761">
        <v>46.928877741999997</v>
      </c>
      <c r="AR29" s="761">
        <v>47.659652332999997</v>
      </c>
      <c r="AS29" s="761">
        <v>47.670136773999999</v>
      </c>
      <c r="AT29" s="761">
        <v>48.054658064999998</v>
      </c>
      <c r="AU29" s="761">
        <v>46.204612333</v>
      </c>
      <c r="AV29" s="761">
        <v>45.541568386999998</v>
      </c>
      <c r="AW29" s="761">
        <v>47.847856333000003</v>
      </c>
      <c r="AX29" s="761">
        <v>48.232050645000001</v>
      </c>
      <c r="AY29" s="761">
        <v>47.872541290000001</v>
      </c>
      <c r="AZ29" s="761">
        <v>51.019570285999997</v>
      </c>
      <c r="BA29" s="761">
        <v>48.987326516000003</v>
      </c>
      <c r="BB29" s="761">
        <v>48.913829999999997</v>
      </c>
      <c r="BC29" s="761">
        <v>49.828719999999997</v>
      </c>
      <c r="BD29" s="765">
        <v>50.701279999999997</v>
      </c>
      <c r="BE29" s="765">
        <v>51.16431</v>
      </c>
      <c r="BF29" s="765">
        <v>50.946629999999999</v>
      </c>
      <c r="BG29" s="765">
        <v>49.524610000000003</v>
      </c>
      <c r="BH29" s="765">
        <v>47.635199999999998</v>
      </c>
      <c r="BI29" s="765">
        <v>50.74906</v>
      </c>
      <c r="BJ29" s="765">
        <v>51.42689</v>
      </c>
      <c r="BK29" s="765">
        <v>48.926340000000003</v>
      </c>
      <c r="BL29" s="765">
        <v>49.219909999999999</v>
      </c>
      <c r="BM29" s="765">
        <v>49.117089999999997</v>
      </c>
      <c r="BN29" s="765">
        <v>48.983829999999998</v>
      </c>
      <c r="BO29" s="765">
        <v>49.593789999999998</v>
      </c>
      <c r="BP29" s="765">
        <v>50.634430000000002</v>
      </c>
      <c r="BQ29" s="765">
        <v>51.145150000000001</v>
      </c>
      <c r="BR29" s="765">
        <v>50.980730000000001</v>
      </c>
      <c r="BS29" s="765">
        <v>49.595970000000001</v>
      </c>
      <c r="BT29" s="765">
        <v>47.721910000000001</v>
      </c>
      <c r="BU29" s="765">
        <v>50.881239999999998</v>
      </c>
      <c r="BV29" s="765">
        <v>51.259450000000001</v>
      </c>
    </row>
    <row r="30" spans="1:74" ht="12" customHeight="1" x14ac:dyDescent="0.25">
      <c r="A30" s="751" t="s">
        <v>1317</v>
      </c>
      <c r="B30" s="749" t="s">
        <v>1296</v>
      </c>
      <c r="C30" s="761">
        <v>41.061807096999999</v>
      </c>
      <c r="D30" s="761">
        <v>41.069020000000002</v>
      </c>
      <c r="E30" s="761">
        <v>41.647726773999999</v>
      </c>
      <c r="F30" s="761">
        <v>34.653494000000002</v>
      </c>
      <c r="G30" s="761">
        <v>32.473550322999998</v>
      </c>
      <c r="H30" s="761">
        <v>43.896634333000002</v>
      </c>
      <c r="I30" s="761">
        <v>44.336116128999997</v>
      </c>
      <c r="J30" s="761">
        <v>44.246277419000002</v>
      </c>
      <c r="K30" s="761">
        <v>42.920817333000002</v>
      </c>
      <c r="L30" s="761">
        <v>39.947626774</v>
      </c>
      <c r="M30" s="761">
        <v>44.356699999999996</v>
      </c>
      <c r="N30" s="761">
        <v>43.445388387000001</v>
      </c>
      <c r="O30" s="761">
        <v>42.164897418999999</v>
      </c>
      <c r="P30" s="761">
        <v>44.070830000000001</v>
      </c>
      <c r="Q30" s="761">
        <v>39.589369677000001</v>
      </c>
      <c r="R30" s="761">
        <v>34.161166000000001</v>
      </c>
      <c r="S30" s="761">
        <v>35.257516129000003</v>
      </c>
      <c r="T30" s="761">
        <v>41.460238666999999</v>
      </c>
      <c r="U30" s="761">
        <v>44.036533548000001</v>
      </c>
      <c r="V30" s="761">
        <v>45.470650323000001</v>
      </c>
      <c r="W30" s="761">
        <v>40.029043667000003</v>
      </c>
      <c r="X30" s="761">
        <v>33.759218386999997</v>
      </c>
      <c r="Y30" s="761">
        <v>38.570886332999997</v>
      </c>
      <c r="Z30" s="761">
        <v>40.437460000000002</v>
      </c>
      <c r="AA30" s="761">
        <v>38.784121290000002</v>
      </c>
      <c r="AB30" s="761">
        <v>40.797811033999999</v>
      </c>
      <c r="AC30" s="761">
        <v>36.598316128999997</v>
      </c>
      <c r="AD30" s="761">
        <v>29.440227332999999</v>
      </c>
      <c r="AE30" s="761">
        <v>30.559714516</v>
      </c>
      <c r="AF30" s="761">
        <v>36.478946999999998</v>
      </c>
      <c r="AG30" s="761">
        <v>40.073100644999997</v>
      </c>
      <c r="AH30" s="761">
        <v>42.362856452000003</v>
      </c>
      <c r="AI30" s="761">
        <v>38.930106332999998</v>
      </c>
      <c r="AJ30" s="761">
        <v>30.697021613</v>
      </c>
      <c r="AK30" s="761">
        <v>35.540989000000003</v>
      </c>
      <c r="AL30" s="761">
        <v>39.797390645</v>
      </c>
      <c r="AM30" s="761">
        <v>39.009712581000002</v>
      </c>
      <c r="AN30" s="761">
        <v>40.838389642999999</v>
      </c>
      <c r="AO30" s="761">
        <v>42.278135484000003</v>
      </c>
      <c r="AP30" s="761">
        <v>36.887137666999998</v>
      </c>
      <c r="AQ30" s="761">
        <v>38.641739031999997</v>
      </c>
      <c r="AR30" s="761">
        <v>42.923932000000001</v>
      </c>
      <c r="AS30" s="761">
        <v>44.877170968000001</v>
      </c>
      <c r="AT30" s="761">
        <v>43.818024516000001</v>
      </c>
      <c r="AU30" s="761">
        <v>39.576338333000002</v>
      </c>
      <c r="AV30" s="761">
        <v>42.141907418999999</v>
      </c>
      <c r="AW30" s="761">
        <v>42.393067332999998</v>
      </c>
      <c r="AX30" s="761">
        <v>43.072380967999997</v>
      </c>
      <c r="AY30" s="761">
        <v>44.495576452000002</v>
      </c>
      <c r="AZ30" s="761">
        <v>43.381468392999999</v>
      </c>
      <c r="BA30" s="761">
        <v>40.271861483999999</v>
      </c>
      <c r="BB30" s="761">
        <v>34.58887</v>
      </c>
      <c r="BC30" s="761">
        <v>36.025480000000002</v>
      </c>
      <c r="BD30" s="765">
        <v>41.858199999999997</v>
      </c>
      <c r="BE30" s="765">
        <v>45.021099999999997</v>
      </c>
      <c r="BF30" s="765">
        <v>46.26764</v>
      </c>
      <c r="BG30" s="765">
        <v>41.979610000000001</v>
      </c>
      <c r="BH30" s="765">
        <v>37.582079999999998</v>
      </c>
      <c r="BI30" s="765">
        <v>40.353670000000001</v>
      </c>
      <c r="BJ30" s="765">
        <v>42.661149999999999</v>
      </c>
      <c r="BK30" s="765">
        <v>40.555250000000001</v>
      </c>
      <c r="BL30" s="765">
        <v>41.691859999999998</v>
      </c>
      <c r="BM30" s="765">
        <v>41.437620000000003</v>
      </c>
      <c r="BN30" s="765">
        <v>35.87088</v>
      </c>
      <c r="BO30" s="765">
        <v>37.384309999999999</v>
      </c>
      <c r="BP30" s="765">
        <v>44.242449999999998</v>
      </c>
      <c r="BQ30" s="765">
        <v>47.01896</v>
      </c>
      <c r="BR30" s="765">
        <v>48.372250000000001</v>
      </c>
      <c r="BS30" s="765">
        <v>43.779940000000003</v>
      </c>
      <c r="BT30" s="765">
        <v>39.073740000000001</v>
      </c>
      <c r="BU30" s="765">
        <v>42.014189999999999</v>
      </c>
      <c r="BV30" s="765">
        <v>44.497070000000001</v>
      </c>
    </row>
    <row r="31" spans="1:74" ht="12" customHeight="1" x14ac:dyDescent="0.25">
      <c r="A31" s="751" t="s">
        <v>1318</v>
      </c>
      <c r="B31" s="749" t="s">
        <v>1297</v>
      </c>
      <c r="C31" s="761">
        <v>693.87258741999995</v>
      </c>
      <c r="D31" s="761">
        <v>617.46223070999997</v>
      </c>
      <c r="E31" s="761">
        <v>778.67002387000002</v>
      </c>
      <c r="F31" s="761">
        <v>843.65035733000002</v>
      </c>
      <c r="G31" s="761">
        <v>851.94775064999999</v>
      </c>
      <c r="H31" s="761">
        <v>854.68270232999998</v>
      </c>
      <c r="I31" s="761">
        <v>782.73989773999995</v>
      </c>
      <c r="J31" s="761">
        <v>635.75736773999995</v>
      </c>
      <c r="K31" s="761">
        <v>532.86006099999997</v>
      </c>
      <c r="L31" s="761">
        <v>550.43442547999996</v>
      </c>
      <c r="M31" s="761">
        <v>617.46225332999995</v>
      </c>
      <c r="N31" s="761">
        <v>716.17800645</v>
      </c>
      <c r="O31" s="761">
        <v>774.64563128999998</v>
      </c>
      <c r="P31" s="761">
        <v>792.10246036000001</v>
      </c>
      <c r="Q31" s="761">
        <v>778.96744032000004</v>
      </c>
      <c r="R31" s="761">
        <v>744.35115332999999</v>
      </c>
      <c r="S31" s="761">
        <v>645.01380676999997</v>
      </c>
      <c r="T31" s="761">
        <v>676.553988</v>
      </c>
      <c r="U31" s="761">
        <v>674.06131289999996</v>
      </c>
      <c r="V31" s="761">
        <v>613.85539613000003</v>
      </c>
      <c r="W31" s="761">
        <v>533.83639966999999</v>
      </c>
      <c r="X31" s="761">
        <v>532.68520612999998</v>
      </c>
      <c r="Y31" s="761">
        <v>640.06554332999997</v>
      </c>
      <c r="Z31" s="761">
        <v>742.46820322999997</v>
      </c>
      <c r="AA31" s="761">
        <v>821.41558065000004</v>
      </c>
      <c r="AB31" s="761">
        <v>827.78718069000001</v>
      </c>
      <c r="AC31" s="761">
        <v>878.24658645</v>
      </c>
      <c r="AD31" s="761">
        <v>857.82957366999995</v>
      </c>
      <c r="AE31" s="761">
        <v>817.91646903000003</v>
      </c>
      <c r="AF31" s="761">
        <v>770.84955000000002</v>
      </c>
      <c r="AG31" s="761">
        <v>688.27955515999997</v>
      </c>
      <c r="AH31" s="761">
        <v>627.67772967999997</v>
      </c>
      <c r="AI31" s="761">
        <v>542.63057232999995</v>
      </c>
      <c r="AJ31" s="761">
        <v>555.78584612999998</v>
      </c>
      <c r="AK31" s="761">
        <v>624.04956566999999</v>
      </c>
      <c r="AL31" s="761">
        <v>722.26893226000004</v>
      </c>
      <c r="AM31" s="761">
        <v>893.77746483999999</v>
      </c>
      <c r="AN31" s="761">
        <v>871.75250249999999</v>
      </c>
      <c r="AO31" s="761">
        <v>969.96151548</v>
      </c>
      <c r="AP31" s="761">
        <v>972.34175267000001</v>
      </c>
      <c r="AQ31" s="761">
        <v>1032.7412002999999</v>
      </c>
      <c r="AR31" s="761">
        <v>1009.162342</v>
      </c>
      <c r="AS31" s="761">
        <v>825.92707547999998</v>
      </c>
      <c r="AT31" s="761">
        <v>681.14302839000004</v>
      </c>
      <c r="AU31" s="761">
        <v>628.40232100000003</v>
      </c>
      <c r="AV31" s="761">
        <v>551.48721903000001</v>
      </c>
      <c r="AW31" s="761">
        <v>656.85318632999997</v>
      </c>
      <c r="AX31" s="761">
        <v>721.62039580999999</v>
      </c>
      <c r="AY31" s="761">
        <v>815.68487871000002</v>
      </c>
      <c r="AZ31" s="761">
        <v>909.18380367999998</v>
      </c>
      <c r="BA31" s="761">
        <v>830.31378900000004</v>
      </c>
      <c r="BB31" s="761">
        <v>830.60533436000003</v>
      </c>
      <c r="BC31" s="761">
        <v>1028.8985823999999</v>
      </c>
      <c r="BD31" s="765">
        <v>881.45569999999998</v>
      </c>
      <c r="BE31" s="765">
        <v>770.82259999999997</v>
      </c>
      <c r="BF31" s="765">
        <v>683.88930000000005</v>
      </c>
      <c r="BG31" s="765">
        <v>622.90980000000002</v>
      </c>
      <c r="BH31" s="765">
        <v>563.41099999999994</v>
      </c>
      <c r="BI31" s="765">
        <v>641.88940000000002</v>
      </c>
      <c r="BJ31" s="765">
        <v>722.43600000000004</v>
      </c>
      <c r="BK31" s="765">
        <v>735.56719999999996</v>
      </c>
      <c r="BL31" s="765">
        <v>744.39509999999996</v>
      </c>
      <c r="BM31" s="765">
        <v>783.68679999999995</v>
      </c>
      <c r="BN31" s="765">
        <v>814.57640000000004</v>
      </c>
      <c r="BO31" s="765">
        <v>883.38199999999995</v>
      </c>
      <c r="BP31" s="765">
        <v>940.20129999999995</v>
      </c>
      <c r="BQ31" s="765">
        <v>821.5489</v>
      </c>
      <c r="BR31" s="765">
        <v>710.71159999999998</v>
      </c>
      <c r="BS31" s="765">
        <v>620.73419999999999</v>
      </c>
      <c r="BT31" s="765">
        <v>556.85889999999995</v>
      </c>
      <c r="BU31" s="765">
        <v>638.23789999999997</v>
      </c>
      <c r="BV31" s="765">
        <v>723.55150000000003</v>
      </c>
    </row>
    <row r="32" spans="1:74" ht="12" customHeight="1" x14ac:dyDescent="0.25">
      <c r="A32" s="751" t="s">
        <v>1319</v>
      </c>
      <c r="B32" s="749" t="s">
        <v>1320</v>
      </c>
      <c r="C32" s="761">
        <v>43.710177418999997</v>
      </c>
      <c r="D32" s="761">
        <v>43.076061428999999</v>
      </c>
      <c r="E32" s="761">
        <v>43.150503225999998</v>
      </c>
      <c r="F32" s="761">
        <v>43.784486999999999</v>
      </c>
      <c r="G32" s="761">
        <v>42.979379999999999</v>
      </c>
      <c r="H32" s="761">
        <v>43.112500666999999</v>
      </c>
      <c r="I32" s="761">
        <v>42.566835806</v>
      </c>
      <c r="J32" s="761">
        <v>42.877702257999999</v>
      </c>
      <c r="K32" s="761">
        <v>43.583976999999997</v>
      </c>
      <c r="L32" s="761">
        <v>43.390032257999998</v>
      </c>
      <c r="M32" s="761">
        <v>45.415638999999999</v>
      </c>
      <c r="N32" s="761">
        <v>44.354815160999998</v>
      </c>
      <c r="O32" s="761">
        <v>43.932736452</v>
      </c>
      <c r="P32" s="761">
        <v>45.003540000000001</v>
      </c>
      <c r="Q32" s="761">
        <v>44.967559354999999</v>
      </c>
      <c r="R32" s="761">
        <v>42.414259999999999</v>
      </c>
      <c r="S32" s="761">
        <v>44.843578065000003</v>
      </c>
      <c r="T32" s="761">
        <v>43.386921332999997</v>
      </c>
      <c r="U32" s="761">
        <v>43.765389999999996</v>
      </c>
      <c r="V32" s="761">
        <v>43.359441935</v>
      </c>
      <c r="W32" s="761">
        <v>40.095380667000001</v>
      </c>
      <c r="X32" s="761">
        <v>42.678458065000001</v>
      </c>
      <c r="Y32" s="761">
        <v>44.454274333000001</v>
      </c>
      <c r="Z32" s="761">
        <v>44.418981934999998</v>
      </c>
      <c r="AA32" s="761">
        <v>42.967937419000002</v>
      </c>
      <c r="AB32" s="761">
        <v>42.875302413999997</v>
      </c>
      <c r="AC32" s="761">
        <v>42.424471935</v>
      </c>
      <c r="AD32" s="761">
        <v>40.298993666999998</v>
      </c>
      <c r="AE32" s="761">
        <v>43.285173870999998</v>
      </c>
      <c r="AF32" s="761">
        <v>41.713087332999997</v>
      </c>
      <c r="AG32" s="761">
        <v>42.297266452000002</v>
      </c>
      <c r="AH32" s="761">
        <v>42.718181289999997</v>
      </c>
      <c r="AI32" s="761">
        <v>44.222527333000002</v>
      </c>
      <c r="AJ32" s="761">
        <v>43.650560968000001</v>
      </c>
      <c r="AK32" s="761">
        <v>45.461655667000002</v>
      </c>
      <c r="AL32" s="761">
        <v>46.899470968000003</v>
      </c>
      <c r="AM32" s="761">
        <v>45.143929677000003</v>
      </c>
      <c r="AN32" s="761">
        <v>44.332764642999997</v>
      </c>
      <c r="AO32" s="761">
        <v>44.510654193999997</v>
      </c>
      <c r="AP32" s="761">
        <v>45.244958666999999</v>
      </c>
      <c r="AQ32" s="761">
        <v>41.776176452000001</v>
      </c>
      <c r="AR32" s="761">
        <v>42.158126000000003</v>
      </c>
      <c r="AS32" s="761">
        <v>44.122833225999997</v>
      </c>
      <c r="AT32" s="761">
        <v>43.775544193999998</v>
      </c>
      <c r="AU32" s="761">
        <v>44.181192332999998</v>
      </c>
      <c r="AV32" s="761">
        <v>40.674313226000002</v>
      </c>
      <c r="AW32" s="761">
        <v>44.470197667000001</v>
      </c>
      <c r="AX32" s="761">
        <v>44.934898386999997</v>
      </c>
      <c r="AY32" s="761">
        <v>44.301825805999997</v>
      </c>
      <c r="AZ32" s="761">
        <v>46.519978285999997</v>
      </c>
      <c r="BA32" s="761">
        <v>44.674827548000003</v>
      </c>
      <c r="BB32" s="761">
        <v>43.933280000000003</v>
      </c>
      <c r="BC32" s="761">
        <v>44.562440000000002</v>
      </c>
      <c r="BD32" s="765">
        <v>44.195999999999998</v>
      </c>
      <c r="BE32" s="765">
        <v>44.264679999999998</v>
      </c>
      <c r="BF32" s="765">
        <v>44.350729999999999</v>
      </c>
      <c r="BG32" s="765">
        <v>44.996119999999998</v>
      </c>
      <c r="BH32" s="765">
        <v>44.104149999999997</v>
      </c>
      <c r="BI32" s="765">
        <v>46.103679999999997</v>
      </c>
      <c r="BJ32" s="765">
        <v>46.129300000000001</v>
      </c>
      <c r="BK32" s="765">
        <v>45.684899999999999</v>
      </c>
      <c r="BL32" s="765">
        <v>45.508989999999997</v>
      </c>
      <c r="BM32" s="765">
        <v>45.761189999999999</v>
      </c>
      <c r="BN32" s="765">
        <v>44.762270000000001</v>
      </c>
      <c r="BO32" s="765">
        <v>45.206409999999998</v>
      </c>
      <c r="BP32" s="765">
        <v>44.701990000000002</v>
      </c>
      <c r="BQ32" s="765">
        <v>44.670589999999997</v>
      </c>
      <c r="BR32" s="765">
        <v>44.683450000000001</v>
      </c>
      <c r="BS32" s="765">
        <v>45.276960000000003</v>
      </c>
      <c r="BT32" s="765">
        <v>44.342939999999999</v>
      </c>
      <c r="BU32" s="765">
        <v>46.319540000000003</v>
      </c>
      <c r="BV32" s="765">
        <v>46.931449999999998</v>
      </c>
    </row>
    <row r="33" spans="1:74" ht="12" customHeight="1" x14ac:dyDescent="0.25">
      <c r="A33" s="751" t="s">
        <v>1321</v>
      </c>
      <c r="B33" s="749" t="s">
        <v>1298</v>
      </c>
      <c r="C33" s="761">
        <v>23.678541613</v>
      </c>
      <c r="D33" s="761">
        <v>29.068266071</v>
      </c>
      <c r="E33" s="761">
        <v>41.498713871</v>
      </c>
      <c r="F33" s="761">
        <v>48.430068333000001</v>
      </c>
      <c r="G33" s="761">
        <v>55.165593225999999</v>
      </c>
      <c r="H33" s="761">
        <v>62.759624666999997</v>
      </c>
      <c r="I33" s="761">
        <v>56.394265161</v>
      </c>
      <c r="J33" s="761">
        <v>59.312938064999997</v>
      </c>
      <c r="K33" s="761">
        <v>59.847546999999999</v>
      </c>
      <c r="L33" s="761">
        <v>54.191311290000002</v>
      </c>
      <c r="M33" s="761">
        <v>45.030520000000003</v>
      </c>
      <c r="N33" s="761">
        <v>32.603484516000002</v>
      </c>
      <c r="O33" s="761">
        <v>36.585473548000003</v>
      </c>
      <c r="P33" s="761">
        <v>52.11927</v>
      </c>
      <c r="Q33" s="761">
        <v>65.720646129000002</v>
      </c>
      <c r="R33" s="761">
        <v>77.927199666999996</v>
      </c>
      <c r="S33" s="761">
        <v>79.228675160999998</v>
      </c>
      <c r="T33" s="761">
        <v>83.734214332999997</v>
      </c>
      <c r="U33" s="761">
        <v>83.208725161000004</v>
      </c>
      <c r="V33" s="761">
        <v>85.140890967999994</v>
      </c>
      <c r="W33" s="761">
        <v>72.591643332999993</v>
      </c>
      <c r="X33" s="761">
        <v>60.496674515999999</v>
      </c>
      <c r="Y33" s="761">
        <v>56.718111999999998</v>
      </c>
      <c r="Z33" s="761">
        <v>49.846796128999998</v>
      </c>
      <c r="AA33" s="761">
        <v>47.038115161</v>
      </c>
      <c r="AB33" s="761">
        <v>75.880881379000002</v>
      </c>
      <c r="AC33" s="761">
        <v>82.928109676999995</v>
      </c>
      <c r="AD33" s="761">
        <v>94.370477332999997</v>
      </c>
      <c r="AE33" s="761">
        <v>108.87104194</v>
      </c>
      <c r="AF33" s="761">
        <v>113.92419767</v>
      </c>
      <c r="AG33" s="761">
        <v>125.37022355000001</v>
      </c>
      <c r="AH33" s="761">
        <v>126.0775771</v>
      </c>
      <c r="AI33" s="761">
        <v>119.472632</v>
      </c>
      <c r="AJ33" s="761">
        <v>101.50332258</v>
      </c>
      <c r="AK33" s="761">
        <v>90.980193666999995</v>
      </c>
      <c r="AL33" s="761">
        <v>77.063442257999995</v>
      </c>
      <c r="AM33" s="761">
        <v>68.653661290000002</v>
      </c>
      <c r="AN33" s="761">
        <v>88.182786429000004</v>
      </c>
      <c r="AO33" s="761">
        <v>141.33807967999999</v>
      </c>
      <c r="AP33" s="761">
        <v>157.36934067000001</v>
      </c>
      <c r="AQ33" s="761">
        <v>183.79533258000001</v>
      </c>
      <c r="AR33" s="761">
        <v>205.79247032999999</v>
      </c>
      <c r="AS33" s="761">
        <v>175.3122271</v>
      </c>
      <c r="AT33" s="761">
        <v>172.07259257999999</v>
      </c>
      <c r="AU33" s="761">
        <v>170.094584</v>
      </c>
      <c r="AV33" s="761">
        <v>153.8978329</v>
      </c>
      <c r="AW33" s="761">
        <v>102.84527199999999</v>
      </c>
      <c r="AX33" s="761">
        <v>97.644076451999993</v>
      </c>
      <c r="AY33" s="761">
        <v>104.17470258</v>
      </c>
      <c r="AZ33" s="761">
        <v>142.63129871000001</v>
      </c>
      <c r="BA33" s="761">
        <v>162.80393061000001</v>
      </c>
      <c r="BB33" s="761">
        <v>182.16229999999999</v>
      </c>
      <c r="BC33" s="761">
        <v>208.5641</v>
      </c>
      <c r="BD33" s="765">
        <v>228.40280000000001</v>
      </c>
      <c r="BE33" s="765">
        <v>208.8245</v>
      </c>
      <c r="BF33" s="765">
        <v>206.43</v>
      </c>
      <c r="BG33" s="765">
        <v>190.0087</v>
      </c>
      <c r="BH33" s="765">
        <v>166.2372</v>
      </c>
      <c r="BI33" s="765">
        <v>123.20480000000001</v>
      </c>
      <c r="BJ33" s="765">
        <v>104.1377</v>
      </c>
      <c r="BK33" s="765">
        <v>92.620320000000007</v>
      </c>
      <c r="BL33" s="765">
        <v>134.11750000000001</v>
      </c>
      <c r="BM33" s="765">
        <v>181.4924</v>
      </c>
      <c r="BN33" s="765">
        <v>209.46469999999999</v>
      </c>
      <c r="BO33" s="765">
        <v>245.87029999999999</v>
      </c>
      <c r="BP33" s="765">
        <v>272.25909999999999</v>
      </c>
      <c r="BQ33" s="765">
        <v>253.44</v>
      </c>
      <c r="BR33" s="765">
        <v>252.7704</v>
      </c>
      <c r="BS33" s="765">
        <v>232.53980000000001</v>
      </c>
      <c r="BT33" s="765">
        <v>208.19130000000001</v>
      </c>
      <c r="BU33" s="765">
        <v>153.6225</v>
      </c>
      <c r="BV33" s="765">
        <v>142.59450000000001</v>
      </c>
    </row>
    <row r="34" spans="1:74" ht="12" customHeight="1" x14ac:dyDescent="0.25">
      <c r="A34" s="751" t="s">
        <v>1322</v>
      </c>
      <c r="B34" s="749" t="s">
        <v>1323</v>
      </c>
      <c r="C34" s="761">
        <v>577.24604354999997</v>
      </c>
      <c r="D34" s="761">
        <v>499.87699393000003</v>
      </c>
      <c r="E34" s="761">
        <v>571.68033871</v>
      </c>
      <c r="F34" s="761">
        <v>620.708438</v>
      </c>
      <c r="G34" s="761">
        <v>502.92152871000002</v>
      </c>
      <c r="H34" s="761">
        <v>526.20689400000003</v>
      </c>
      <c r="I34" s="761">
        <v>392.78762581000001</v>
      </c>
      <c r="J34" s="761">
        <v>327.81068902999999</v>
      </c>
      <c r="K34" s="761">
        <v>383.66045600000001</v>
      </c>
      <c r="L34" s="761">
        <v>467.49221548000003</v>
      </c>
      <c r="M34" s="761">
        <v>628.25040100000001</v>
      </c>
      <c r="N34" s="761">
        <v>474.07960387000003</v>
      </c>
      <c r="O34" s="761">
        <v>488.58888516000002</v>
      </c>
      <c r="P34" s="761">
        <v>532.41565178999997</v>
      </c>
      <c r="Q34" s="761">
        <v>493.32166354999998</v>
      </c>
      <c r="R34" s="761">
        <v>595.01529300000004</v>
      </c>
      <c r="S34" s="761">
        <v>552.78653548</v>
      </c>
      <c r="T34" s="761">
        <v>446.98553199999998</v>
      </c>
      <c r="U34" s="761">
        <v>440.82438547999999</v>
      </c>
      <c r="V34" s="761">
        <v>421.61836032000002</v>
      </c>
      <c r="W34" s="761">
        <v>465.36499566999998</v>
      </c>
      <c r="X34" s="761">
        <v>527.85582515999999</v>
      </c>
      <c r="Y34" s="761">
        <v>655.43803500000001</v>
      </c>
      <c r="Z34" s="761">
        <v>647.74718355000005</v>
      </c>
      <c r="AA34" s="761">
        <v>595.06076773999996</v>
      </c>
      <c r="AB34" s="761">
        <v>693.73911862</v>
      </c>
      <c r="AC34" s="761">
        <v>707.09006548000002</v>
      </c>
      <c r="AD34" s="761">
        <v>692.69869767</v>
      </c>
      <c r="AE34" s="761">
        <v>607.48352612999997</v>
      </c>
      <c r="AF34" s="761">
        <v>542.994371</v>
      </c>
      <c r="AG34" s="761">
        <v>567.90676902999996</v>
      </c>
      <c r="AH34" s="761">
        <v>438.02674805999999</v>
      </c>
      <c r="AI34" s="761">
        <v>546.35598500000003</v>
      </c>
      <c r="AJ34" s="761">
        <v>655.41744160999997</v>
      </c>
      <c r="AK34" s="761">
        <v>646.26066900000001</v>
      </c>
      <c r="AL34" s="761">
        <v>745.87159065000003</v>
      </c>
      <c r="AM34" s="761">
        <v>668.77444161000005</v>
      </c>
      <c r="AN34" s="761">
        <v>793.26165786000001</v>
      </c>
      <c r="AO34" s="761">
        <v>842.23958355000002</v>
      </c>
      <c r="AP34" s="761">
        <v>857.71060399999999</v>
      </c>
      <c r="AQ34" s="761">
        <v>729.74705547999997</v>
      </c>
      <c r="AR34" s="761">
        <v>656.47884466999994</v>
      </c>
      <c r="AS34" s="761">
        <v>508.12698387</v>
      </c>
      <c r="AT34" s="761">
        <v>421.86937612999998</v>
      </c>
      <c r="AU34" s="761">
        <v>575.11002767000002</v>
      </c>
      <c r="AV34" s="761">
        <v>799.97093710000001</v>
      </c>
      <c r="AW34" s="761">
        <v>776.65769066999997</v>
      </c>
      <c r="AX34" s="761">
        <v>734.09066710000002</v>
      </c>
      <c r="AY34" s="761">
        <v>864.88290128999995</v>
      </c>
      <c r="AZ34" s="761">
        <v>854.07258721000005</v>
      </c>
      <c r="BA34" s="761">
        <v>879.01079384000002</v>
      </c>
      <c r="BB34" s="761">
        <v>870.08320000000003</v>
      </c>
      <c r="BC34" s="761">
        <v>766.38890000000004</v>
      </c>
      <c r="BD34" s="765">
        <v>711.83709999999996</v>
      </c>
      <c r="BE34" s="765">
        <v>569.71759999999995</v>
      </c>
      <c r="BF34" s="765">
        <v>506.63459999999998</v>
      </c>
      <c r="BG34" s="765">
        <v>587.91449999999998</v>
      </c>
      <c r="BH34" s="765">
        <v>736.04650000000004</v>
      </c>
      <c r="BI34" s="765">
        <v>832.04989999999998</v>
      </c>
      <c r="BJ34" s="765">
        <v>773.19640000000004</v>
      </c>
      <c r="BK34" s="765">
        <v>778.58780000000002</v>
      </c>
      <c r="BL34" s="765">
        <v>816.19489999999996</v>
      </c>
      <c r="BM34" s="765">
        <v>878.15970000000004</v>
      </c>
      <c r="BN34" s="765">
        <v>930.00019999999995</v>
      </c>
      <c r="BO34" s="765">
        <v>820.53070000000002</v>
      </c>
      <c r="BP34" s="765">
        <v>762.39189999999996</v>
      </c>
      <c r="BQ34" s="765">
        <v>608.3338</v>
      </c>
      <c r="BR34" s="765">
        <v>541.27470000000005</v>
      </c>
      <c r="BS34" s="765">
        <v>633.0394</v>
      </c>
      <c r="BT34" s="765">
        <v>797.37400000000002</v>
      </c>
      <c r="BU34" s="765">
        <v>899.22810000000004</v>
      </c>
      <c r="BV34" s="765">
        <v>860.36220000000003</v>
      </c>
    </row>
    <row r="35" spans="1:74" ht="12" customHeight="1" x14ac:dyDescent="0.25">
      <c r="A35" s="751"/>
      <c r="B35" s="750" t="s">
        <v>1299</v>
      </c>
      <c r="C35" s="750"/>
      <c r="D35" s="750"/>
      <c r="E35" s="750"/>
      <c r="F35" s="750"/>
      <c r="G35" s="750"/>
      <c r="H35" s="750"/>
      <c r="I35" s="750"/>
      <c r="J35" s="750"/>
      <c r="K35" s="750"/>
      <c r="L35" s="750"/>
      <c r="M35" s="750"/>
      <c r="N35" s="750"/>
      <c r="O35" s="750"/>
      <c r="P35" s="750"/>
      <c r="Q35" s="750"/>
      <c r="R35" s="750"/>
      <c r="S35" s="750"/>
      <c r="T35" s="750"/>
      <c r="U35" s="750"/>
      <c r="V35" s="750"/>
      <c r="W35" s="750"/>
      <c r="X35" s="750"/>
      <c r="Y35" s="750"/>
      <c r="Z35" s="750"/>
      <c r="AA35" s="750"/>
      <c r="AB35" s="750"/>
      <c r="AC35" s="750"/>
      <c r="AD35" s="750"/>
      <c r="AE35" s="750"/>
      <c r="AF35" s="750"/>
      <c r="AG35" s="750"/>
      <c r="AH35" s="750"/>
      <c r="AI35" s="750"/>
      <c r="AJ35" s="750"/>
      <c r="AK35" s="750"/>
      <c r="AL35" s="750"/>
      <c r="AM35" s="750"/>
      <c r="AN35" s="750"/>
      <c r="AO35" s="750"/>
      <c r="AP35" s="750"/>
      <c r="AQ35" s="750"/>
      <c r="AR35" s="750"/>
      <c r="AS35" s="750"/>
      <c r="AT35" s="750"/>
      <c r="AU35" s="750"/>
      <c r="AV35" s="750"/>
      <c r="AW35" s="750"/>
      <c r="AX35" s="750"/>
      <c r="AY35" s="750"/>
      <c r="AZ35" s="750"/>
      <c r="BA35" s="750"/>
      <c r="BB35" s="750"/>
      <c r="BC35" s="750"/>
      <c r="BD35" s="766"/>
      <c r="BE35" s="766"/>
      <c r="BF35" s="766"/>
      <c r="BG35" s="766"/>
      <c r="BH35" s="766"/>
      <c r="BI35" s="766"/>
      <c r="BJ35" s="766"/>
      <c r="BK35" s="766"/>
      <c r="BL35" s="766"/>
      <c r="BM35" s="766"/>
      <c r="BN35" s="766"/>
      <c r="BO35" s="766"/>
      <c r="BP35" s="766"/>
      <c r="BQ35" s="766"/>
      <c r="BR35" s="766"/>
      <c r="BS35" s="766"/>
      <c r="BT35" s="766"/>
      <c r="BU35" s="766"/>
      <c r="BV35" s="766"/>
    </row>
    <row r="36" spans="1:74" ht="12" customHeight="1" x14ac:dyDescent="0.25">
      <c r="A36" s="751" t="s">
        <v>1324</v>
      </c>
      <c r="B36" s="749" t="s">
        <v>1294</v>
      </c>
      <c r="C36" s="761">
        <v>87.500478709999996</v>
      </c>
      <c r="D36" s="761">
        <v>86.302346786000001</v>
      </c>
      <c r="E36" s="761">
        <v>85.642770644999999</v>
      </c>
      <c r="F36" s="761">
        <v>84.462328666999994</v>
      </c>
      <c r="G36" s="761">
        <v>84.268663226000001</v>
      </c>
      <c r="H36" s="761">
        <v>88.029601333000002</v>
      </c>
      <c r="I36" s="761">
        <v>90.355813225999995</v>
      </c>
      <c r="J36" s="761">
        <v>88.529014516000004</v>
      </c>
      <c r="K36" s="761">
        <v>83.582504</v>
      </c>
      <c r="L36" s="761">
        <v>81.211909031999994</v>
      </c>
      <c r="M36" s="761">
        <v>83.163648332999998</v>
      </c>
      <c r="N36" s="761">
        <v>87.896596451999997</v>
      </c>
      <c r="O36" s="761">
        <v>87.867138065000006</v>
      </c>
      <c r="P36" s="761">
        <v>85.755869642999997</v>
      </c>
      <c r="Q36" s="761">
        <v>82.213852903000003</v>
      </c>
      <c r="R36" s="761">
        <v>84.973880667000003</v>
      </c>
      <c r="S36" s="761">
        <v>82.615485160999995</v>
      </c>
      <c r="T36" s="761">
        <v>85.444905000000006</v>
      </c>
      <c r="U36" s="761">
        <v>90.044173225999998</v>
      </c>
      <c r="V36" s="761">
        <v>87.530528709999999</v>
      </c>
      <c r="W36" s="761">
        <v>85.796890667</v>
      </c>
      <c r="X36" s="761">
        <v>81.926635805999993</v>
      </c>
      <c r="Y36" s="761">
        <v>86.592538332999993</v>
      </c>
      <c r="Z36" s="761">
        <v>86.535071290000005</v>
      </c>
      <c r="AA36" s="761">
        <v>87.178150645000002</v>
      </c>
      <c r="AB36" s="761">
        <v>86.459406207000001</v>
      </c>
      <c r="AC36" s="761">
        <v>83.446302580999998</v>
      </c>
      <c r="AD36" s="761">
        <v>79.804471667000001</v>
      </c>
      <c r="AE36" s="761">
        <v>82.701045805999996</v>
      </c>
      <c r="AF36" s="761">
        <v>86.599012999999999</v>
      </c>
      <c r="AG36" s="761">
        <v>87.787956773999994</v>
      </c>
      <c r="AH36" s="761">
        <v>87.50917871</v>
      </c>
      <c r="AI36" s="761">
        <v>84.055154999999999</v>
      </c>
      <c r="AJ36" s="761">
        <v>81.031503548000003</v>
      </c>
      <c r="AK36" s="761">
        <v>87.972992667</v>
      </c>
      <c r="AL36" s="761">
        <v>87.028333548000006</v>
      </c>
      <c r="AM36" s="761">
        <v>86.246969676999996</v>
      </c>
      <c r="AN36" s="761">
        <v>90.295176428999994</v>
      </c>
      <c r="AO36" s="761">
        <v>85.405218065</v>
      </c>
      <c r="AP36" s="761">
        <v>84.835607667000005</v>
      </c>
      <c r="AQ36" s="761">
        <v>81.562137097000004</v>
      </c>
      <c r="AR36" s="761">
        <v>86.749187000000006</v>
      </c>
      <c r="AS36" s="761">
        <v>90.727639676999999</v>
      </c>
      <c r="AT36" s="761">
        <v>90.544021612999998</v>
      </c>
      <c r="AU36" s="761">
        <v>82.664714000000004</v>
      </c>
      <c r="AV36" s="761">
        <v>82.055531612999999</v>
      </c>
      <c r="AW36" s="761">
        <v>85.778866667000003</v>
      </c>
      <c r="AX36" s="761">
        <v>91.057616128999996</v>
      </c>
      <c r="AY36" s="761">
        <v>88.713748386999995</v>
      </c>
      <c r="AZ36" s="761">
        <v>89.394198213999999</v>
      </c>
      <c r="BA36" s="761">
        <v>86.104746676999994</v>
      </c>
      <c r="BB36" s="761">
        <v>84.835610000000003</v>
      </c>
      <c r="BC36" s="761">
        <v>81.562139999999999</v>
      </c>
      <c r="BD36" s="765">
        <v>86.749189999999999</v>
      </c>
      <c r="BE36" s="765">
        <v>90.727639999999994</v>
      </c>
      <c r="BF36" s="765">
        <v>90.544030000000006</v>
      </c>
      <c r="BG36" s="765">
        <v>82.664720000000003</v>
      </c>
      <c r="BH36" s="765">
        <v>82.055539999999993</v>
      </c>
      <c r="BI36" s="765">
        <v>85.778869999999998</v>
      </c>
      <c r="BJ36" s="765">
        <v>91.05762</v>
      </c>
      <c r="BK36" s="765">
        <v>88.713750000000005</v>
      </c>
      <c r="BL36" s="765">
        <v>89.394199999999998</v>
      </c>
      <c r="BM36" s="765">
        <v>86.104749999999996</v>
      </c>
      <c r="BN36" s="765">
        <v>84.835629999999995</v>
      </c>
      <c r="BO36" s="765">
        <v>81.562119999999993</v>
      </c>
      <c r="BP36" s="765">
        <v>86.749189999999999</v>
      </c>
      <c r="BQ36" s="765">
        <v>90.727639999999994</v>
      </c>
      <c r="BR36" s="765">
        <v>90.544030000000006</v>
      </c>
      <c r="BS36" s="765">
        <v>82.664720000000003</v>
      </c>
      <c r="BT36" s="765">
        <v>82.055539999999993</v>
      </c>
      <c r="BU36" s="765">
        <v>85.778869999999998</v>
      </c>
      <c r="BV36" s="765">
        <v>91.05762</v>
      </c>
    </row>
    <row r="37" spans="1:74" ht="12" customHeight="1" x14ac:dyDescent="0.25">
      <c r="A37" s="751" t="s">
        <v>1325</v>
      </c>
      <c r="B37" s="749" t="s">
        <v>1295</v>
      </c>
      <c r="C37" s="761">
        <v>75.917154194000005</v>
      </c>
      <c r="D37" s="761">
        <v>75.523926786000004</v>
      </c>
      <c r="E37" s="761">
        <v>74.774653548000003</v>
      </c>
      <c r="F37" s="761">
        <v>73.014704332999997</v>
      </c>
      <c r="G37" s="761">
        <v>73.647710322999998</v>
      </c>
      <c r="H37" s="761">
        <v>76.845729000000006</v>
      </c>
      <c r="I37" s="761">
        <v>78.483995805999996</v>
      </c>
      <c r="J37" s="761">
        <v>77.084068387000002</v>
      </c>
      <c r="K37" s="761">
        <v>72.486692332999993</v>
      </c>
      <c r="L37" s="761">
        <v>70.446855161000002</v>
      </c>
      <c r="M37" s="761">
        <v>72.573921666999993</v>
      </c>
      <c r="N37" s="761">
        <v>77.088945805999998</v>
      </c>
      <c r="O37" s="761">
        <v>77.734065483999998</v>
      </c>
      <c r="P37" s="761">
        <v>76.355656070999999</v>
      </c>
      <c r="Q37" s="761">
        <v>71.921558387000005</v>
      </c>
      <c r="R37" s="761">
        <v>74.052329</v>
      </c>
      <c r="S37" s="761">
        <v>72.413695484000002</v>
      </c>
      <c r="T37" s="761">
        <v>75.076522667000006</v>
      </c>
      <c r="U37" s="761">
        <v>78.753087097000005</v>
      </c>
      <c r="V37" s="761">
        <v>76.730671935000004</v>
      </c>
      <c r="W37" s="761">
        <v>74.982308333000006</v>
      </c>
      <c r="X37" s="761">
        <v>71.150958064999998</v>
      </c>
      <c r="Y37" s="761">
        <v>75.358210333000002</v>
      </c>
      <c r="Z37" s="761">
        <v>75.284815805999997</v>
      </c>
      <c r="AA37" s="761">
        <v>77.353405160999998</v>
      </c>
      <c r="AB37" s="761">
        <v>76.663916207</v>
      </c>
      <c r="AC37" s="761">
        <v>73.170486128999997</v>
      </c>
      <c r="AD37" s="761">
        <v>69.459921667000003</v>
      </c>
      <c r="AE37" s="761">
        <v>72.250842903000006</v>
      </c>
      <c r="AF37" s="761">
        <v>77.306466333000003</v>
      </c>
      <c r="AG37" s="761">
        <v>77.917148386999997</v>
      </c>
      <c r="AH37" s="761">
        <v>77.709256773999996</v>
      </c>
      <c r="AI37" s="761">
        <v>74.648477</v>
      </c>
      <c r="AJ37" s="761">
        <v>71.757252581000003</v>
      </c>
      <c r="AK37" s="761">
        <v>77.499739667</v>
      </c>
      <c r="AL37" s="761">
        <v>76.829975160999993</v>
      </c>
      <c r="AM37" s="761">
        <v>76.764560322999998</v>
      </c>
      <c r="AN37" s="761">
        <v>80.765753214</v>
      </c>
      <c r="AO37" s="761">
        <v>75.848748064999995</v>
      </c>
      <c r="AP37" s="761">
        <v>75.537178333</v>
      </c>
      <c r="AQ37" s="761">
        <v>72.256802581000002</v>
      </c>
      <c r="AR37" s="761">
        <v>77.894619332999994</v>
      </c>
      <c r="AS37" s="761">
        <v>81.631065160999995</v>
      </c>
      <c r="AT37" s="761">
        <v>81.334469032000001</v>
      </c>
      <c r="AU37" s="761">
        <v>73.887575333000001</v>
      </c>
      <c r="AV37" s="761">
        <v>72.995756451999995</v>
      </c>
      <c r="AW37" s="761">
        <v>76.262510332999994</v>
      </c>
      <c r="AX37" s="761">
        <v>81.398140323000007</v>
      </c>
      <c r="AY37" s="761">
        <v>79.588602257999995</v>
      </c>
      <c r="AZ37" s="761">
        <v>80.216190036</v>
      </c>
      <c r="BA37" s="761">
        <v>76.813495871000001</v>
      </c>
      <c r="BB37" s="761">
        <v>75.537180000000006</v>
      </c>
      <c r="BC37" s="761">
        <v>72.256810000000002</v>
      </c>
      <c r="BD37" s="765">
        <v>77.894620000000003</v>
      </c>
      <c r="BE37" s="765">
        <v>81.631069999999994</v>
      </c>
      <c r="BF37" s="765">
        <v>81.334469999999996</v>
      </c>
      <c r="BG37" s="765">
        <v>73.88758</v>
      </c>
      <c r="BH37" s="765">
        <v>72.995760000000004</v>
      </c>
      <c r="BI37" s="765">
        <v>76.262510000000006</v>
      </c>
      <c r="BJ37" s="765">
        <v>81.398139999999998</v>
      </c>
      <c r="BK37" s="765">
        <v>79.588610000000003</v>
      </c>
      <c r="BL37" s="765">
        <v>80.216189999999997</v>
      </c>
      <c r="BM37" s="765">
        <v>76.813500000000005</v>
      </c>
      <c r="BN37" s="765">
        <v>75.537199999999999</v>
      </c>
      <c r="BO37" s="765">
        <v>72.256789999999995</v>
      </c>
      <c r="BP37" s="765">
        <v>77.894620000000003</v>
      </c>
      <c r="BQ37" s="765">
        <v>81.631069999999994</v>
      </c>
      <c r="BR37" s="765">
        <v>81.334469999999996</v>
      </c>
      <c r="BS37" s="765">
        <v>73.88758</v>
      </c>
      <c r="BT37" s="765">
        <v>72.995760000000004</v>
      </c>
      <c r="BU37" s="765">
        <v>76.262510000000006</v>
      </c>
      <c r="BV37" s="765">
        <v>81.398139999999998</v>
      </c>
    </row>
    <row r="38" spans="1:74" ht="12" customHeight="1" x14ac:dyDescent="0.25">
      <c r="A38" s="751" t="s">
        <v>1326</v>
      </c>
      <c r="B38" s="749" t="s">
        <v>1296</v>
      </c>
      <c r="C38" s="761">
        <v>11.583324515999999</v>
      </c>
      <c r="D38" s="761">
        <v>10.778420000000001</v>
      </c>
      <c r="E38" s="761">
        <v>10.868117097000001</v>
      </c>
      <c r="F38" s="761">
        <v>11.447624333</v>
      </c>
      <c r="G38" s="761">
        <v>10.620952902999999</v>
      </c>
      <c r="H38" s="761">
        <v>11.183872333</v>
      </c>
      <c r="I38" s="761">
        <v>11.871817418999999</v>
      </c>
      <c r="J38" s="761">
        <v>11.444946129</v>
      </c>
      <c r="K38" s="761">
        <v>11.095811667</v>
      </c>
      <c r="L38" s="761">
        <v>10.765053870999999</v>
      </c>
      <c r="M38" s="761">
        <v>10.589726667000001</v>
      </c>
      <c r="N38" s="761">
        <v>10.807650645000001</v>
      </c>
      <c r="O38" s="761">
        <v>10.133072581</v>
      </c>
      <c r="P38" s="761">
        <v>9.4002135714000001</v>
      </c>
      <c r="Q38" s="761">
        <v>10.292294516</v>
      </c>
      <c r="R38" s="761">
        <v>10.921551666999999</v>
      </c>
      <c r="S38" s="761">
        <v>10.201789677000001</v>
      </c>
      <c r="T38" s="761">
        <v>10.368382333</v>
      </c>
      <c r="U38" s="761">
        <v>11.291086129</v>
      </c>
      <c r="V38" s="761">
        <v>10.799856774</v>
      </c>
      <c r="W38" s="761">
        <v>10.814582333000001</v>
      </c>
      <c r="X38" s="761">
        <v>10.775677741999999</v>
      </c>
      <c r="Y38" s="761">
        <v>11.234328</v>
      </c>
      <c r="Z38" s="761">
        <v>11.250255484</v>
      </c>
      <c r="AA38" s="761">
        <v>9.8247454838999992</v>
      </c>
      <c r="AB38" s="761">
        <v>9.7954899999999991</v>
      </c>
      <c r="AC38" s="761">
        <v>10.275816452000001</v>
      </c>
      <c r="AD38" s="761">
        <v>10.34455</v>
      </c>
      <c r="AE38" s="761">
        <v>10.450202902999999</v>
      </c>
      <c r="AF38" s="761">
        <v>9.2925466666999998</v>
      </c>
      <c r="AG38" s="761">
        <v>9.8708083871000003</v>
      </c>
      <c r="AH38" s="761">
        <v>9.7999219355000005</v>
      </c>
      <c r="AI38" s="761">
        <v>9.4066779999999994</v>
      </c>
      <c r="AJ38" s="761">
        <v>9.2742509677000005</v>
      </c>
      <c r="AK38" s="761">
        <v>10.473253</v>
      </c>
      <c r="AL38" s="761">
        <v>10.198358387000001</v>
      </c>
      <c r="AM38" s="761">
        <v>9.4824093547999997</v>
      </c>
      <c r="AN38" s="761">
        <v>9.5294232142999995</v>
      </c>
      <c r="AO38" s="761">
        <v>9.5564699999999991</v>
      </c>
      <c r="AP38" s="761">
        <v>9.2984293332999997</v>
      </c>
      <c r="AQ38" s="761">
        <v>9.3053345161000003</v>
      </c>
      <c r="AR38" s="761">
        <v>8.8545676666999995</v>
      </c>
      <c r="AS38" s="761">
        <v>9.0965745161000005</v>
      </c>
      <c r="AT38" s="761">
        <v>9.2095525806000005</v>
      </c>
      <c r="AU38" s="761">
        <v>8.7771386667000009</v>
      </c>
      <c r="AV38" s="761">
        <v>9.0597751612999993</v>
      </c>
      <c r="AW38" s="761">
        <v>9.5163563332999992</v>
      </c>
      <c r="AX38" s="761">
        <v>9.6594758064999997</v>
      </c>
      <c r="AY38" s="761">
        <v>9.1251461290000009</v>
      </c>
      <c r="AZ38" s="761">
        <v>9.1780081786000007</v>
      </c>
      <c r="BA38" s="761">
        <v>9.2912508065000008</v>
      </c>
      <c r="BB38" s="761">
        <v>9.2984290000000005</v>
      </c>
      <c r="BC38" s="761">
        <v>9.3053349999999995</v>
      </c>
      <c r="BD38" s="765">
        <v>8.8545680000000004</v>
      </c>
      <c r="BE38" s="765">
        <v>9.0965749999999996</v>
      </c>
      <c r="BF38" s="765">
        <v>9.2095529999999997</v>
      </c>
      <c r="BG38" s="765">
        <v>8.777139</v>
      </c>
      <c r="BH38" s="765">
        <v>9.0597750000000001</v>
      </c>
      <c r="BI38" s="765">
        <v>9.516356</v>
      </c>
      <c r="BJ38" s="765">
        <v>9.6594759999999997</v>
      </c>
      <c r="BK38" s="765">
        <v>9.1251460000000009</v>
      </c>
      <c r="BL38" s="765">
        <v>9.1780080000000002</v>
      </c>
      <c r="BM38" s="765">
        <v>9.2912510000000008</v>
      </c>
      <c r="BN38" s="765">
        <v>9.2984279999999995</v>
      </c>
      <c r="BO38" s="765">
        <v>9.3053310000000007</v>
      </c>
      <c r="BP38" s="765">
        <v>8.8545680000000004</v>
      </c>
      <c r="BQ38" s="765">
        <v>9.0965749999999996</v>
      </c>
      <c r="BR38" s="765">
        <v>9.2095529999999997</v>
      </c>
      <c r="BS38" s="765">
        <v>8.777139</v>
      </c>
      <c r="BT38" s="765">
        <v>9.0597750000000001</v>
      </c>
      <c r="BU38" s="765">
        <v>9.516356</v>
      </c>
      <c r="BV38" s="765">
        <v>9.6594759999999997</v>
      </c>
    </row>
    <row r="39" spans="1:74" ht="12" customHeight="1" x14ac:dyDescent="0.25">
      <c r="A39" s="751" t="s">
        <v>1327</v>
      </c>
      <c r="B39" s="749" t="s">
        <v>1297</v>
      </c>
      <c r="C39" s="761">
        <v>3.9917419354999999</v>
      </c>
      <c r="D39" s="761">
        <v>3.8280735714</v>
      </c>
      <c r="E39" s="761">
        <v>3.8180016128999998</v>
      </c>
      <c r="F39" s="761">
        <v>4.3465170000000004</v>
      </c>
      <c r="G39" s="761">
        <v>4.3065945160999997</v>
      </c>
      <c r="H39" s="761">
        <v>3.4465409999999999</v>
      </c>
      <c r="I39" s="761">
        <v>2.9827441934999999</v>
      </c>
      <c r="J39" s="761">
        <v>3.1860593547999998</v>
      </c>
      <c r="K39" s="761">
        <v>2.9508169999999998</v>
      </c>
      <c r="L39" s="761">
        <v>3.0885367742000001</v>
      </c>
      <c r="M39" s="761">
        <v>3.3684943333000001</v>
      </c>
      <c r="N39" s="761">
        <v>4.1054825806000004</v>
      </c>
      <c r="O39" s="761">
        <v>4.0118999999999998</v>
      </c>
      <c r="P39" s="761">
        <v>3.8288082143</v>
      </c>
      <c r="Q39" s="761">
        <v>4.2875383870999997</v>
      </c>
      <c r="R39" s="761">
        <v>4.6814080000000002</v>
      </c>
      <c r="S39" s="761">
        <v>4.1931348386999998</v>
      </c>
      <c r="T39" s="761">
        <v>3.9154640000000001</v>
      </c>
      <c r="U39" s="761">
        <v>3.8167854838999999</v>
      </c>
      <c r="V39" s="761">
        <v>2.9866916129000001</v>
      </c>
      <c r="W39" s="761">
        <v>2.6343320000000001</v>
      </c>
      <c r="X39" s="761">
        <v>3.7793458064999998</v>
      </c>
      <c r="Y39" s="761">
        <v>4.5288053333000002</v>
      </c>
      <c r="Z39" s="761">
        <v>4.8079764516000001</v>
      </c>
      <c r="AA39" s="761">
        <v>4.8599645160999998</v>
      </c>
      <c r="AB39" s="761">
        <v>4.5926489654999996</v>
      </c>
      <c r="AC39" s="761">
        <v>5.2978248387000004</v>
      </c>
      <c r="AD39" s="761">
        <v>4.7713713333000003</v>
      </c>
      <c r="AE39" s="761">
        <v>4.2248535483999996</v>
      </c>
      <c r="AF39" s="761">
        <v>3.712682</v>
      </c>
      <c r="AG39" s="761">
        <v>3.8275570968000001</v>
      </c>
      <c r="AH39" s="761">
        <v>3.5980338710000002</v>
      </c>
      <c r="AI39" s="761">
        <v>2.9588800000000002</v>
      </c>
      <c r="AJ39" s="761">
        <v>3.5320941934999999</v>
      </c>
      <c r="AK39" s="761">
        <v>2.892595</v>
      </c>
      <c r="AL39" s="761">
        <v>4.4331367742000003</v>
      </c>
      <c r="AM39" s="761">
        <v>4.7116912903000001</v>
      </c>
      <c r="AN39" s="761">
        <v>4.7351439286000003</v>
      </c>
      <c r="AO39" s="761">
        <v>4.906713871</v>
      </c>
      <c r="AP39" s="761">
        <v>4.9796630000000004</v>
      </c>
      <c r="AQ39" s="761">
        <v>5.2265422581000003</v>
      </c>
      <c r="AR39" s="761">
        <v>4.9656209999999996</v>
      </c>
      <c r="AS39" s="761">
        <v>4.5575387097000002</v>
      </c>
      <c r="AT39" s="761">
        <v>4.0422777419000004</v>
      </c>
      <c r="AU39" s="761">
        <v>3.7508339999999998</v>
      </c>
      <c r="AV39" s="761">
        <v>3.6906535483999998</v>
      </c>
      <c r="AW39" s="761">
        <v>4.4958296666999997</v>
      </c>
      <c r="AX39" s="761">
        <v>4.4098522580999999</v>
      </c>
      <c r="AY39" s="761">
        <v>4.3796648387000001</v>
      </c>
      <c r="AZ39" s="761">
        <v>4.8598683929000002</v>
      </c>
      <c r="BA39" s="761">
        <v>4.7583912580999996</v>
      </c>
      <c r="BB39" s="761">
        <v>4.9796639999999996</v>
      </c>
      <c r="BC39" s="761">
        <v>5.2265439999999996</v>
      </c>
      <c r="BD39" s="765">
        <v>4.9656229999999999</v>
      </c>
      <c r="BE39" s="765">
        <v>4.5575400000000004</v>
      </c>
      <c r="BF39" s="765">
        <v>4.0422799999999999</v>
      </c>
      <c r="BG39" s="765">
        <v>3.7508349999999999</v>
      </c>
      <c r="BH39" s="765">
        <v>3.690655</v>
      </c>
      <c r="BI39" s="765">
        <v>4.4958309999999999</v>
      </c>
      <c r="BJ39" s="765">
        <v>4.4098540000000002</v>
      </c>
      <c r="BK39" s="765">
        <v>4.3796670000000004</v>
      </c>
      <c r="BL39" s="765">
        <v>4.8598679999999996</v>
      </c>
      <c r="BM39" s="765">
        <v>4.7583909999999996</v>
      </c>
      <c r="BN39" s="765">
        <v>4.9796610000000001</v>
      </c>
      <c r="BO39" s="765">
        <v>5.2265480000000002</v>
      </c>
      <c r="BP39" s="765">
        <v>4.9656229999999999</v>
      </c>
      <c r="BQ39" s="765">
        <v>4.5575400000000004</v>
      </c>
      <c r="BR39" s="765">
        <v>4.0422799999999999</v>
      </c>
      <c r="BS39" s="765">
        <v>3.7508349999999999</v>
      </c>
      <c r="BT39" s="765">
        <v>3.690655</v>
      </c>
      <c r="BU39" s="765">
        <v>4.4958309999999999</v>
      </c>
      <c r="BV39" s="765">
        <v>4.4098540000000002</v>
      </c>
    </row>
    <row r="40" spans="1:74" ht="12" customHeight="1" x14ac:dyDescent="0.25">
      <c r="A40" s="751" t="s">
        <v>1328</v>
      </c>
      <c r="B40" s="749" t="s">
        <v>1298</v>
      </c>
      <c r="C40" s="761">
        <v>0.55108677418999996</v>
      </c>
      <c r="D40" s="761">
        <v>0.75287392857000002</v>
      </c>
      <c r="E40" s="761">
        <v>0.98816903225999997</v>
      </c>
      <c r="F40" s="761">
        <v>1.1398303332999999</v>
      </c>
      <c r="G40" s="761">
        <v>1.2748706452</v>
      </c>
      <c r="H40" s="761">
        <v>1.3512280000000001</v>
      </c>
      <c r="I40" s="761">
        <v>1.2734312903</v>
      </c>
      <c r="J40" s="761">
        <v>1.3155058065</v>
      </c>
      <c r="K40" s="761">
        <v>1.227795</v>
      </c>
      <c r="L40" s="761">
        <v>1.1932916129</v>
      </c>
      <c r="M40" s="761">
        <v>0.95746866666999997</v>
      </c>
      <c r="N40" s="761">
        <v>0.67858387096999995</v>
      </c>
      <c r="O40" s="761">
        <v>0.68389258065000003</v>
      </c>
      <c r="P40" s="761">
        <v>0.86478571428999995</v>
      </c>
      <c r="Q40" s="761">
        <v>1.1263461290000001</v>
      </c>
      <c r="R40" s="761">
        <v>1.3767263332999999</v>
      </c>
      <c r="S40" s="761">
        <v>1.5503116129000001</v>
      </c>
      <c r="T40" s="761">
        <v>1.5190483333</v>
      </c>
      <c r="U40" s="761">
        <v>1.5352512903</v>
      </c>
      <c r="V40" s="761">
        <v>1.5543638710000001</v>
      </c>
      <c r="W40" s="761">
        <v>1.3124826667</v>
      </c>
      <c r="X40" s="761">
        <v>1.1026629031999999</v>
      </c>
      <c r="Y40" s="761">
        <v>0.93725433332999997</v>
      </c>
      <c r="Z40" s="761">
        <v>0.79496741935000004</v>
      </c>
      <c r="AA40" s="761">
        <v>0.89096322580999998</v>
      </c>
      <c r="AB40" s="761">
        <v>1.4143968966</v>
      </c>
      <c r="AC40" s="761">
        <v>1.5058235484</v>
      </c>
      <c r="AD40" s="761">
        <v>1.6189066667000001</v>
      </c>
      <c r="AE40" s="761">
        <v>1.6187354839000001</v>
      </c>
      <c r="AF40" s="761">
        <v>1.8590519999999999</v>
      </c>
      <c r="AG40" s="761">
        <v>1.8811487096999999</v>
      </c>
      <c r="AH40" s="761">
        <v>1.9606783871</v>
      </c>
      <c r="AI40" s="761">
        <v>1.6963296667000001</v>
      </c>
      <c r="AJ40" s="761">
        <v>1.4393803225999999</v>
      </c>
      <c r="AK40" s="761">
        <v>1.2579443333</v>
      </c>
      <c r="AL40" s="761">
        <v>1.1147222581</v>
      </c>
      <c r="AM40" s="761">
        <v>0.76324774194</v>
      </c>
      <c r="AN40" s="761">
        <v>0.98405678570999999</v>
      </c>
      <c r="AO40" s="761">
        <v>1.6505693548</v>
      </c>
      <c r="AP40" s="761">
        <v>1.7698116666999999</v>
      </c>
      <c r="AQ40" s="761">
        <v>2.2144825805999999</v>
      </c>
      <c r="AR40" s="761">
        <v>2.6183106666999998</v>
      </c>
      <c r="AS40" s="761">
        <v>2.2551122581</v>
      </c>
      <c r="AT40" s="761">
        <v>2.1634680645</v>
      </c>
      <c r="AU40" s="761">
        <v>2.1642333332999999</v>
      </c>
      <c r="AV40" s="761">
        <v>1.915066129</v>
      </c>
      <c r="AW40" s="761">
        <v>1.1686433332999999</v>
      </c>
      <c r="AX40" s="761">
        <v>1.0475758065</v>
      </c>
      <c r="AY40" s="761">
        <v>1.0522377419</v>
      </c>
      <c r="AZ40" s="761">
        <v>1.5631278214</v>
      </c>
      <c r="BA40" s="761">
        <v>1.6878207419</v>
      </c>
      <c r="BB40" s="761">
        <v>1.9607699999999999</v>
      </c>
      <c r="BC40" s="761">
        <v>2.208386</v>
      </c>
      <c r="BD40" s="765">
        <v>2.4431229999999999</v>
      </c>
      <c r="BE40" s="765">
        <v>2.4483830000000002</v>
      </c>
      <c r="BF40" s="765">
        <v>2.5305949999999999</v>
      </c>
      <c r="BG40" s="765">
        <v>2.5264500000000001</v>
      </c>
      <c r="BH40" s="765">
        <v>2.4724590000000002</v>
      </c>
      <c r="BI40" s="765">
        <v>2.3824770000000002</v>
      </c>
      <c r="BJ40" s="765">
        <v>2.2871410000000001</v>
      </c>
      <c r="BK40" s="765">
        <v>2.2882539999999998</v>
      </c>
      <c r="BL40" s="765">
        <v>2.5608919999999999</v>
      </c>
      <c r="BM40" s="765">
        <v>2.713238</v>
      </c>
      <c r="BN40" s="765">
        <v>2.8534280000000001</v>
      </c>
      <c r="BO40" s="765">
        <v>2.9430969999999999</v>
      </c>
      <c r="BP40" s="765">
        <v>3.064057</v>
      </c>
      <c r="BQ40" s="765">
        <v>2.9873539999999998</v>
      </c>
      <c r="BR40" s="765">
        <v>3.0105230000000001</v>
      </c>
      <c r="BS40" s="765">
        <v>2.9638460000000002</v>
      </c>
      <c r="BT40" s="765">
        <v>2.8792170000000001</v>
      </c>
      <c r="BU40" s="765">
        <v>2.767163</v>
      </c>
      <c r="BV40" s="765">
        <v>2.6559279999999998</v>
      </c>
    </row>
    <row r="41" spans="1:74" ht="12" customHeight="1" x14ac:dyDescent="0.25">
      <c r="A41" s="751" t="s">
        <v>1329</v>
      </c>
      <c r="B41" s="749" t="s">
        <v>1306</v>
      </c>
      <c r="C41" s="762" t="s">
        <v>1345</v>
      </c>
      <c r="D41" s="762" t="s">
        <v>1345</v>
      </c>
      <c r="E41" s="762" t="s">
        <v>1345</v>
      </c>
      <c r="F41" s="762" t="s">
        <v>1345</v>
      </c>
      <c r="G41" s="762" t="s">
        <v>1345</v>
      </c>
      <c r="H41" s="762" t="s">
        <v>1345</v>
      </c>
      <c r="I41" s="762" t="s">
        <v>1345</v>
      </c>
      <c r="J41" s="762" t="s">
        <v>1345</v>
      </c>
      <c r="K41" s="762" t="s">
        <v>1345</v>
      </c>
      <c r="L41" s="762" t="s">
        <v>1345</v>
      </c>
      <c r="M41" s="762" t="s">
        <v>1345</v>
      </c>
      <c r="N41" s="762" t="s">
        <v>1345</v>
      </c>
      <c r="O41" s="761">
        <v>24.078896774</v>
      </c>
      <c r="P41" s="761">
        <v>29.134446429</v>
      </c>
      <c r="Q41" s="761">
        <v>36.567</v>
      </c>
      <c r="R41" s="761">
        <v>42.117600000000003</v>
      </c>
      <c r="S41" s="761">
        <v>44.962483871000003</v>
      </c>
      <c r="T41" s="761">
        <v>46.933799999999998</v>
      </c>
      <c r="U41" s="761">
        <v>47.957483871000001</v>
      </c>
      <c r="V41" s="761">
        <v>47.356387097000002</v>
      </c>
      <c r="W41" s="761">
        <v>44.3217</v>
      </c>
      <c r="X41" s="761">
        <v>38.635741934999999</v>
      </c>
      <c r="Y41" s="761">
        <v>32.734943332999997</v>
      </c>
      <c r="Z41" s="761">
        <v>29.482706451999999</v>
      </c>
      <c r="AA41" s="761">
        <v>31.600177419000001</v>
      </c>
      <c r="AB41" s="761">
        <v>39.468034482999997</v>
      </c>
      <c r="AC41" s="761">
        <v>49.198064516000002</v>
      </c>
      <c r="AD41" s="761">
        <v>56.764566666999997</v>
      </c>
      <c r="AE41" s="761">
        <v>60.612612902999999</v>
      </c>
      <c r="AF41" s="761">
        <v>64.258899999999997</v>
      </c>
      <c r="AG41" s="761">
        <v>64.525290322999993</v>
      </c>
      <c r="AH41" s="761">
        <v>62.633612903</v>
      </c>
      <c r="AI41" s="761">
        <v>57.845933332999998</v>
      </c>
      <c r="AJ41" s="761">
        <v>50.066580645000002</v>
      </c>
      <c r="AK41" s="761">
        <v>41.894799999999996</v>
      </c>
      <c r="AL41" s="761">
        <v>37.649838709999997</v>
      </c>
      <c r="AM41" s="761">
        <v>40.116322580999999</v>
      </c>
      <c r="AN41" s="761">
        <v>49.398392856999997</v>
      </c>
      <c r="AO41" s="761">
        <v>64.087387097000004</v>
      </c>
      <c r="AP41" s="761">
        <v>73.684733332999997</v>
      </c>
      <c r="AQ41" s="761">
        <v>78.720935483999995</v>
      </c>
      <c r="AR41" s="761">
        <v>83.426433333000006</v>
      </c>
      <c r="AS41" s="761">
        <v>83.160806452000003</v>
      </c>
      <c r="AT41" s="761">
        <v>80.686451613000003</v>
      </c>
      <c r="AU41" s="761">
        <v>74.680066667000006</v>
      </c>
      <c r="AV41" s="761">
        <v>64.582322581</v>
      </c>
      <c r="AW41" s="761">
        <v>52.467399999999998</v>
      </c>
      <c r="AX41" s="761">
        <v>47.621290322999997</v>
      </c>
      <c r="AY41" s="761">
        <v>53.388516129000003</v>
      </c>
      <c r="AZ41" s="761">
        <v>63.360428571</v>
      </c>
      <c r="BA41" s="761">
        <v>77.878935483999996</v>
      </c>
      <c r="BB41" s="761">
        <v>90.801259999999999</v>
      </c>
      <c r="BC41" s="761">
        <v>97.072320000000005</v>
      </c>
      <c r="BD41" s="765">
        <v>102.002</v>
      </c>
      <c r="BE41" s="765">
        <v>102.5842</v>
      </c>
      <c r="BF41" s="765">
        <v>100.0488</v>
      </c>
      <c r="BG41" s="765">
        <v>93.110839999999996</v>
      </c>
      <c r="BH41" s="765">
        <v>81.046790000000001</v>
      </c>
      <c r="BI41" s="765">
        <v>67.449190000000002</v>
      </c>
      <c r="BJ41" s="765">
        <v>60.69247</v>
      </c>
      <c r="BK41" s="765">
        <v>63.917310000000001</v>
      </c>
      <c r="BL41" s="765">
        <v>77.863889999999998</v>
      </c>
      <c r="BM41" s="765">
        <v>98.019239999999996</v>
      </c>
      <c r="BN41" s="765">
        <v>112.633</v>
      </c>
      <c r="BO41" s="765">
        <v>120.0966</v>
      </c>
      <c r="BP41" s="765">
        <v>125.97499999999999</v>
      </c>
      <c r="BQ41" s="765">
        <v>126.46850000000001</v>
      </c>
      <c r="BR41" s="765">
        <v>123.13290000000001</v>
      </c>
      <c r="BS41" s="765">
        <v>114.4564</v>
      </c>
      <c r="BT41" s="765">
        <v>99.538219999999995</v>
      </c>
      <c r="BU41" s="765">
        <v>82.808000000000007</v>
      </c>
      <c r="BV41" s="765">
        <v>74.426119999999997</v>
      </c>
    </row>
    <row r="42" spans="1:74" ht="12" customHeight="1" x14ac:dyDescent="0.25">
      <c r="A42" s="751" t="s">
        <v>1330</v>
      </c>
      <c r="B42" s="749" t="s">
        <v>1331</v>
      </c>
      <c r="C42" s="762" t="s">
        <v>1345</v>
      </c>
      <c r="D42" s="762" t="s">
        <v>1345</v>
      </c>
      <c r="E42" s="762" t="s">
        <v>1345</v>
      </c>
      <c r="F42" s="762" t="s">
        <v>1345</v>
      </c>
      <c r="G42" s="762" t="s">
        <v>1345</v>
      </c>
      <c r="H42" s="762" t="s">
        <v>1345</v>
      </c>
      <c r="I42" s="762" t="s">
        <v>1345</v>
      </c>
      <c r="J42" s="762" t="s">
        <v>1345</v>
      </c>
      <c r="K42" s="762" t="s">
        <v>1345</v>
      </c>
      <c r="L42" s="762" t="s">
        <v>1345</v>
      </c>
      <c r="M42" s="762" t="s">
        <v>1345</v>
      </c>
      <c r="N42" s="762" t="s">
        <v>1345</v>
      </c>
      <c r="O42" s="761">
        <v>10.959777419</v>
      </c>
      <c r="P42" s="761">
        <v>13.381132143</v>
      </c>
      <c r="Q42" s="761">
        <v>17.274567741999999</v>
      </c>
      <c r="R42" s="761">
        <v>20.316063332999999</v>
      </c>
      <c r="S42" s="761">
        <v>21.811970968000001</v>
      </c>
      <c r="T42" s="761">
        <v>23.105706667</v>
      </c>
      <c r="U42" s="761">
        <v>23.893312903000002</v>
      </c>
      <c r="V42" s="761">
        <v>24.051677419000001</v>
      </c>
      <c r="W42" s="761">
        <v>22.648313333000001</v>
      </c>
      <c r="X42" s="761">
        <v>19.929990322999998</v>
      </c>
      <c r="Y42" s="761">
        <v>17.160830000000001</v>
      </c>
      <c r="Z42" s="761">
        <v>15.205951613</v>
      </c>
      <c r="AA42" s="761">
        <v>16.771761290000001</v>
      </c>
      <c r="AB42" s="761">
        <v>21.442851724000001</v>
      </c>
      <c r="AC42" s="761">
        <v>26.921129032</v>
      </c>
      <c r="AD42" s="761">
        <v>31.69913</v>
      </c>
      <c r="AE42" s="761">
        <v>34.117064515999999</v>
      </c>
      <c r="AF42" s="761">
        <v>36.633033333</v>
      </c>
      <c r="AG42" s="761">
        <v>36.980935484</v>
      </c>
      <c r="AH42" s="761">
        <v>35.897354839000002</v>
      </c>
      <c r="AI42" s="761">
        <v>32.970500000000001</v>
      </c>
      <c r="AJ42" s="761">
        <v>28.528380644999999</v>
      </c>
      <c r="AK42" s="761">
        <v>24.190596667000001</v>
      </c>
      <c r="AL42" s="761">
        <v>21.049419355000001</v>
      </c>
      <c r="AM42" s="761">
        <v>22.482529031999999</v>
      </c>
      <c r="AN42" s="761">
        <v>27.952746429000001</v>
      </c>
      <c r="AO42" s="761">
        <v>37.002354838999999</v>
      </c>
      <c r="AP42" s="761">
        <v>42.789366667000003</v>
      </c>
      <c r="AQ42" s="761">
        <v>45.640258064999998</v>
      </c>
      <c r="AR42" s="761">
        <v>48.929066667000001</v>
      </c>
      <c r="AS42" s="761">
        <v>48.231290323000003</v>
      </c>
      <c r="AT42" s="761">
        <v>46.641774194</v>
      </c>
      <c r="AU42" s="761">
        <v>43.075533333000003</v>
      </c>
      <c r="AV42" s="761">
        <v>37.274419354999999</v>
      </c>
      <c r="AW42" s="761">
        <v>30.100806667000001</v>
      </c>
      <c r="AX42" s="761">
        <v>26.985977419000001</v>
      </c>
      <c r="AY42" s="761">
        <v>30.674522581000002</v>
      </c>
      <c r="AZ42" s="761">
        <v>36.006535714000002</v>
      </c>
      <c r="BA42" s="761">
        <v>44.984935483999998</v>
      </c>
      <c r="BB42" s="761">
        <v>52.578659999999999</v>
      </c>
      <c r="BC42" s="761">
        <v>56.347830000000002</v>
      </c>
      <c r="BD42" s="765">
        <v>59.685029999999998</v>
      </c>
      <c r="BE42" s="765">
        <v>60.0625</v>
      </c>
      <c r="BF42" s="765">
        <v>58.670850000000002</v>
      </c>
      <c r="BG42" s="765">
        <v>54.498609999999999</v>
      </c>
      <c r="BH42" s="765">
        <v>47.494459999999997</v>
      </c>
      <c r="BI42" s="765">
        <v>39.781869999999998</v>
      </c>
      <c r="BJ42" s="765">
        <v>35.253100000000003</v>
      </c>
      <c r="BK42" s="765">
        <v>36.936100000000003</v>
      </c>
      <c r="BL42" s="765">
        <v>45.100850000000001</v>
      </c>
      <c r="BM42" s="765">
        <v>57.417879999999997</v>
      </c>
      <c r="BN42" s="765">
        <v>66.589119999999994</v>
      </c>
      <c r="BO42" s="765">
        <v>71.041790000000006</v>
      </c>
      <c r="BP42" s="765">
        <v>74.9846</v>
      </c>
      <c r="BQ42" s="765">
        <v>75.210750000000004</v>
      </c>
      <c r="BR42" s="765">
        <v>73.290139999999994</v>
      </c>
      <c r="BS42" s="765">
        <v>67.949950000000001</v>
      </c>
      <c r="BT42" s="765">
        <v>59.13767</v>
      </c>
      <c r="BU42" s="765">
        <v>49.488950000000003</v>
      </c>
      <c r="BV42" s="765">
        <v>43.793349999999997</v>
      </c>
    </row>
    <row r="43" spans="1:74" ht="12" customHeight="1" x14ac:dyDescent="0.25">
      <c r="A43" s="751" t="s">
        <v>1332</v>
      </c>
      <c r="B43" s="749" t="s">
        <v>1333</v>
      </c>
      <c r="C43" s="762" t="s">
        <v>1345</v>
      </c>
      <c r="D43" s="762" t="s">
        <v>1345</v>
      </c>
      <c r="E43" s="762" t="s">
        <v>1345</v>
      </c>
      <c r="F43" s="762" t="s">
        <v>1345</v>
      </c>
      <c r="G43" s="762" t="s">
        <v>1345</v>
      </c>
      <c r="H43" s="762" t="s">
        <v>1345</v>
      </c>
      <c r="I43" s="762" t="s">
        <v>1345</v>
      </c>
      <c r="J43" s="762" t="s">
        <v>1345</v>
      </c>
      <c r="K43" s="762" t="s">
        <v>1345</v>
      </c>
      <c r="L43" s="762" t="s">
        <v>1345</v>
      </c>
      <c r="M43" s="762" t="s">
        <v>1345</v>
      </c>
      <c r="N43" s="762" t="s">
        <v>1345</v>
      </c>
      <c r="O43" s="761">
        <v>10.553883871</v>
      </c>
      <c r="P43" s="761">
        <v>12.721660714</v>
      </c>
      <c r="Q43" s="761">
        <v>15.437729032</v>
      </c>
      <c r="R43" s="761">
        <v>17.487513332999999</v>
      </c>
      <c r="S43" s="761">
        <v>18.505664516</v>
      </c>
      <c r="T43" s="761">
        <v>19.033693332999999</v>
      </c>
      <c r="U43" s="761">
        <v>19.226690323</v>
      </c>
      <c r="V43" s="761">
        <v>18.559412902999998</v>
      </c>
      <c r="W43" s="761">
        <v>17.179466667</v>
      </c>
      <c r="X43" s="761">
        <v>14.679674194</v>
      </c>
      <c r="Y43" s="761">
        <v>12.237016667000001</v>
      </c>
      <c r="Z43" s="761">
        <v>11.261835484000001</v>
      </c>
      <c r="AA43" s="761">
        <v>11.176829032000001</v>
      </c>
      <c r="AB43" s="761">
        <v>13.7363</v>
      </c>
      <c r="AC43" s="761">
        <v>16.759032258000001</v>
      </c>
      <c r="AD43" s="761">
        <v>18.858656667000002</v>
      </c>
      <c r="AE43" s="761">
        <v>19.858767742000001</v>
      </c>
      <c r="AF43" s="761">
        <v>20.756273332999999</v>
      </c>
      <c r="AG43" s="761">
        <v>20.652212902999999</v>
      </c>
      <c r="AH43" s="761">
        <v>19.986780645</v>
      </c>
      <c r="AI43" s="761">
        <v>18.546420000000001</v>
      </c>
      <c r="AJ43" s="761">
        <v>15.915516129</v>
      </c>
      <c r="AK43" s="761">
        <v>13.086813333</v>
      </c>
      <c r="AL43" s="761">
        <v>12.487280645</v>
      </c>
      <c r="AM43" s="761">
        <v>13.342125806</v>
      </c>
      <c r="AN43" s="761">
        <v>16.205753570999999</v>
      </c>
      <c r="AO43" s="761">
        <v>20.327309676999999</v>
      </c>
      <c r="AP43" s="761">
        <v>23.340313333000001</v>
      </c>
      <c r="AQ43" s="761">
        <v>24.954554839</v>
      </c>
      <c r="AR43" s="761">
        <v>26.03811</v>
      </c>
      <c r="AS43" s="761">
        <v>26.399038709999999</v>
      </c>
      <c r="AT43" s="761">
        <v>25.728529032000001</v>
      </c>
      <c r="AU43" s="761">
        <v>23.775780000000001</v>
      </c>
      <c r="AV43" s="761">
        <v>20.409987096999998</v>
      </c>
      <c r="AW43" s="761">
        <v>16.685623332999999</v>
      </c>
      <c r="AX43" s="761">
        <v>15.634809677</v>
      </c>
      <c r="AY43" s="761">
        <v>17.407851612999998</v>
      </c>
      <c r="AZ43" s="761">
        <v>21.196757142999999</v>
      </c>
      <c r="BA43" s="761">
        <v>25.12716129</v>
      </c>
      <c r="BB43" s="761">
        <v>29.420439999999999</v>
      </c>
      <c r="BC43" s="761">
        <v>31.307359999999999</v>
      </c>
      <c r="BD43" s="765">
        <v>32.547629999999998</v>
      </c>
      <c r="BE43" s="765">
        <v>32.766260000000003</v>
      </c>
      <c r="BF43" s="765">
        <v>31.857690000000002</v>
      </c>
      <c r="BG43" s="765">
        <v>29.652460000000001</v>
      </c>
      <c r="BH43" s="765">
        <v>25.57779</v>
      </c>
      <c r="BI43" s="765">
        <v>21.13138</v>
      </c>
      <c r="BJ43" s="765">
        <v>19.68552</v>
      </c>
      <c r="BK43" s="765">
        <v>20.897559999999999</v>
      </c>
      <c r="BL43" s="765">
        <v>25.639749999999999</v>
      </c>
      <c r="BM43" s="765">
        <v>31.4831</v>
      </c>
      <c r="BN43" s="765">
        <v>35.834029999999998</v>
      </c>
      <c r="BO43" s="765">
        <v>38.138449999999999</v>
      </c>
      <c r="BP43" s="765">
        <v>39.670499999999997</v>
      </c>
      <c r="BQ43" s="765">
        <v>39.957430000000002</v>
      </c>
      <c r="BR43" s="765">
        <v>38.821759999999998</v>
      </c>
      <c r="BS43" s="765">
        <v>36.137419999999999</v>
      </c>
      <c r="BT43" s="765">
        <v>31.173459999999999</v>
      </c>
      <c r="BU43" s="765">
        <v>25.756350000000001</v>
      </c>
      <c r="BV43" s="765">
        <v>23.9772</v>
      </c>
    </row>
    <row r="44" spans="1:74" ht="12" customHeight="1" x14ac:dyDescent="0.25">
      <c r="A44" s="751" t="s">
        <v>1334</v>
      </c>
      <c r="B44" s="749" t="s">
        <v>1335</v>
      </c>
      <c r="C44" s="762" t="s">
        <v>1345</v>
      </c>
      <c r="D44" s="762" t="s">
        <v>1345</v>
      </c>
      <c r="E44" s="762" t="s">
        <v>1345</v>
      </c>
      <c r="F44" s="762" t="s">
        <v>1345</v>
      </c>
      <c r="G44" s="762" t="s">
        <v>1345</v>
      </c>
      <c r="H44" s="762" t="s">
        <v>1345</v>
      </c>
      <c r="I44" s="762" t="s">
        <v>1345</v>
      </c>
      <c r="J44" s="762" t="s">
        <v>1345</v>
      </c>
      <c r="K44" s="762" t="s">
        <v>1345</v>
      </c>
      <c r="L44" s="762" t="s">
        <v>1345</v>
      </c>
      <c r="M44" s="762" t="s">
        <v>1345</v>
      </c>
      <c r="N44" s="762" t="s">
        <v>1345</v>
      </c>
      <c r="O44" s="761">
        <v>2.5652374193999998</v>
      </c>
      <c r="P44" s="761">
        <v>3.0316528571000001</v>
      </c>
      <c r="Q44" s="761">
        <v>3.8547096773999998</v>
      </c>
      <c r="R44" s="761">
        <v>4.3140333333000003</v>
      </c>
      <c r="S44" s="761">
        <v>4.6448387097000001</v>
      </c>
      <c r="T44" s="761">
        <v>4.7943866667000004</v>
      </c>
      <c r="U44" s="761">
        <v>4.8374677419000003</v>
      </c>
      <c r="V44" s="761">
        <v>4.7453064516000003</v>
      </c>
      <c r="W44" s="761">
        <v>4.4939366666999998</v>
      </c>
      <c r="X44" s="761">
        <v>4.0260645160999999</v>
      </c>
      <c r="Y44" s="761">
        <v>3.3370966666999999</v>
      </c>
      <c r="Z44" s="761">
        <v>3.0149216128999998</v>
      </c>
      <c r="AA44" s="761">
        <v>3.6515870968000002</v>
      </c>
      <c r="AB44" s="761">
        <v>4.2888724138000001</v>
      </c>
      <c r="AC44" s="761">
        <v>5.5179</v>
      </c>
      <c r="AD44" s="761">
        <v>6.2067699999999997</v>
      </c>
      <c r="AE44" s="761">
        <v>6.6367903225999996</v>
      </c>
      <c r="AF44" s="761">
        <v>6.8695833332999996</v>
      </c>
      <c r="AG44" s="761">
        <v>6.8921548386999998</v>
      </c>
      <c r="AH44" s="761">
        <v>6.7494870968000003</v>
      </c>
      <c r="AI44" s="761">
        <v>6.3290266666999999</v>
      </c>
      <c r="AJ44" s="761">
        <v>5.6226677419</v>
      </c>
      <c r="AK44" s="761">
        <v>4.6173966667000004</v>
      </c>
      <c r="AL44" s="761">
        <v>4.1131451613000003</v>
      </c>
      <c r="AM44" s="761">
        <v>4.2916645161</v>
      </c>
      <c r="AN44" s="761">
        <v>5.2398892857000003</v>
      </c>
      <c r="AO44" s="761">
        <v>6.7577225806000003</v>
      </c>
      <c r="AP44" s="761">
        <v>7.5550766666999998</v>
      </c>
      <c r="AQ44" s="761">
        <v>8.1261096774000006</v>
      </c>
      <c r="AR44" s="761">
        <v>8.4592566667</v>
      </c>
      <c r="AS44" s="761">
        <v>8.5304774194000004</v>
      </c>
      <c r="AT44" s="761">
        <v>8.3161483871000001</v>
      </c>
      <c r="AU44" s="761">
        <v>7.8287333332999998</v>
      </c>
      <c r="AV44" s="761">
        <v>6.8979129031999999</v>
      </c>
      <c r="AW44" s="761">
        <v>5.6809599999999998</v>
      </c>
      <c r="AX44" s="761">
        <v>5.0005161290000002</v>
      </c>
      <c r="AY44" s="761">
        <v>5.3061451612999999</v>
      </c>
      <c r="AZ44" s="761">
        <v>6.1571249999999997</v>
      </c>
      <c r="BA44" s="761">
        <v>7.7668322581</v>
      </c>
      <c r="BB44" s="761">
        <v>8.8021619999999992</v>
      </c>
      <c r="BC44" s="761">
        <v>9.4171230000000001</v>
      </c>
      <c r="BD44" s="765">
        <v>9.7692879999999995</v>
      </c>
      <c r="BE44" s="765">
        <v>9.7554800000000004</v>
      </c>
      <c r="BF44" s="765">
        <v>9.5202849999999994</v>
      </c>
      <c r="BG44" s="765">
        <v>8.9597730000000002</v>
      </c>
      <c r="BH44" s="765">
        <v>7.9745460000000001</v>
      </c>
      <c r="BI44" s="765">
        <v>6.535933</v>
      </c>
      <c r="BJ44" s="765">
        <v>5.7538460000000002</v>
      </c>
      <c r="BK44" s="765">
        <v>6.0836509999999997</v>
      </c>
      <c r="BL44" s="765">
        <v>7.1232920000000002</v>
      </c>
      <c r="BM44" s="765">
        <v>9.1182660000000002</v>
      </c>
      <c r="BN44" s="765">
        <v>10.209849999999999</v>
      </c>
      <c r="BO44" s="765">
        <v>10.91635</v>
      </c>
      <c r="BP44" s="765">
        <v>11.31995</v>
      </c>
      <c r="BQ44" s="765">
        <v>11.300369999999999</v>
      </c>
      <c r="BR44" s="765">
        <v>11.021039999999999</v>
      </c>
      <c r="BS44" s="765">
        <v>10.369020000000001</v>
      </c>
      <c r="BT44" s="765">
        <v>9.2270920000000007</v>
      </c>
      <c r="BU44" s="765">
        <v>7.5627000000000004</v>
      </c>
      <c r="BV44" s="765">
        <v>6.6555660000000003</v>
      </c>
    </row>
    <row r="45" spans="1:74" ht="12" customHeight="1" x14ac:dyDescent="0.25">
      <c r="A45" s="755" t="s">
        <v>1336</v>
      </c>
      <c r="B45" s="756" t="s">
        <v>1323</v>
      </c>
      <c r="C45" s="764">
        <v>0.53505419354999995</v>
      </c>
      <c r="D45" s="764">
        <v>0.43229857143</v>
      </c>
      <c r="E45" s="764">
        <v>0.44490645160999998</v>
      </c>
      <c r="F45" s="764">
        <v>0.47652499999999998</v>
      </c>
      <c r="G45" s="764">
        <v>0.34835903225999998</v>
      </c>
      <c r="H45" s="764">
        <v>0.42033266667000002</v>
      </c>
      <c r="I45" s="764">
        <v>0.35405612903</v>
      </c>
      <c r="J45" s="764">
        <v>0.27061612902999999</v>
      </c>
      <c r="K45" s="764">
        <v>0.33181500000000003</v>
      </c>
      <c r="L45" s="764">
        <v>0.50555258064999997</v>
      </c>
      <c r="M45" s="764">
        <v>0.64721533333000003</v>
      </c>
      <c r="N45" s="764">
        <v>0.47682193548000001</v>
      </c>
      <c r="O45" s="764">
        <v>0.51260032257999999</v>
      </c>
      <c r="P45" s="764">
        <v>0.49667214286</v>
      </c>
      <c r="Q45" s="764">
        <v>0.48248709677000001</v>
      </c>
      <c r="R45" s="764">
        <v>0.55633666667000004</v>
      </c>
      <c r="S45" s="764">
        <v>0.48252935483999998</v>
      </c>
      <c r="T45" s="764">
        <v>0.38999866666999999</v>
      </c>
      <c r="U45" s="764">
        <v>0.31913258065</v>
      </c>
      <c r="V45" s="764">
        <v>0.31800225805999999</v>
      </c>
      <c r="W45" s="764">
        <v>0.35388033333000002</v>
      </c>
      <c r="X45" s="764">
        <v>0.53250580645000001</v>
      </c>
      <c r="Y45" s="764">
        <v>0.61914400000000003</v>
      </c>
      <c r="Z45" s="764">
        <v>0.58741225805999997</v>
      </c>
      <c r="AA45" s="764">
        <v>0.62959290322999995</v>
      </c>
      <c r="AB45" s="764">
        <v>0.68251793103000002</v>
      </c>
      <c r="AC45" s="764">
        <v>0.63280677418999998</v>
      </c>
      <c r="AD45" s="764">
        <v>0.61140666666999999</v>
      </c>
      <c r="AE45" s="764">
        <v>0.51319612903</v>
      </c>
      <c r="AF45" s="764">
        <v>0.45366200000000001</v>
      </c>
      <c r="AG45" s="764">
        <v>0.42732129031999999</v>
      </c>
      <c r="AH45" s="764">
        <v>0.33860193548</v>
      </c>
      <c r="AI45" s="764">
        <v>0.43200933333000002</v>
      </c>
      <c r="AJ45" s="764">
        <v>0.56286354838999997</v>
      </c>
      <c r="AK45" s="764">
        <v>0.59405699999999995</v>
      </c>
      <c r="AL45" s="764">
        <v>0.75822935483999998</v>
      </c>
      <c r="AM45" s="764">
        <v>0.53549483871000003</v>
      </c>
      <c r="AN45" s="764">
        <v>0.60268214285999999</v>
      </c>
      <c r="AO45" s="764">
        <v>0.75063677418999997</v>
      </c>
      <c r="AP45" s="764">
        <v>0.71931133332999997</v>
      </c>
      <c r="AQ45" s="764">
        <v>0.63620806452000001</v>
      </c>
      <c r="AR45" s="764">
        <v>0.55735433332999995</v>
      </c>
      <c r="AS45" s="764">
        <v>0.42019096773999998</v>
      </c>
      <c r="AT45" s="764">
        <v>0.35097935483999998</v>
      </c>
      <c r="AU45" s="764">
        <v>0.49180066667</v>
      </c>
      <c r="AV45" s="764">
        <v>0.71293677419000001</v>
      </c>
      <c r="AW45" s="764">
        <v>0.68016166667</v>
      </c>
      <c r="AX45" s="764">
        <v>0.61194322581000005</v>
      </c>
      <c r="AY45" s="764">
        <v>0.71837451613000003</v>
      </c>
      <c r="AZ45" s="764">
        <v>0.77311042857000001</v>
      </c>
      <c r="BA45" s="764">
        <v>0.82795796773999997</v>
      </c>
      <c r="BB45" s="764">
        <v>0.84230240000000001</v>
      </c>
      <c r="BC45" s="764">
        <v>0.79409379999999996</v>
      </c>
      <c r="BD45" s="768">
        <v>0.76652189999999998</v>
      </c>
      <c r="BE45" s="768">
        <v>0.72004179999999995</v>
      </c>
      <c r="BF45" s="768">
        <v>0.6949668</v>
      </c>
      <c r="BG45" s="768">
        <v>0.72188889999999994</v>
      </c>
      <c r="BH45" s="768">
        <v>0.81322059999999996</v>
      </c>
      <c r="BI45" s="768">
        <v>0.89034729999999995</v>
      </c>
      <c r="BJ45" s="768">
        <v>0.86101269999999996</v>
      </c>
      <c r="BK45" s="768">
        <v>0.90224490000000002</v>
      </c>
      <c r="BL45" s="768">
        <v>0.89504870000000003</v>
      </c>
      <c r="BM45" s="768">
        <v>0.89357220000000004</v>
      </c>
      <c r="BN45" s="768">
        <v>0.91581780000000002</v>
      </c>
      <c r="BO45" s="768">
        <v>0.87383960000000005</v>
      </c>
      <c r="BP45" s="768">
        <v>0.85090929999999998</v>
      </c>
      <c r="BQ45" s="768">
        <v>0.80776550000000003</v>
      </c>
      <c r="BR45" s="768">
        <v>0.78503210000000001</v>
      </c>
      <c r="BS45" s="768">
        <v>0.81356980000000001</v>
      </c>
      <c r="BT45" s="768">
        <v>0.90600230000000004</v>
      </c>
      <c r="BU45" s="768">
        <v>0.98387210000000003</v>
      </c>
      <c r="BV45" s="768">
        <v>0.95503530000000003</v>
      </c>
    </row>
    <row r="46" spans="1:74" ht="12" customHeight="1" x14ac:dyDescent="0.25">
      <c r="A46" s="757"/>
      <c r="B46" s="760" t="s">
        <v>1344</v>
      </c>
      <c r="C46" s="758"/>
      <c r="D46" s="758"/>
      <c r="E46" s="758"/>
      <c r="F46" s="758"/>
      <c r="G46" s="758"/>
      <c r="H46" s="758"/>
      <c r="I46" s="758"/>
      <c r="J46" s="758"/>
      <c r="K46" s="758"/>
      <c r="L46" s="758"/>
      <c r="M46" s="758"/>
      <c r="N46" s="758"/>
      <c r="O46" s="758"/>
      <c r="P46" s="758"/>
      <c r="Q46" s="758"/>
      <c r="R46" s="759"/>
      <c r="S46" s="759"/>
      <c r="T46" s="759"/>
      <c r="U46" s="759"/>
      <c r="V46" s="759"/>
      <c r="W46" s="759"/>
      <c r="X46" s="759"/>
      <c r="Y46" s="759"/>
      <c r="Z46" s="759"/>
      <c r="AA46" s="759"/>
      <c r="AB46" s="759"/>
      <c r="AC46" s="759"/>
      <c r="AD46" s="759"/>
      <c r="AE46" s="759"/>
      <c r="AF46" s="759"/>
      <c r="AG46" s="759"/>
      <c r="AH46" s="759"/>
      <c r="AI46" s="759"/>
      <c r="AJ46" s="759"/>
      <c r="AK46" s="759"/>
      <c r="AL46" s="759"/>
      <c r="AM46" s="759"/>
      <c r="AN46" s="759"/>
      <c r="AO46" s="759"/>
      <c r="AP46" s="759"/>
      <c r="AQ46" s="759"/>
      <c r="AR46" s="759"/>
      <c r="AS46" s="759"/>
      <c r="AT46" s="759"/>
      <c r="AU46" s="759"/>
      <c r="AV46" s="759"/>
      <c r="AW46" s="759"/>
      <c r="AX46" s="759"/>
      <c r="AY46" s="759"/>
      <c r="AZ46" s="759"/>
      <c r="BA46" s="759"/>
      <c r="BB46" s="759"/>
      <c r="BC46" s="759"/>
      <c r="BD46" s="774"/>
      <c r="BE46" s="774"/>
      <c r="BF46" s="774"/>
      <c r="BG46" s="759"/>
      <c r="BH46" s="759"/>
      <c r="BI46" s="759"/>
      <c r="BJ46" s="759"/>
      <c r="BK46" s="759"/>
      <c r="BL46" s="759"/>
      <c r="BM46" s="759"/>
      <c r="BN46" s="759"/>
      <c r="BO46" s="759"/>
      <c r="BP46" s="759"/>
      <c r="BQ46" s="759"/>
      <c r="BR46" s="759"/>
      <c r="BS46" s="759"/>
      <c r="BT46" s="759"/>
      <c r="BU46" s="759"/>
      <c r="BV46" s="759"/>
    </row>
    <row r="47" spans="1:74" ht="12" customHeight="1" x14ac:dyDescent="0.25">
      <c r="A47" s="751"/>
      <c r="B47" s="746" t="s">
        <v>1341</v>
      </c>
      <c r="C47" s="746"/>
      <c r="D47" s="746"/>
      <c r="E47" s="746"/>
      <c r="F47" s="746"/>
      <c r="G47" s="746"/>
      <c r="H47" s="746"/>
      <c r="I47" s="746"/>
      <c r="J47" s="746"/>
      <c r="K47" s="746"/>
      <c r="L47" s="746"/>
      <c r="M47" s="746"/>
      <c r="N47" s="746"/>
      <c r="O47" s="746"/>
      <c r="P47" s="746"/>
      <c r="Q47" s="746"/>
    </row>
    <row r="48" spans="1:74" ht="12" customHeight="1" x14ac:dyDescent="0.25">
      <c r="A48" s="751"/>
      <c r="B48" s="746" t="s">
        <v>1337</v>
      </c>
      <c r="C48" s="746"/>
      <c r="D48" s="746"/>
      <c r="E48" s="746"/>
      <c r="F48" s="746"/>
      <c r="G48" s="746"/>
      <c r="H48" s="746"/>
      <c r="I48" s="746"/>
      <c r="J48" s="746"/>
      <c r="K48" s="746"/>
      <c r="L48" s="746"/>
      <c r="M48" s="746"/>
      <c r="N48" s="746"/>
      <c r="O48" s="746"/>
      <c r="P48" s="746"/>
      <c r="Q48" s="746"/>
    </row>
    <row r="49" spans="1:17" ht="12" customHeight="1" x14ac:dyDescent="0.25">
      <c r="A49" s="751"/>
      <c r="B49" s="746" t="s">
        <v>1338</v>
      </c>
      <c r="C49" s="746"/>
      <c r="D49" s="746"/>
      <c r="E49" s="746"/>
      <c r="F49" s="746"/>
      <c r="G49" s="746"/>
      <c r="H49" s="746"/>
      <c r="I49" s="746"/>
      <c r="J49" s="746"/>
      <c r="K49" s="746"/>
      <c r="L49" s="746"/>
      <c r="M49" s="746"/>
      <c r="N49" s="746"/>
      <c r="O49" s="746"/>
      <c r="P49" s="746"/>
      <c r="Q49" s="746"/>
    </row>
    <row r="50" spans="1:17" ht="12" customHeight="1" x14ac:dyDescent="0.25">
      <c r="A50" s="751"/>
      <c r="B50" s="746" t="s">
        <v>1339</v>
      </c>
      <c r="C50" s="746"/>
      <c r="D50" s="746"/>
      <c r="E50" s="746"/>
      <c r="F50" s="746"/>
      <c r="G50" s="746"/>
      <c r="H50" s="746"/>
      <c r="I50" s="746"/>
      <c r="J50" s="746"/>
      <c r="K50" s="746"/>
      <c r="L50" s="746"/>
      <c r="M50" s="746"/>
      <c r="N50" s="746"/>
      <c r="O50" s="746"/>
      <c r="P50" s="746"/>
      <c r="Q50" s="746"/>
    </row>
    <row r="51" spans="1:17" ht="12" customHeight="1" x14ac:dyDescent="0.25">
      <c r="A51" s="751"/>
      <c r="B51" s="746" t="s">
        <v>1340</v>
      </c>
      <c r="C51" s="746"/>
      <c r="D51" s="746"/>
      <c r="E51" s="746"/>
      <c r="F51" s="746"/>
      <c r="G51" s="746"/>
      <c r="H51" s="746"/>
      <c r="I51" s="746"/>
      <c r="J51" s="746"/>
      <c r="K51" s="746"/>
      <c r="L51" s="746"/>
      <c r="M51" s="746"/>
      <c r="N51" s="746"/>
      <c r="O51" s="746"/>
      <c r="P51" s="746"/>
      <c r="Q51" s="746"/>
    </row>
    <row r="52" spans="1:17" ht="12" customHeight="1" x14ac:dyDescent="0.25">
      <c r="A52" s="751"/>
      <c r="B52" s="746" t="s">
        <v>1342</v>
      </c>
      <c r="C52" s="746"/>
      <c r="D52" s="746"/>
      <c r="E52" s="746"/>
      <c r="F52" s="746"/>
      <c r="G52" s="746"/>
      <c r="H52" s="746"/>
      <c r="I52" s="746"/>
      <c r="J52" s="746"/>
      <c r="K52" s="746"/>
      <c r="L52" s="746"/>
      <c r="M52" s="746"/>
      <c r="N52" s="746"/>
      <c r="O52" s="746"/>
      <c r="P52" s="746"/>
      <c r="Q52" s="746"/>
    </row>
    <row r="53" spans="1:17" ht="12" customHeight="1" x14ac:dyDescent="0.25">
      <c r="A53" s="751"/>
      <c r="B53" s="746" t="s">
        <v>1045</v>
      </c>
      <c r="C53" s="746"/>
      <c r="D53" s="746"/>
      <c r="E53" s="746"/>
      <c r="F53" s="746"/>
      <c r="G53" s="746"/>
      <c r="H53" s="746"/>
      <c r="I53" s="746"/>
      <c r="J53" s="746"/>
      <c r="K53" s="746"/>
      <c r="L53" s="746"/>
      <c r="M53" s="746"/>
      <c r="N53" s="746"/>
      <c r="O53" s="746"/>
      <c r="P53" s="746"/>
      <c r="Q53" s="746"/>
    </row>
    <row r="54" spans="1:17" ht="12" customHeight="1" x14ac:dyDescent="0.25">
      <c r="A54" s="751"/>
      <c r="B54" s="746" t="s">
        <v>1343</v>
      </c>
      <c r="C54" s="746"/>
      <c r="D54" s="746"/>
      <c r="E54" s="746"/>
      <c r="F54" s="746"/>
      <c r="G54" s="746"/>
      <c r="H54" s="746"/>
      <c r="I54" s="746"/>
      <c r="J54" s="746"/>
      <c r="K54" s="746"/>
      <c r="L54" s="746"/>
      <c r="M54" s="746"/>
      <c r="N54" s="746"/>
      <c r="O54" s="746"/>
      <c r="P54" s="746"/>
      <c r="Q54" s="746"/>
    </row>
  </sheetData>
  <mergeCells count="7">
    <mergeCell ref="A1:A2"/>
    <mergeCell ref="BK3:BV3"/>
    <mergeCell ref="C3:N3"/>
    <mergeCell ref="O3:Z3"/>
    <mergeCell ref="AA3:AL3"/>
    <mergeCell ref="AM3:AX3"/>
    <mergeCell ref="AY3:BJ3"/>
  </mergeCells>
  <hyperlinks>
    <hyperlink ref="A1:A2" location="Contents!A1" display="Table of Contents"/>
  </hyperlinks>
  <pageMargins left="0.7" right="0.7" top="0.75" bottom="0.75" header="0.3" footer="0.3"/>
  <pageSetup orientation="portrait" verticalDpi="599"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X5" transitionEvaluation="1" transitionEntry="1" codeName="Sheet6">
    <pageSetUpPr fitToPage="1"/>
  </sheetPr>
  <dimension ref="A1:BV160"/>
  <sheetViews>
    <sheetView showGridLines="0" workbookViewId="0">
      <pane xSplit="2" ySplit="4" topLeftCell="AX5" activePane="bottomRight" state="frozen"/>
      <selection activeCell="BF63" sqref="BF63"/>
      <selection pane="topRight" activeCell="BF63" sqref="BF63"/>
      <selection pane="bottomLeft" activeCell="BF63" sqref="BF63"/>
      <selection pane="bottomRight" activeCell="BI20" sqref="BI20"/>
    </sheetView>
  </sheetViews>
  <sheetFormatPr defaultColWidth="9.5703125" defaultRowHeight="11.25" x14ac:dyDescent="0.2"/>
  <cols>
    <col min="1" max="1" width="8.42578125" style="135" customWidth="1"/>
    <col min="2" max="2" width="42.5703125" style="135" customWidth="1"/>
    <col min="3" max="50" width="7.42578125" style="135" customWidth="1"/>
    <col min="51" max="55" width="7.42578125" style="359" customWidth="1"/>
    <col min="56" max="58" width="7.42578125" style="716" customWidth="1"/>
    <col min="59" max="62" width="7.42578125" style="359" customWidth="1"/>
    <col min="63" max="74" width="7.42578125" style="135" customWidth="1"/>
    <col min="75" max="16384" width="9.5703125" style="135"/>
  </cols>
  <sheetData>
    <row r="1" spans="1:74" ht="13.35" customHeight="1" x14ac:dyDescent="0.25">
      <c r="A1" s="791" t="s">
        <v>995</v>
      </c>
      <c r="B1" s="853" t="s">
        <v>109</v>
      </c>
      <c r="C1" s="854"/>
      <c r="D1" s="854"/>
      <c r="E1" s="854"/>
      <c r="F1" s="854"/>
      <c r="G1" s="854"/>
      <c r="H1" s="854"/>
      <c r="I1" s="854"/>
      <c r="J1" s="854"/>
      <c r="K1" s="854"/>
      <c r="L1" s="854"/>
      <c r="M1" s="854"/>
      <c r="N1" s="854"/>
      <c r="O1" s="854"/>
      <c r="P1" s="854"/>
      <c r="Q1" s="854"/>
      <c r="R1" s="854"/>
      <c r="S1" s="854"/>
      <c r="T1" s="854"/>
      <c r="U1" s="854"/>
      <c r="V1" s="854"/>
      <c r="W1" s="854"/>
      <c r="X1" s="854"/>
      <c r="Y1" s="854"/>
      <c r="Z1" s="854"/>
      <c r="AA1" s="854"/>
      <c r="AB1" s="854"/>
      <c r="AC1" s="854"/>
      <c r="AD1" s="854"/>
      <c r="AE1" s="854"/>
      <c r="AF1" s="854"/>
      <c r="AG1" s="854"/>
      <c r="AH1" s="854"/>
      <c r="AI1" s="854"/>
      <c r="AJ1" s="854"/>
      <c r="AK1" s="854"/>
      <c r="AL1" s="854"/>
      <c r="AM1" s="260"/>
    </row>
    <row r="2" spans="1:74" s="47" customFormat="1" ht="12.75"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301"/>
      <c r="AY2" s="408"/>
      <c r="AZ2" s="408"/>
      <c r="BA2" s="408"/>
      <c r="BB2" s="408"/>
      <c r="BC2" s="408"/>
      <c r="BD2" s="659"/>
      <c r="BE2" s="659"/>
      <c r="BF2" s="659"/>
      <c r="BG2" s="408"/>
      <c r="BH2" s="408"/>
      <c r="BI2" s="408"/>
      <c r="BJ2" s="408"/>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140"/>
      <c r="B5" s="136" t="s">
        <v>990</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419"/>
      <c r="AZ5" s="419"/>
      <c r="BA5" s="419"/>
      <c r="BB5" s="419"/>
      <c r="BC5" s="419"/>
      <c r="BD5" s="717"/>
      <c r="BE5" s="717"/>
      <c r="BF5" s="717"/>
      <c r="BG5" s="717"/>
      <c r="BH5" s="717"/>
      <c r="BI5" s="717"/>
      <c r="BJ5" s="419"/>
      <c r="BK5" s="419"/>
      <c r="BL5" s="419"/>
      <c r="BM5" s="419"/>
      <c r="BN5" s="419"/>
      <c r="BO5" s="419"/>
      <c r="BP5" s="419"/>
      <c r="BQ5" s="419"/>
      <c r="BR5" s="419"/>
      <c r="BS5" s="419"/>
      <c r="BT5" s="419"/>
      <c r="BU5" s="419"/>
      <c r="BV5" s="419"/>
    </row>
    <row r="6" spans="1:74" ht="11.1" customHeight="1" x14ac:dyDescent="0.2">
      <c r="A6" s="140"/>
      <c r="B6" s="36" t="s">
        <v>694</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420"/>
      <c r="AZ6" s="420"/>
      <c r="BA6" s="420"/>
      <c r="BB6" s="420"/>
      <c r="BC6" s="420"/>
      <c r="BD6" s="545"/>
      <c r="BE6" s="545"/>
      <c r="BF6" s="545"/>
      <c r="BG6" s="545"/>
      <c r="BH6" s="545"/>
      <c r="BI6" s="545"/>
      <c r="BJ6" s="420"/>
      <c r="BK6" s="420"/>
      <c r="BL6" s="420"/>
      <c r="BM6" s="420"/>
      <c r="BN6" s="420"/>
      <c r="BO6" s="420"/>
      <c r="BP6" s="420"/>
      <c r="BQ6" s="420"/>
      <c r="BR6" s="420"/>
      <c r="BS6" s="420"/>
      <c r="BT6" s="420"/>
      <c r="BU6" s="420"/>
      <c r="BV6" s="420"/>
    </row>
    <row r="7" spans="1:74" ht="11.1" customHeight="1" x14ac:dyDescent="0.2">
      <c r="A7" s="140" t="s">
        <v>695</v>
      </c>
      <c r="B7" s="39" t="s">
        <v>1114</v>
      </c>
      <c r="C7" s="240">
        <v>15737.894815</v>
      </c>
      <c r="D7" s="240">
        <v>15749.621370000001</v>
      </c>
      <c r="E7" s="240">
        <v>15785.193815000001</v>
      </c>
      <c r="F7" s="240">
        <v>15872.638815</v>
      </c>
      <c r="G7" s="240">
        <v>15934.883037</v>
      </c>
      <c r="H7" s="240">
        <v>15999.953148000001</v>
      </c>
      <c r="I7" s="240">
        <v>16089.836111000001</v>
      </c>
      <c r="J7" s="240">
        <v>16144.067778000001</v>
      </c>
      <c r="K7" s="240">
        <v>16184.635111</v>
      </c>
      <c r="L7" s="240">
        <v>16186.053963</v>
      </c>
      <c r="M7" s="240">
        <v>16218.405741</v>
      </c>
      <c r="N7" s="240">
        <v>16256.206296</v>
      </c>
      <c r="O7" s="240">
        <v>16309.510147999999</v>
      </c>
      <c r="P7" s="240">
        <v>16350.667369999999</v>
      </c>
      <c r="Q7" s="240">
        <v>16389.732480999999</v>
      </c>
      <c r="R7" s="240">
        <v>16430.467259000001</v>
      </c>
      <c r="S7" s="240">
        <v>16462.526815000001</v>
      </c>
      <c r="T7" s="240">
        <v>16489.672925999999</v>
      </c>
      <c r="U7" s="240">
        <v>16512.267814999999</v>
      </c>
      <c r="V7" s="240">
        <v>16529.31537</v>
      </c>
      <c r="W7" s="240">
        <v>16541.177814999999</v>
      </c>
      <c r="X7" s="240">
        <v>16540.360629999999</v>
      </c>
      <c r="Y7" s="240">
        <v>16547.473741000002</v>
      </c>
      <c r="Z7" s="240">
        <v>16555.022629999999</v>
      </c>
      <c r="AA7" s="240">
        <v>16553.515888999998</v>
      </c>
      <c r="AB7" s="240">
        <v>16569.054888999999</v>
      </c>
      <c r="AC7" s="240">
        <v>16592.148222</v>
      </c>
      <c r="AD7" s="240">
        <v>16629.507000000001</v>
      </c>
      <c r="AE7" s="240">
        <v>16662.675667</v>
      </c>
      <c r="AF7" s="240">
        <v>16698.365333000002</v>
      </c>
      <c r="AG7" s="240">
        <v>16746.064740999998</v>
      </c>
      <c r="AH7" s="240">
        <v>16779.679852000001</v>
      </c>
      <c r="AI7" s="240">
        <v>16808.699407</v>
      </c>
      <c r="AJ7" s="240">
        <v>16830.174073999999</v>
      </c>
      <c r="AK7" s="240">
        <v>16852.214519000001</v>
      </c>
      <c r="AL7" s="240">
        <v>16871.871406999999</v>
      </c>
      <c r="AM7" s="240">
        <v>16874.703704</v>
      </c>
      <c r="AN7" s="240">
        <v>16900.424258999999</v>
      </c>
      <c r="AO7" s="240">
        <v>16934.592036999999</v>
      </c>
      <c r="AP7" s="240">
        <v>16987.734593000001</v>
      </c>
      <c r="AQ7" s="240">
        <v>17030.901148000001</v>
      </c>
      <c r="AR7" s="240">
        <v>17074.619258999999</v>
      </c>
      <c r="AS7" s="240">
        <v>17121.136332999999</v>
      </c>
      <c r="AT7" s="240">
        <v>17164.272000000001</v>
      </c>
      <c r="AU7" s="240">
        <v>17206.273667000001</v>
      </c>
      <c r="AV7" s="240">
        <v>17249.076593000002</v>
      </c>
      <c r="AW7" s="240">
        <v>17287.358815</v>
      </c>
      <c r="AX7" s="240">
        <v>17323.055593000001</v>
      </c>
      <c r="AY7" s="240">
        <v>17356.166926000002</v>
      </c>
      <c r="AZ7" s="240">
        <v>17386.692814999999</v>
      </c>
      <c r="BA7" s="240">
        <v>17414.633258999998</v>
      </c>
      <c r="BB7" s="240">
        <v>17466.587963000002</v>
      </c>
      <c r="BC7" s="240">
        <v>17507.761073999998</v>
      </c>
      <c r="BD7" s="333">
        <v>17549.41</v>
      </c>
      <c r="BE7" s="333">
        <v>17591.87</v>
      </c>
      <c r="BF7" s="333">
        <v>17634.22</v>
      </c>
      <c r="BG7" s="333">
        <v>17676.810000000001</v>
      </c>
      <c r="BH7" s="333">
        <v>17721.080000000002</v>
      </c>
      <c r="BI7" s="333">
        <v>17763.04</v>
      </c>
      <c r="BJ7" s="333">
        <v>17804.14</v>
      </c>
      <c r="BK7" s="333">
        <v>17845.87</v>
      </c>
      <c r="BL7" s="333">
        <v>17884.13</v>
      </c>
      <c r="BM7" s="333">
        <v>17920.41</v>
      </c>
      <c r="BN7" s="333">
        <v>17953.28</v>
      </c>
      <c r="BO7" s="333">
        <v>17986.669999999998</v>
      </c>
      <c r="BP7" s="333">
        <v>18019.16</v>
      </c>
      <c r="BQ7" s="333">
        <v>18049.59</v>
      </c>
      <c r="BR7" s="333">
        <v>18081.12</v>
      </c>
      <c r="BS7" s="333">
        <v>18112.59</v>
      </c>
      <c r="BT7" s="333">
        <v>18143.38</v>
      </c>
      <c r="BU7" s="333">
        <v>18175.21</v>
      </c>
      <c r="BV7" s="333">
        <v>18207.45</v>
      </c>
    </row>
    <row r="8" spans="1:74" ht="11.1" customHeight="1" x14ac:dyDescent="0.2">
      <c r="A8" s="140"/>
      <c r="B8" s="36" t="s">
        <v>1021</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0"/>
      <c r="BD8" s="333"/>
      <c r="BE8" s="333"/>
      <c r="BF8" s="333"/>
      <c r="BG8" s="333"/>
      <c r="BH8" s="333"/>
      <c r="BI8" s="333"/>
      <c r="BJ8" s="333"/>
      <c r="BK8" s="333"/>
      <c r="BL8" s="333"/>
      <c r="BM8" s="333"/>
      <c r="BN8" s="333"/>
      <c r="BO8" s="333"/>
      <c r="BP8" s="333"/>
      <c r="BQ8" s="333"/>
      <c r="BR8" s="333"/>
      <c r="BS8" s="333"/>
      <c r="BT8" s="333"/>
      <c r="BU8" s="333"/>
      <c r="BV8" s="333"/>
    </row>
    <row r="9" spans="1:74" ht="11.1" customHeight="1" x14ac:dyDescent="0.2">
      <c r="A9" s="140" t="s">
        <v>1022</v>
      </c>
      <c r="B9" s="39" t="s">
        <v>1114</v>
      </c>
      <c r="C9" s="240">
        <v>10666.1</v>
      </c>
      <c r="D9" s="240">
        <v>10706.4</v>
      </c>
      <c r="E9" s="240">
        <v>10767.6</v>
      </c>
      <c r="F9" s="240">
        <v>10778.6</v>
      </c>
      <c r="G9" s="240">
        <v>10799.3</v>
      </c>
      <c r="H9" s="240">
        <v>10837.4</v>
      </c>
      <c r="I9" s="240">
        <v>10856.5</v>
      </c>
      <c r="J9" s="240">
        <v>10937.6</v>
      </c>
      <c r="K9" s="240">
        <v>10935.5</v>
      </c>
      <c r="L9" s="240">
        <v>11004.4</v>
      </c>
      <c r="M9" s="240">
        <v>11055.4</v>
      </c>
      <c r="N9" s="240">
        <v>11075.8</v>
      </c>
      <c r="O9" s="240">
        <v>11114.7</v>
      </c>
      <c r="P9" s="240">
        <v>11133.2</v>
      </c>
      <c r="Q9" s="240">
        <v>11188</v>
      </c>
      <c r="R9" s="240">
        <v>11200.7</v>
      </c>
      <c r="S9" s="240">
        <v>11243</v>
      </c>
      <c r="T9" s="240">
        <v>11240.2</v>
      </c>
      <c r="U9" s="240">
        <v>11272.9</v>
      </c>
      <c r="V9" s="240">
        <v>11303.2</v>
      </c>
      <c r="W9" s="240">
        <v>11337.6</v>
      </c>
      <c r="X9" s="240">
        <v>11347.3</v>
      </c>
      <c r="Y9" s="240">
        <v>11376.6</v>
      </c>
      <c r="Z9" s="240">
        <v>11413.9</v>
      </c>
      <c r="AA9" s="240">
        <v>11399.8</v>
      </c>
      <c r="AB9" s="240">
        <v>11447.5</v>
      </c>
      <c r="AC9" s="240">
        <v>11444.3</v>
      </c>
      <c r="AD9" s="240">
        <v>11505.1</v>
      </c>
      <c r="AE9" s="240">
        <v>11532.9</v>
      </c>
      <c r="AF9" s="240">
        <v>11575.3</v>
      </c>
      <c r="AG9" s="240">
        <v>11594.1</v>
      </c>
      <c r="AH9" s="240">
        <v>11604</v>
      </c>
      <c r="AI9" s="240">
        <v>11656.3</v>
      </c>
      <c r="AJ9" s="240">
        <v>11668.3</v>
      </c>
      <c r="AK9" s="240">
        <v>11698</v>
      </c>
      <c r="AL9" s="240">
        <v>11740.1</v>
      </c>
      <c r="AM9" s="240">
        <v>11728.4</v>
      </c>
      <c r="AN9" s="240">
        <v>11729.6</v>
      </c>
      <c r="AO9" s="240">
        <v>11816.1</v>
      </c>
      <c r="AP9" s="240">
        <v>11827.4</v>
      </c>
      <c r="AQ9" s="240">
        <v>11859.8</v>
      </c>
      <c r="AR9" s="240">
        <v>11871.6</v>
      </c>
      <c r="AS9" s="240">
        <v>11895.8</v>
      </c>
      <c r="AT9" s="240">
        <v>11891.8</v>
      </c>
      <c r="AU9" s="240">
        <v>11962.1</v>
      </c>
      <c r="AV9" s="240">
        <v>11982.7</v>
      </c>
      <c r="AW9" s="240">
        <v>12042.4</v>
      </c>
      <c r="AX9" s="240">
        <v>12080.5</v>
      </c>
      <c r="AY9" s="240">
        <v>12062.6</v>
      </c>
      <c r="AZ9" s="240">
        <v>12044</v>
      </c>
      <c r="BA9" s="240">
        <v>12093.9</v>
      </c>
      <c r="BB9" s="240">
        <v>12119.242888999999</v>
      </c>
      <c r="BC9" s="240">
        <v>12143.134889000001</v>
      </c>
      <c r="BD9" s="333">
        <v>12165.64</v>
      </c>
      <c r="BE9" s="333">
        <v>12184.49</v>
      </c>
      <c r="BF9" s="333">
        <v>12205.92</v>
      </c>
      <c r="BG9" s="333">
        <v>12227.66</v>
      </c>
      <c r="BH9" s="333">
        <v>12250.84</v>
      </c>
      <c r="BI9" s="333">
        <v>12272.36</v>
      </c>
      <c r="BJ9" s="333">
        <v>12293.34</v>
      </c>
      <c r="BK9" s="333">
        <v>12312.87</v>
      </c>
      <c r="BL9" s="333">
        <v>12333.47</v>
      </c>
      <c r="BM9" s="333">
        <v>12354.23</v>
      </c>
      <c r="BN9" s="333">
        <v>12374.41</v>
      </c>
      <c r="BO9" s="333">
        <v>12396.04</v>
      </c>
      <c r="BP9" s="333">
        <v>12418.39</v>
      </c>
      <c r="BQ9" s="333">
        <v>12441.29</v>
      </c>
      <c r="BR9" s="333">
        <v>12465.19</v>
      </c>
      <c r="BS9" s="333">
        <v>12489.93</v>
      </c>
      <c r="BT9" s="333">
        <v>12514.93</v>
      </c>
      <c r="BU9" s="333">
        <v>12541.77</v>
      </c>
      <c r="BV9" s="333">
        <v>12569.88</v>
      </c>
    </row>
    <row r="10" spans="1:74" ht="11.1" customHeight="1" x14ac:dyDescent="0.2">
      <c r="A10" s="140"/>
      <c r="B10" s="139" t="s">
        <v>709</v>
      </c>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c r="BC10" s="242"/>
      <c r="BD10" s="354"/>
      <c r="BE10" s="354"/>
      <c r="BF10" s="354"/>
      <c r="BG10" s="354"/>
      <c r="BH10" s="354"/>
      <c r="BI10" s="354"/>
      <c r="BJ10" s="354"/>
      <c r="BK10" s="354"/>
      <c r="BL10" s="354"/>
      <c r="BM10" s="354"/>
      <c r="BN10" s="354"/>
      <c r="BO10" s="354"/>
      <c r="BP10" s="354"/>
      <c r="BQ10" s="354"/>
      <c r="BR10" s="354"/>
      <c r="BS10" s="354"/>
      <c r="BT10" s="354"/>
      <c r="BU10" s="354"/>
      <c r="BV10" s="354"/>
    </row>
    <row r="11" spans="1:74" ht="11.1" customHeight="1" x14ac:dyDescent="0.2">
      <c r="A11" s="140" t="s">
        <v>710</v>
      </c>
      <c r="B11" s="39" t="s">
        <v>1114</v>
      </c>
      <c r="C11" s="240">
        <v>2583.9918889</v>
      </c>
      <c r="D11" s="240">
        <v>2598.2112222000001</v>
      </c>
      <c r="E11" s="240">
        <v>2615.9248889</v>
      </c>
      <c r="F11" s="240">
        <v>2642.4060740999998</v>
      </c>
      <c r="G11" s="240">
        <v>2663.1535184999998</v>
      </c>
      <c r="H11" s="240">
        <v>2683.4404073999999</v>
      </c>
      <c r="I11" s="240">
        <v>2711.2034815000002</v>
      </c>
      <c r="J11" s="240">
        <v>2724.6167037</v>
      </c>
      <c r="K11" s="240">
        <v>2731.6168148000002</v>
      </c>
      <c r="L11" s="240">
        <v>2719.8721111</v>
      </c>
      <c r="M11" s="240">
        <v>2723.2947777999998</v>
      </c>
      <c r="N11" s="240">
        <v>2729.5531111</v>
      </c>
      <c r="O11" s="240">
        <v>2741.7485925999999</v>
      </c>
      <c r="P11" s="240">
        <v>2751.3521480999998</v>
      </c>
      <c r="Q11" s="240">
        <v>2761.4652593000001</v>
      </c>
      <c r="R11" s="240">
        <v>2774.0505926000001</v>
      </c>
      <c r="S11" s="240">
        <v>2783.7108148000002</v>
      </c>
      <c r="T11" s="240">
        <v>2792.4085925999998</v>
      </c>
      <c r="U11" s="240">
        <v>2804.8391852</v>
      </c>
      <c r="V11" s="240">
        <v>2808.0906295999998</v>
      </c>
      <c r="W11" s="240">
        <v>2806.8581852000002</v>
      </c>
      <c r="X11" s="240">
        <v>2792.8612592999998</v>
      </c>
      <c r="Y11" s="240">
        <v>2788.8714814999998</v>
      </c>
      <c r="Z11" s="240">
        <v>2786.6082593000001</v>
      </c>
      <c r="AA11" s="240">
        <v>2786.7089258999999</v>
      </c>
      <c r="AB11" s="240">
        <v>2787.4208147999998</v>
      </c>
      <c r="AC11" s="240">
        <v>2789.3812592999998</v>
      </c>
      <c r="AD11" s="240">
        <v>2794.0981111000001</v>
      </c>
      <c r="AE11" s="240">
        <v>2797.4247777999999</v>
      </c>
      <c r="AF11" s="240">
        <v>2800.8691110999998</v>
      </c>
      <c r="AG11" s="240">
        <v>2804.3665185</v>
      </c>
      <c r="AH11" s="240">
        <v>2808.0946296000002</v>
      </c>
      <c r="AI11" s="240">
        <v>2811.9888519000001</v>
      </c>
      <c r="AJ11" s="240">
        <v>2809.8779258999998</v>
      </c>
      <c r="AK11" s="240">
        <v>2818.7328148000001</v>
      </c>
      <c r="AL11" s="240">
        <v>2832.3822593</v>
      </c>
      <c r="AM11" s="240">
        <v>2862.0391481000001</v>
      </c>
      <c r="AN11" s="240">
        <v>2876.8680370000002</v>
      </c>
      <c r="AO11" s="240">
        <v>2888.0818147999998</v>
      </c>
      <c r="AP11" s="240">
        <v>2895.6804815</v>
      </c>
      <c r="AQ11" s="240">
        <v>2899.664037</v>
      </c>
      <c r="AR11" s="240">
        <v>2900.0324814999999</v>
      </c>
      <c r="AS11" s="240">
        <v>2904.0107036999998</v>
      </c>
      <c r="AT11" s="240">
        <v>2914.3002593000001</v>
      </c>
      <c r="AU11" s="240">
        <v>2929.0980370000002</v>
      </c>
      <c r="AV11" s="240">
        <v>2957.992037</v>
      </c>
      <c r="AW11" s="240">
        <v>2974.6152593000002</v>
      </c>
      <c r="AX11" s="240">
        <v>2988.5557036999999</v>
      </c>
      <c r="AY11" s="240">
        <v>2996.5929259</v>
      </c>
      <c r="AZ11" s="240">
        <v>3007.5831481</v>
      </c>
      <c r="BA11" s="240">
        <v>3018.3059259000001</v>
      </c>
      <c r="BB11" s="240">
        <v>3026.6153333000002</v>
      </c>
      <c r="BC11" s="240">
        <v>3038.4126667</v>
      </c>
      <c r="BD11" s="333">
        <v>3051.5520000000001</v>
      </c>
      <c r="BE11" s="333">
        <v>3068.598</v>
      </c>
      <c r="BF11" s="333">
        <v>3082.498</v>
      </c>
      <c r="BG11" s="333">
        <v>3095.8159999999998</v>
      </c>
      <c r="BH11" s="333">
        <v>3107.009</v>
      </c>
      <c r="BI11" s="333">
        <v>3120.3209999999999</v>
      </c>
      <c r="BJ11" s="333">
        <v>3134.2089999999998</v>
      </c>
      <c r="BK11" s="333">
        <v>3150.3040000000001</v>
      </c>
      <c r="BL11" s="333">
        <v>3164.1190000000001</v>
      </c>
      <c r="BM11" s="333">
        <v>3177.2860000000001</v>
      </c>
      <c r="BN11" s="333">
        <v>3189.5459999999998</v>
      </c>
      <c r="BO11" s="333">
        <v>3201.61</v>
      </c>
      <c r="BP11" s="333">
        <v>3213.2190000000001</v>
      </c>
      <c r="BQ11" s="333">
        <v>3224.0650000000001</v>
      </c>
      <c r="BR11" s="333">
        <v>3234.9949999999999</v>
      </c>
      <c r="BS11" s="333">
        <v>3245.703</v>
      </c>
      <c r="BT11" s="333">
        <v>3256.337</v>
      </c>
      <c r="BU11" s="333">
        <v>3266.4850000000001</v>
      </c>
      <c r="BV11" s="333">
        <v>3276.297</v>
      </c>
    </row>
    <row r="12" spans="1:74" ht="11.1" customHeight="1" x14ac:dyDescent="0.2">
      <c r="A12" s="140"/>
      <c r="B12" s="141" t="s">
        <v>715</v>
      </c>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332"/>
      <c r="BE12" s="332"/>
      <c r="BF12" s="332"/>
      <c r="BG12" s="332"/>
      <c r="BH12" s="332"/>
      <c r="BI12" s="332"/>
      <c r="BJ12" s="332"/>
      <c r="BK12" s="332"/>
      <c r="BL12" s="332"/>
      <c r="BM12" s="332"/>
      <c r="BN12" s="332"/>
      <c r="BO12" s="332"/>
      <c r="BP12" s="332"/>
      <c r="BQ12" s="332"/>
      <c r="BR12" s="332"/>
      <c r="BS12" s="332"/>
      <c r="BT12" s="332"/>
      <c r="BU12" s="332"/>
      <c r="BV12" s="332"/>
    </row>
    <row r="13" spans="1:74" ht="11.1" customHeight="1" x14ac:dyDescent="0.2">
      <c r="A13" s="140" t="s">
        <v>716</v>
      </c>
      <c r="B13" s="39" t="s">
        <v>1114</v>
      </c>
      <c r="C13" s="633">
        <v>51.440074074000002</v>
      </c>
      <c r="D13" s="633">
        <v>39.735518519000003</v>
      </c>
      <c r="E13" s="633">
        <v>40.359407406999999</v>
      </c>
      <c r="F13" s="633">
        <v>73.152925925999995</v>
      </c>
      <c r="G13" s="633">
        <v>83.552814815000005</v>
      </c>
      <c r="H13" s="633">
        <v>91.400259258999995</v>
      </c>
      <c r="I13" s="633">
        <v>97.389777777999996</v>
      </c>
      <c r="J13" s="633">
        <v>99.611444444</v>
      </c>
      <c r="K13" s="633">
        <v>98.759777778</v>
      </c>
      <c r="L13" s="633">
        <v>79.838481481000002</v>
      </c>
      <c r="M13" s="633">
        <v>84.087370370000002</v>
      </c>
      <c r="N13" s="633">
        <v>96.510148147999999</v>
      </c>
      <c r="O13" s="633">
        <v>141.67540740999999</v>
      </c>
      <c r="P13" s="633">
        <v>152.01951851999999</v>
      </c>
      <c r="Q13" s="633">
        <v>152.11107407</v>
      </c>
      <c r="R13" s="633">
        <v>125.61125926</v>
      </c>
      <c r="S13" s="633">
        <v>117.45181481</v>
      </c>
      <c r="T13" s="633">
        <v>111.29392593</v>
      </c>
      <c r="U13" s="633">
        <v>112.44025926</v>
      </c>
      <c r="V13" s="633">
        <v>106.30848148</v>
      </c>
      <c r="W13" s="633">
        <v>98.201259258999997</v>
      </c>
      <c r="X13" s="633">
        <v>85.923185184999994</v>
      </c>
      <c r="Y13" s="633">
        <v>75.511629630000002</v>
      </c>
      <c r="Z13" s="633">
        <v>64.771185184999993</v>
      </c>
      <c r="AA13" s="633">
        <v>52.788814815000002</v>
      </c>
      <c r="AB13" s="633">
        <v>42.075370370000002</v>
      </c>
      <c r="AC13" s="633">
        <v>31.717814815000001</v>
      </c>
      <c r="AD13" s="633">
        <v>17.110666667</v>
      </c>
      <c r="AE13" s="633">
        <v>10.919</v>
      </c>
      <c r="AF13" s="633">
        <v>8.5373333332999994</v>
      </c>
      <c r="AG13" s="633">
        <v>7.8315925925999998</v>
      </c>
      <c r="AH13" s="633">
        <v>14.670481480999999</v>
      </c>
      <c r="AI13" s="633">
        <v>26.919925926000001</v>
      </c>
      <c r="AJ13" s="633">
        <v>69.952962963000004</v>
      </c>
      <c r="AK13" s="633">
        <v>73.993740740999996</v>
      </c>
      <c r="AL13" s="633">
        <v>64.415296295999994</v>
      </c>
      <c r="AM13" s="633">
        <v>12.009185185</v>
      </c>
      <c r="AN13" s="633">
        <v>-2.9013703704</v>
      </c>
      <c r="AO13" s="633">
        <v>-9.5248148147999991</v>
      </c>
      <c r="AP13" s="633">
        <v>-1.5609999999999999</v>
      </c>
      <c r="AQ13" s="633">
        <v>3.6646666667000001</v>
      </c>
      <c r="AR13" s="633">
        <v>12.452333333</v>
      </c>
      <c r="AS13" s="633">
        <v>38.870888889</v>
      </c>
      <c r="AT13" s="633">
        <v>44.230888888999999</v>
      </c>
      <c r="AU13" s="633">
        <v>42.601222221999997</v>
      </c>
      <c r="AV13" s="633">
        <v>17.773888888999998</v>
      </c>
      <c r="AW13" s="633">
        <v>14.320888889000001</v>
      </c>
      <c r="AX13" s="633">
        <v>16.034222222</v>
      </c>
      <c r="AY13" s="633">
        <v>22.913888888999999</v>
      </c>
      <c r="AZ13" s="633">
        <v>34.959888888999998</v>
      </c>
      <c r="BA13" s="633">
        <v>52.172222222000002</v>
      </c>
      <c r="BB13" s="633">
        <v>47.261040000000001</v>
      </c>
      <c r="BC13" s="633">
        <v>51.265593332999998</v>
      </c>
      <c r="BD13" s="634">
        <v>54.499166666999997</v>
      </c>
      <c r="BE13" s="634">
        <v>55.505814815000001</v>
      </c>
      <c r="BF13" s="634">
        <v>58.289387036999997</v>
      </c>
      <c r="BG13" s="634">
        <v>61.393938147999997</v>
      </c>
      <c r="BH13" s="634">
        <v>64.680868148000002</v>
      </c>
      <c r="BI13" s="634">
        <v>68.531327036999997</v>
      </c>
      <c r="BJ13" s="634">
        <v>72.806714815000007</v>
      </c>
      <c r="BK13" s="634">
        <v>79.036437406999994</v>
      </c>
      <c r="BL13" s="634">
        <v>83.014628518999999</v>
      </c>
      <c r="BM13" s="634">
        <v>86.270694074000005</v>
      </c>
      <c r="BN13" s="634">
        <v>89.034925926</v>
      </c>
      <c r="BO13" s="634">
        <v>90.674021480999997</v>
      </c>
      <c r="BP13" s="634">
        <v>91.418272592999998</v>
      </c>
      <c r="BQ13" s="634">
        <v>90.305042221999997</v>
      </c>
      <c r="BR13" s="634">
        <v>89.981582222</v>
      </c>
      <c r="BS13" s="634">
        <v>89.485255555999998</v>
      </c>
      <c r="BT13" s="634">
        <v>88.673069630000001</v>
      </c>
      <c r="BU13" s="634">
        <v>87.938254074</v>
      </c>
      <c r="BV13" s="634">
        <v>87.137816295999997</v>
      </c>
    </row>
    <row r="14" spans="1:74" ht="11.1" customHeight="1" x14ac:dyDescent="0.2">
      <c r="A14" s="140"/>
      <c r="B14" s="141" t="s">
        <v>1138</v>
      </c>
      <c r="C14" s="214"/>
      <c r="D14" s="214"/>
      <c r="E14" s="214"/>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c r="AR14" s="214"/>
      <c r="AS14" s="214"/>
      <c r="AT14" s="214"/>
      <c r="AU14" s="214"/>
      <c r="AV14" s="214"/>
      <c r="AW14" s="214"/>
      <c r="AX14" s="214"/>
      <c r="AY14" s="214"/>
      <c r="AZ14" s="214"/>
      <c r="BA14" s="214"/>
      <c r="BB14" s="214"/>
      <c r="BC14" s="214"/>
      <c r="BD14" s="355"/>
      <c r="BE14" s="355"/>
      <c r="BF14" s="355"/>
      <c r="BG14" s="355"/>
      <c r="BH14" s="355"/>
      <c r="BI14" s="355"/>
      <c r="BJ14" s="355"/>
      <c r="BK14" s="355"/>
      <c r="BL14" s="355"/>
      <c r="BM14" s="355"/>
      <c r="BN14" s="355"/>
      <c r="BO14" s="355"/>
      <c r="BP14" s="355"/>
      <c r="BQ14" s="355"/>
      <c r="BR14" s="355"/>
      <c r="BS14" s="355"/>
      <c r="BT14" s="355"/>
      <c r="BU14" s="355"/>
      <c r="BV14" s="355"/>
    </row>
    <row r="15" spans="1:74" ht="11.1" customHeight="1" x14ac:dyDescent="0.2">
      <c r="A15" s="140" t="s">
        <v>1140</v>
      </c>
      <c r="B15" s="39" t="s">
        <v>1114</v>
      </c>
      <c r="C15" s="240">
        <v>2826.8818148</v>
      </c>
      <c r="D15" s="240">
        <v>2826.7670370000001</v>
      </c>
      <c r="E15" s="240">
        <v>2827.9541481000001</v>
      </c>
      <c r="F15" s="240">
        <v>2831.0868519000001</v>
      </c>
      <c r="G15" s="240">
        <v>2834.3949630000002</v>
      </c>
      <c r="H15" s="240">
        <v>2838.5221852</v>
      </c>
      <c r="I15" s="240">
        <v>2847.4211111</v>
      </c>
      <c r="J15" s="240">
        <v>2850.2221110999999</v>
      </c>
      <c r="K15" s="240">
        <v>2850.8777777999999</v>
      </c>
      <c r="L15" s="240">
        <v>2844.2821852000002</v>
      </c>
      <c r="M15" s="240">
        <v>2844.4766295999998</v>
      </c>
      <c r="N15" s="240">
        <v>2846.3551852000001</v>
      </c>
      <c r="O15" s="240">
        <v>2850.1676296000001</v>
      </c>
      <c r="P15" s="240">
        <v>2855.2270741000002</v>
      </c>
      <c r="Q15" s="240">
        <v>2861.7832963000001</v>
      </c>
      <c r="R15" s="240">
        <v>2874.1717036999999</v>
      </c>
      <c r="S15" s="240">
        <v>2880.4699258999999</v>
      </c>
      <c r="T15" s="240">
        <v>2885.0133704</v>
      </c>
      <c r="U15" s="240">
        <v>2886.4073704000002</v>
      </c>
      <c r="V15" s="240">
        <v>2888.4872593</v>
      </c>
      <c r="W15" s="240">
        <v>2889.8583703999998</v>
      </c>
      <c r="X15" s="240">
        <v>2887.9516666999998</v>
      </c>
      <c r="Y15" s="240">
        <v>2889.8319999999999</v>
      </c>
      <c r="Z15" s="240">
        <v>2892.9303332999998</v>
      </c>
      <c r="AA15" s="240">
        <v>2901.8045926</v>
      </c>
      <c r="AB15" s="240">
        <v>2903.9204814999998</v>
      </c>
      <c r="AC15" s="240">
        <v>2903.8359258999999</v>
      </c>
      <c r="AD15" s="240">
        <v>2897.0675185</v>
      </c>
      <c r="AE15" s="240">
        <v>2895.9446296000001</v>
      </c>
      <c r="AF15" s="240">
        <v>2895.9838519</v>
      </c>
      <c r="AG15" s="240">
        <v>2899.0837037000001</v>
      </c>
      <c r="AH15" s="240">
        <v>2900.0232593000001</v>
      </c>
      <c r="AI15" s="240">
        <v>2900.7010369999998</v>
      </c>
      <c r="AJ15" s="240">
        <v>2901.6280000000002</v>
      </c>
      <c r="AK15" s="240">
        <v>2901.3989999999999</v>
      </c>
      <c r="AL15" s="240">
        <v>2900.5250000000001</v>
      </c>
      <c r="AM15" s="240">
        <v>2897.6778519</v>
      </c>
      <c r="AN15" s="240">
        <v>2896.509963</v>
      </c>
      <c r="AO15" s="240">
        <v>2895.6931851999998</v>
      </c>
      <c r="AP15" s="240">
        <v>2894.7872222000001</v>
      </c>
      <c r="AQ15" s="240">
        <v>2895.0028889</v>
      </c>
      <c r="AR15" s="240">
        <v>2895.8998889</v>
      </c>
      <c r="AS15" s="240">
        <v>2895.8954073999998</v>
      </c>
      <c r="AT15" s="240">
        <v>2899.3421852000001</v>
      </c>
      <c r="AU15" s="240">
        <v>2904.6574074</v>
      </c>
      <c r="AV15" s="240">
        <v>2916.2718888999998</v>
      </c>
      <c r="AW15" s="240">
        <v>2922.0008889000001</v>
      </c>
      <c r="AX15" s="240">
        <v>2926.2752221999999</v>
      </c>
      <c r="AY15" s="240">
        <v>2929.0948889000001</v>
      </c>
      <c r="AZ15" s="240">
        <v>2930.4598888999999</v>
      </c>
      <c r="BA15" s="240">
        <v>2930.3702222000002</v>
      </c>
      <c r="BB15" s="240">
        <v>2938.8332221999999</v>
      </c>
      <c r="BC15" s="240">
        <v>2944.4928888999998</v>
      </c>
      <c r="BD15" s="333">
        <v>2950.8910000000001</v>
      </c>
      <c r="BE15" s="333">
        <v>2958.279</v>
      </c>
      <c r="BF15" s="333">
        <v>2965.9650000000001</v>
      </c>
      <c r="BG15" s="333">
        <v>2974.2</v>
      </c>
      <c r="BH15" s="333">
        <v>2984.6950000000002</v>
      </c>
      <c r="BI15" s="333">
        <v>2992.7460000000001</v>
      </c>
      <c r="BJ15" s="333">
        <v>3000.0650000000001</v>
      </c>
      <c r="BK15" s="333">
        <v>3006.7959999999998</v>
      </c>
      <c r="BL15" s="333">
        <v>3012.538</v>
      </c>
      <c r="BM15" s="333">
        <v>3017.4369999999999</v>
      </c>
      <c r="BN15" s="333">
        <v>3021.0529999999999</v>
      </c>
      <c r="BO15" s="333">
        <v>3024.5940000000001</v>
      </c>
      <c r="BP15" s="333">
        <v>3027.6219999999998</v>
      </c>
      <c r="BQ15" s="333">
        <v>3030.0740000000001</v>
      </c>
      <c r="BR15" s="333">
        <v>3032.12</v>
      </c>
      <c r="BS15" s="333">
        <v>3033.6970000000001</v>
      </c>
      <c r="BT15" s="333">
        <v>3033.8710000000001</v>
      </c>
      <c r="BU15" s="333">
        <v>3035.2139999999999</v>
      </c>
      <c r="BV15" s="333">
        <v>3036.7919999999999</v>
      </c>
    </row>
    <row r="16" spans="1:74" ht="11.1" customHeight="1" x14ac:dyDescent="0.2">
      <c r="A16" s="140"/>
      <c r="B16" s="141" t="s">
        <v>1139</v>
      </c>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355"/>
      <c r="BE16" s="355"/>
      <c r="BF16" s="355"/>
      <c r="BG16" s="355"/>
      <c r="BH16" s="355"/>
      <c r="BI16" s="355"/>
      <c r="BJ16" s="355"/>
      <c r="BK16" s="355"/>
      <c r="BL16" s="355"/>
      <c r="BM16" s="355"/>
      <c r="BN16" s="355"/>
      <c r="BO16" s="355"/>
      <c r="BP16" s="355"/>
      <c r="BQ16" s="355"/>
      <c r="BR16" s="355"/>
      <c r="BS16" s="355"/>
      <c r="BT16" s="355"/>
      <c r="BU16" s="355"/>
      <c r="BV16" s="355"/>
    </row>
    <row r="17" spans="1:74" ht="11.1" customHeight="1" x14ac:dyDescent="0.2">
      <c r="A17" s="140" t="s">
        <v>1141</v>
      </c>
      <c r="B17" s="39" t="s">
        <v>1114</v>
      </c>
      <c r="C17" s="240">
        <v>2071.3095926000001</v>
      </c>
      <c r="D17" s="240">
        <v>2073.5831481</v>
      </c>
      <c r="E17" s="240">
        <v>2082.3932593</v>
      </c>
      <c r="F17" s="240">
        <v>2112.7860000000001</v>
      </c>
      <c r="G17" s="240">
        <v>2123.3846666999998</v>
      </c>
      <c r="H17" s="240">
        <v>2129.2353333000001</v>
      </c>
      <c r="I17" s="240">
        <v>2120.6920740999999</v>
      </c>
      <c r="J17" s="240">
        <v>2124.2811852</v>
      </c>
      <c r="K17" s="240">
        <v>2130.3567407</v>
      </c>
      <c r="L17" s="240">
        <v>2149.6568148000001</v>
      </c>
      <c r="M17" s="240">
        <v>2152.6517036999999</v>
      </c>
      <c r="N17" s="240">
        <v>2150.0794814999999</v>
      </c>
      <c r="O17" s="240">
        <v>2128.0253333000001</v>
      </c>
      <c r="P17" s="240">
        <v>2124.7550000000001</v>
      </c>
      <c r="Q17" s="240">
        <v>2126.3536666999998</v>
      </c>
      <c r="R17" s="240">
        <v>2145.3960000000002</v>
      </c>
      <c r="S17" s="240">
        <v>2147.3016667000002</v>
      </c>
      <c r="T17" s="240">
        <v>2144.6453332999999</v>
      </c>
      <c r="U17" s="240">
        <v>2129.9437407</v>
      </c>
      <c r="V17" s="240">
        <v>2123.7758518999999</v>
      </c>
      <c r="W17" s="240">
        <v>2118.6584074000002</v>
      </c>
      <c r="X17" s="240">
        <v>2116.2355556000002</v>
      </c>
      <c r="Y17" s="240">
        <v>2111.9858889000002</v>
      </c>
      <c r="Z17" s="240">
        <v>2107.5535556</v>
      </c>
      <c r="AA17" s="240">
        <v>2098.5080370000001</v>
      </c>
      <c r="AB17" s="240">
        <v>2097.0332592999998</v>
      </c>
      <c r="AC17" s="240">
        <v>2098.6987036999999</v>
      </c>
      <c r="AD17" s="240">
        <v>2104.9711852</v>
      </c>
      <c r="AE17" s="240">
        <v>2111.8169630000002</v>
      </c>
      <c r="AF17" s="240">
        <v>2120.7028519</v>
      </c>
      <c r="AG17" s="240">
        <v>2142.2999629999999</v>
      </c>
      <c r="AH17" s="240">
        <v>2147.2627407</v>
      </c>
      <c r="AI17" s="240">
        <v>2146.2622962999999</v>
      </c>
      <c r="AJ17" s="240">
        <v>2122.6361111000001</v>
      </c>
      <c r="AK17" s="240">
        <v>2122.2061110999998</v>
      </c>
      <c r="AL17" s="240">
        <v>2128.3097778000001</v>
      </c>
      <c r="AM17" s="240">
        <v>2152.4823704</v>
      </c>
      <c r="AN17" s="240">
        <v>2163.0019259000001</v>
      </c>
      <c r="AO17" s="240">
        <v>2171.4037036999998</v>
      </c>
      <c r="AP17" s="240">
        <v>2175.9871111000002</v>
      </c>
      <c r="AQ17" s="240">
        <v>2181.4287777999998</v>
      </c>
      <c r="AR17" s="240">
        <v>2186.0281110999999</v>
      </c>
      <c r="AS17" s="240">
        <v>2184.7968148</v>
      </c>
      <c r="AT17" s="240">
        <v>2191.4527036999998</v>
      </c>
      <c r="AU17" s="240">
        <v>2201.0074814999998</v>
      </c>
      <c r="AV17" s="240">
        <v>2218.933</v>
      </c>
      <c r="AW17" s="240">
        <v>2230.1816666999998</v>
      </c>
      <c r="AX17" s="240">
        <v>2240.2253332999999</v>
      </c>
      <c r="AY17" s="240">
        <v>2249.0639999999999</v>
      </c>
      <c r="AZ17" s="240">
        <v>2256.6976666999999</v>
      </c>
      <c r="BA17" s="240">
        <v>2263.1263333000002</v>
      </c>
      <c r="BB17" s="240">
        <v>2277.3474074000001</v>
      </c>
      <c r="BC17" s="240">
        <v>2288.8555185</v>
      </c>
      <c r="BD17" s="333">
        <v>2300.953</v>
      </c>
      <c r="BE17" s="333">
        <v>2314.02</v>
      </c>
      <c r="BF17" s="333">
        <v>2327.011</v>
      </c>
      <c r="BG17" s="333">
        <v>2340.308</v>
      </c>
      <c r="BH17" s="333">
        <v>2355.2750000000001</v>
      </c>
      <c r="BI17" s="333">
        <v>2368.1570000000002</v>
      </c>
      <c r="BJ17" s="333">
        <v>2380.319</v>
      </c>
      <c r="BK17" s="333">
        <v>2390.1170000000002</v>
      </c>
      <c r="BL17" s="333">
        <v>2402.0749999999998</v>
      </c>
      <c r="BM17" s="333">
        <v>2414.5459999999998</v>
      </c>
      <c r="BN17" s="333">
        <v>2427.64</v>
      </c>
      <c r="BO17" s="333">
        <v>2441.06</v>
      </c>
      <c r="BP17" s="333">
        <v>2454.915</v>
      </c>
      <c r="BQ17" s="333">
        <v>2469.1219999999998</v>
      </c>
      <c r="BR17" s="333">
        <v>2483.9059999999999</v>
      </c>
      <c r="BS17" s="333">
        <v>2499.1860000000001</v>
      </c>
      <c r="BT17" s="333">
        <v>2516.5970000000002</v>
      </c>
      <c r="BU17" s="333">
        <v>2531.6410000000001</v>
      </c>
      <c r="BV17" s="333">
        <v>2545.953</v>
      </c>
    </row>
    <row r="18" spans="1:74" ht="11.1" customHeight="1" x14ac:dyDescent="0.2">
      <c r="A18" s="140"/>
      <c r="B18" s="141" t="s">
        <v>1143</v>
      </c>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355"/>
      <c r="BE18" s="355"/>
      <c r="BF18" s="355"/>
      <c r="BG18" s="355"/>
      <c r="BH18" s="355"/>
      <c r="BI18" s="355"/>
      <c r="BJ18" s="355"/>
      <c r="BK18" s="355"/>
      <c r="BL18" s="355"/>
      <c r="BM18" s="355"/>
      <c r="BN18" s="355"/>
      <c r="BO18" s="355"/>
      <c r="BP18" s="355"/>
      <c r="BQ18" s="355"/>
      <c r="BR18" s="355"/>
      <c r="BS18" s="355"/>
      <c r="BT18" s="355"/>
      <c r="BU18" s="355"/>
      <c r="BV18" s="355"/>
    </row>
    <row r="19" spans="1:74" ht="11.1" customHeight="1" x14ac:dyDescent="0.2">
      <c r="A19" s="628" t="s">
        <v>1142</v>
      </c>
      <c r="B19" s="39" t="s">
        <v>1114</v>
      </c>
      <c r="C19" s="240">
        <v>2472.1092222000002</v>
      </c>
      <c r="D19" s="240">
        <v>2485.6062222</v>
      </c>
      <c r="E19" s="240">
        <v>2502.5555555999999</v>
      </c>
      <c r="F19" s="240">
        <v>2537.5450741</v>
      </c>
      <c r="G19" s="240">
        <v>2550.4581852000001</v>
      </c>
      <c r="H19" s="240">
        <v>2555.8827406999999</v>
      </c>
      <c r="I19" s="240">
        <v>2533.1455556000001</v>
      </c>
      <c r="J19" s="240">
        <v>2539.0978888999998</v>
      </c>
      <c r="K19" s="240">
        <v>2553.0665555999999</v>
      </c>
      <c r="L19" s="240">
        <v>2589.170963</v>
      </c>
      <c r="M19" s="240">
        <v>2608.5827407000002</v>
      </c>
      <c r="N19" s="240">
        <v>2625.4212963</v>
      </c>
      <c r="O19" s="240">
        <v>2639.4144815</v>
      </c>
      <c r="P19" s="240">
        <v>2651.3107037</v>
      </c>
      <c r="Q19" s="240">
        <v>2660.8378148000002</v>
      </c>
      <c r="R19" s="240">
        <v>2666.3235184999999</v>
      </c>
      <c r="S19" s="240">
        <v>2672.3666296000001</v>
      </c>
      <c r="T19" s="240">
        <v>2677.2948519000001</v>
      </c>
      <c r="U19" s="240">
        <v>2681.3142592999998</v>
      </c>
      <c r="V19" s="240">
        <v>2683.8581481000001</v>
      </c>
      <c r="W19" s="240">
        <v>2685.1325926</v>
      </c>
      <c r="X19" s="240">
        <v>2683.6178888999998</v>
      </c>
      <c r="Y19" s="240">
        <v>2683.4932222000002</v>
      </c>
      <c r="Z19" s="240">
        <v>2683.2388888999999</v>
      </c>
      <c r="AA19" s="240">
        <v>2682.1251111000001</v>
      </c>
      <c r="AB19" s="240">
        <v>2682.1587777999998</v>
      </c>
      <c r="AC19" s="240">
        <v>2682.6101110999998</v>
      </c>
      <c r="AD19" s="240">
        <v>2681.8053332999998</v>
      </c>
      <c r="AE19" s="240">
        <v>2684.3473333000002</v>
      </c>
      <c r="AF19" s="240">
        <v>2688.5623332999999</v>
      </c>
      <c r="AG19" s="240">
        <v>2691.4615926000001</v>
      </c>
      <c r="AH19" s="240">
        <v>2701.2641481000001</v>
      </c>
      <c r="AI19" s="240">
        <v>2714.9812593000001</v>
      </c>
      <c r="AJ19" s="240">
        <v>2741.3647778</v>
      </c>
      <c r="AK19" s="240">
        <v>2756.3471110999999</v>
      </c>
      <c r="AL19" s="240">
        <v>2768.6801111</v>
      </c>
      <c r="AM19" s="240">
        <v>2777.6142963000002</v>
      </c>
      <c r="AN19" s="240">
        <v>2785.2107406999999</v>
      </c>
      <c r="AO19" s="240">
        <v>2790.719963</v>
      </c>
      <c r="AP19" s="240">
        <v>2793.5932222000001</v>
      </c>
      <c r="AQ19" s="240">
        <v>2795.3395556</v>
      </c>
      <c r="AR19" s="240">
        <v>2795.4102222000001</v>
      </c>
      <c r="AS19" s="240">
        <v>2776.9705555999999</v>
      </c>
      <c r="AT19" s="240">
        <v>2786.3158889000001</v>
      </c>
      <c r="AU19" s="240">
        <v>2806.6115556</v>
      </c>
      <c r="AV19" s="240">
        <v>2863.6091111000001</v>
      </c>
      <c r="AW19" s="240">
        <v>2886.4917777999999</v>
      </c>
      <c r="AX19" s="240">
        <v>2901.0111111000001</v>
      </c>
      <c r="AY19" s="240">
        <v>2907.1671111000001</v>
      </c>
      <c r="AZ19" s="240">
        <v>2904.9597778000002</v>
      </c>
      <c r="BA19" s="240">
        <v>2894.3891110999998</v>
      </c>
      <c r="BB19" s="240">
        <v>2931.9635555999998</v>
      </c>
      <c r="BC19" s="240">
        <v>2947.0048889</v>
      </c>
      <c r="BD19" s="333">
        <v>2962.134</v>
      </c>
      <c r="BE19" s="333">
        <v>2976.4850000000001</v>
      </c>
      <c r="BF19" s="333">
        <v>2992.4369999999999</v>
      </c>
      <c r="BG19" s="333">
        <v>3009.1239999999998</v>
      </c>
      <c r="BH19" s="333">
        <v>3027.73</v>
      </c>
      <c r="BI19" s="333">
        <v>3045.002</v>
      </c>
      <c r="BJ19" s="333">
        <v>3062.1210000000001</v>
      </c>
      <c r="BK19" s="333">
        <v>3078.0540000000001</v>
      </c>
      <c r="BL19" s="333">
        <v>3095.6469999999999</v>
      </c>
      <c r="BM19" s="333">
        <v>3113.8670000000002</v>
      </c>
      <c r="BN19" s="333">
        <v>3133.027</v>
      </c>
      <c r="BO19" s="333">
        <v>3152.261</v>
      </c>
      <c r="BP19" s="333">
        <v>3171.8850000000002</v>
      </c>
      <c r="BQ19" s="333">
        <v>3191.6819999999998</v>
      </c>
      <c r="BR19" s="333">
        <v>3212.2460000000001</v>
      </c>
      <c r="BS19" s="333">
        <v>3233.3620000000001</v>
      </c>
      <c r="BT19" s="333">
        <v>3255.6370000000002</v>
      </c>
      <c r="BU19" s="333">
        <v>3277.4</v>
      </c>
      <c r="BV19" s="333">
        <v>3299.2579999999998</v>
      </c>
    </row>
    <row r="20" spans="1:74" ht="11.1" customHeight="1" x14ac:dyDescent="0.2">
      <c r="A20" s="140"/>
      <c r="B20" s="36" t="s">
        <v>698</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353"/>
      <c r="BE20" s="353"/>
      <c r="BF20" s="353"/>
      <c r="BG20" s="353"/>
      <c r="BH20" s="353"/>
      <c r="BI20" s="353"/>
      <c r="BJ20" s="353"/>
      <c r="BK20" s="353"/>
      <c r="BL20" s="353"/>
      <c r="BM20" s="353"/>
      <c r="BN20" s="353"/>
      <c r="BO20" s="353"/>
      <c r="BP20" s="353"/>
      <c r="BQ20" s="353"/>
      <c r="BR20" s="353"/>
      <c r="BS20" s="353"/>
      <c r="BT20" s="353"/>
      <c r="BU20" s="353"/>
      <c r="BV20" s="353"/>
    </row>
    <row r="21" spans="1:74" ht="11.1" customHeight="1" x14ac:dyDescent="0.2">
      <c r="A21" s="140" t="s">
        <v>699</v>
      </c>
      <c r="B21" s="39" t="s">
        <v>1114</v>
      </c>
      <c r="C21" s="240">
        <v>11649.3</v>
      </c>
      <c r="D21" s="240">
        <v>11721.3</v>
      </c>
      <c r="E21" s="240">
        <v>11790.7</v>
      </c>
      <c r="F21" s="240">
        <v>11824.2</v>
      </c>
      <c r="G21" s="240">
        <v>11867.7</v>
      </c>
      <c r="H21" s="240">
        <v>11922.6</v>
      </c>
      <c r="I21" s="240">
        <v>11943.1</v>
      </c>
      <c r="J21" s="240">
        <v>12006.1</v>
      </c>
      <c r="K21" s="240">
        <v>12036.7</v>
      </c>
      <c r="L21" s="240">
        <v>12105.2</v>
      </c>
      <c r="M21" s="240">
        <v>12172</v>
      </c>
      <c r="N21" s="240">
        <v>12231.6</v>
      </c>
      <c r="O21" s="240">
        <v>12271</v>
      </c>
      <c r="P21" s="240">
        <v>12315.9</v>
      </c>
      <c r="Q21" s="240">
        <v>12306.1</v>
      </c>
      <c r="R21" s="240">
        <v>12378.7</v>
      </c>
      <c r="S21" s="240">
        <v>12423.1</v>
      </c>
      <c r="T21" s="240">
        <v>12440.8</v>
      </c>
      <c r="U21" s="240">
        <v>12439</v>
      </c>
      <c r="V21" s="240">
        <v>12470.2</v>
      </c>
      <c r="W21" s="240">
        <v>12503.2</v>
      </c>
      <c r="X21" s="240">
        <v>12556</v>
      </c>
      <c r="Y21" s="240">
        <v>12556.8</v>
      </c>
      <c r="Z21" s="240">
        <v>12570.8</v>
      </c>
      <c r="AA21" s="240">
        <v>12563.9</v>
      </c>
      <c r="AB21" s="240">
        <v>12555.7</v>
      </c>
      <c r="AC21" s="240">
        <v>12583.5</v>
      </c>
      <c r="AD21" s="240">
        <v>12611.9</v>
      </c>
      <c r="AE21" s="240">
        <v>12626.8</v>
      </c>
      <c r="AF21" s="240">
        <v>12643</v>
      </c>
      <c r="AG21" s="240">
        <v>12663.5</v>
      </c>
      <c r="AH21" s="240">
        <v>12646</v>
      </c>
      <c r="AI21" s="240">
        <v>12638.3</v>
      </c>
      <c r="AJ21" s="240">
        <v>12613.4</v>
      </c>
      <c r="AK21" s="240">
        <v>12589.4</v>
      </c>
      <c r="AL21" s="240">
        <v>12569.9</v>
      </c>
      <c r="AM21" s="240">
        <v>12627.4</v>
      </c>
      <c r="AN21" s="240">
        <v>12672.3</v>
      </c>
      <c r="AO21" s="240">
        <v>12741.5</v>
      </c>
      <c r="AP21" s="240">
        <v>12732.6</v>
      </c>
      <c r="AQ21" s="240">
        <v>12786.2</v>
      </c>
      <c r="AR21" s="240">
        <v>12778.1</v>
      </c>
      <c r="AS21" s="240">
        <v>12791.1</v>
      </c>
      <c r="AT21" s="240">
        <v>12785.4</v>
      </c>
      <c r="AU21" s="240">
        <v>12786.9</v>
      </c>
      <c r="AV21" s="240">
        <v>12805.3</v>
      </c>
      <c r="AW21" s="240">
        <v>12814.8</v>
      </c>
      <c r="AX21" s="240">
        <v>12846.3</v>
      </c>
      <c r="AY21" s="240">
        <v>12910.2</v>
      </c>
      <c r="AZ21" s="240">
        <v>12926</v>
      </c>
      <c r="BA21" s="240">
        <v>12956.6</v>
      </c>
      <c r="BB21" s="240">
        <v>12975.142593</v>
      </c>
      <c r="BC21" s="240">
        <v>12993.114815000001</v>
      </c>
      <c r="BD21" s="333">
        <v>13008.61</v>
      </c>
      <c r="BE21" s="333">
        <v>13008.8</v>
      </c>
      <c r="BF21" s="333">
        <v>13028.95</v>
      </c>
      <c r="BG21" s="333">
        <v>13056.24</v>
      </c>
      <c r="BH21" s="333">
        <v>13094.63</v>
      </c>
      <c r="BI21" s="333">
        <v>13133.22</v>
      </c>
      <c r="BJ21" s="333">
        <v>13175.98</v>
      </c>
      <c r="BK21" s="333">
        <v>13235.4</v>
      </c>
      <c r="BL21" s="333">
        <v>13277.12</v>
      </c>
      <c r="BM21" s="333">
        <v>13313.64</v>
      </c>
      <c r="BN21" s="333">
        <v>13338.2</v>
      </c>
      <c r="BO21" s="333">
        <v>13369.36</v>
      </c>
      <c r="BP21" s="333">
        <v>13400.37</v>
      </c>
      <c r="BQ21" s="333">
        <v>13430.1</v>
      </c>
      <c r="BR21" s="333">
        <v>13461.66</v>
      </c>
      <c r="BS21" s="333">
        <v>13493.93</v>
      </c>
      <c r="BT21" s="333">
        <v>13527.1</v>
      </c>
      <c r="BU21" s="333">
        <v>13560.62</v>
      </c>
      <c r="BV21" s="333">
        <v>13594.7</v>
      </c>
    </row>
    <row r="22" spans="1:74" ht="11.1" customHeight="1" x14ac:dyDescent="0.2">
      <c r="A22" s="140"/>
      <c r="B22" s="139" t="s">
        <v>720</v>
      </c>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332"/>
      <c r="BE22" s="332"/>
      <c r="BF22" s="332"/>
      <c r="BG22" s="332"/>
      <c r="BH22" s="332"/>
      <c r="BI22" s="332"/>
      <c r="BJ22" s="332"/>
      <c r="BK22" s="332"/>
      <c r="BL22" s="332"/>
      <c r="BM22" s="332"/>
      <c r="BN22" s="332"/>
      <c r="BO22" s="332"/>
      <c r="BP22" s="332"/>
      <c r="BQ22" s="332"/>
      <c r="BR22" s="332"/>
      <c r="BS22" s="332"/>
      <c r="BT22" s="332"/>
      <c r="BU22" s="332"/>
      <c r="BV22" s="332"/>
    </row>
    <row r="23" spans="1:74" ht="11.1" customHeight="1" x14ac:dyDescent="0.2">
      <c r="A23" s="140" t="s">
        <v>721</v>
      </c>
      <c r="B23" s="209" t="s">
        <v>595</v>
      </c>
      <c r="C23" s="258">
        <v>137.55000000000001</v>
      </c>
      <c r="D23" s="258">
        <v>137.732</v>
      </c>
      <c r="E23" s="258">
        <v>137.99299999999999</v>
      </c>
      <c r="F23" s="258">
        <v>138.304</v>
      </c>
      <c r="G23" s="258">
        <v>138.55600000000001</v>
      </c>
      <c r="H23" s="258">
        <v>138.86199999999999</v>
      </c>
      <c r="I23" s="258">
        <v>139.05799999999999</v>
      </c>
      <c r="J23" s="258">
        <v>139.28399999999999</v>
      </c>
      <c r="K23" s="258">
        <v>139.56800000000001</v>
      </c>
      <c r="L23" s="258">
        <v>139.82300000000001</v>
      </c>
      <c r="M23" s="258">
        <v>140.13</v>
      </c>
      <c r="N23" s="258">
        <v>140.381</v>
      </c>
      <c r="O23" s="258">
        <v>140.59200000000001</v>
      </c>
      <c r="P23" s="258">
        <v>140.85900000000001</v>
      </c>
      <c r="Q23" s="258">
        <v>140.93700000000001</v>
      </c>
      <c r="R23" s="258">
        <v>141.21899999999999</v>
      </c>
      <c r="S23" s="258">
        <v>141.54499999999999</v>
      </c>
      <c r="T23" s="258">
        <v>141.73599999999999</v>
      </c>
      <c r="U23" s="258">
        <v>141.99199999999999</v>
      </c>
      <c r="V23" s="258">
        <v>142.15600000000001</v>
      </c>
      <c r="W23" s="258">
        <v>142.244</v>
      </c>
      <c r="X23" s="258">
        <v>142.595</v>
      </c>
      <c r="Y23" s="258">
        <v>142.85900000000001</v>
      </c>
      <c r="Z23" s="258">
        <v>143.09299999999999</v>
      </c>
      <c r="AA23" s="258">
        <v>143.196</v>
      </c>
      <c r="AB23" s="258">
        <v>143.453</v>
      </c>
      <c r="AC23" s="258">
        <v>143.68799999999999</v>
      </c>
      <c r="AD23" s="258">
        <v>143.86199999999999</v>
      </c>
      <c r="AE23" s="258">
        <v>143.89599999999999</v>
      </c>
      <c r="AF23" s="258">
        <v>144.18100000000001</v>
      </c>
      <c r="AG23" s="258">
        <v>144.506</v>
      </c>
      <c r="AH23" s="258">
        <v>144.68100000000001</v>
      </c>
      <c r="AI23" s="258">
        <v>144.94499999999999</v>
      </c>
      <c r="AJ23" s="258">
        <v>145.08500000000001</v>
      </c>
      <c r="AK23" s="258">
        <v>145.25700000000001</v>
      </c>
      <c r="AL23" s="258">
        <v>145.43700000000001</v>
      </c>
      <c r="AM23" s="258">
        <v>145.696</v>
      </c>
      <c r="AN23" s="258">
        <v>145.89599999999999</v>
      </c>
      <c r="AO23" s="258">
        <v>145.96899999999999</v>
      </c>
      <c r="AP23" s="258">
        <v>146.14400000000001</v>
      </c>
      <c r="AQ23" s="258">
        <v>146.29900000000001</v>
      </c>
      <c r="AR23" s="258">
        <v>146.53800000000001</v>
      </c>
      <c r="AS23" s="258">
        <v>146.72800000000001</v>
      </c>
      <c r="AT23" s="258">
        <v>146.94900000000001</v>
      </c>
      <c r="AU23" s="258">
        <v>146.96299999999999</v>
      </c>
      <c r="AV23" s="258">
        <v>147.23400000000001</v>
      </c>
      <c r="AW23" s="258">
        <v>147.44999999999999</v>
      </c>
      <c r="AX23" s="258">
        <v>147.625</v>
      </c>
      <c r="AY23" s="258">
        <v>147.80099999999999</v>
      </c>
      <c r="AZ23" s="258">
        <v>148.125</v>
      </c>
      <c r="BA23" s="258">
        <v>148.26</v>
      </c>
      <c r="BB23" s="258">
        <v>148.42400000000001</v>
      </c>
      <c r="BC23" s="258">
        <v>148.62449258999999</v>
      </c>
      <c r="BD23" s="346">
        <v>148.83170000000001</v>
      </c>
      <c r="BE23" s="346">
        <v>149.0677</v>
      </c>
      <c r="BF23" s="346">
        <v>149.27889999999999</v>
      </c>
      <c r="BG23" s="346">
        <v>149.4847</v>
      </c>
      <c r="BH23" s="346">
        <v>149.68340000000001</v>
      </c>
      <c r="BI23" s="346">
        <v>149.87979999999999</v>
      </c>
      <c r="BJ23" s="346">
        <v>150.07230000000001</v>
      </c>
      <c r="BK23" s="346">
        <v>150.27330000000001</v>
      </c>
      <c r="BL23" s="346">
        <v>150.44829999999999</v>
      </c>
      <c r="BM23" s="346">
        <v>150.60980000000001</v>
      </c>
      <c r="BN23" s="346">
        <v>150.7654</v>
      </c>
      <c r="BO23" s="346">
        <v>150.89439999999999</v>
      </c>
      <c r="BP23" s="346">
        <v>151.00450000000001</v>
      </c>
      <c r="BQ23" s="346">
        <v>151.0685</v>
      </c>
      <c r="BR23" s="346">
        <v>151.16079999999999</v>
      </c>
      <c r="BS23" s="346">
        <v>151.2543</v>
      </c>
      <c r="BT23" s="346">
        <v>151.34450000000001</v>
      </c>
      <c r="BU23" s="346">
        <v>151.44399999999999</v>
      </c>
      <c r="BV23" s="346">
        <v>151.548</v>
      </c>
    </row>
    <row r="24" spans="1:74" s="143" customFormat="1" ht="11.1" customHeight="1" x14ac:dyDescent="0.2">
      <c r="A24" s="140"/>
      <c r="B24" s="139" t="s">
        <v>1023</v>
      </c>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8"/>
      <c r="AP24" s="258"/>
      <c r="AQ24" s="258"/>
      <c r="AR24" s="258"/>
      <c r="AS24" s="258"/>
      <c r="AT24" s="258"/>
      <c r="AU24" s="258"/>
      <c r="AV24" s="258"/>
      <c r="AW24" s="258"/>
      <c r="AX24" s="258"/>
      <c r="AY24" s="258"/>
      <c r="AZ24" s="258"/>
      <c r="BA24" s="258"/>
      <c r="BB24" s="258"/>
      <c r="BC24" s="258"/>
      <c r="BD24" s="346"/>
      <c r="BE24" s="346"/>
      <c r="BF24" s="346"/>
      <c r="BG24" s="346"/>
      <c r="BH24" s="346"/>
      <c r="BI24" s="346"/>
      <c r="BJ24" s="346"/>
      <c r="BK24" s="346"/>
      <c r="BL24" s="346"/>
      <c r="BM24" s="346"/>
      <c r="BN24" s="346"/>
      <c r="BO24" s="346"/>
      <c r="BP24" s="346"/>
      <c r="BQ24" s="346"/>
      <c r="BR24" s="346"/>
      <c r="BS24" s="346"/>
      <c r="BT24" s="346"/>
      <c r="BU24" s="346"/>
      <c r="BV24" s="346"/>
    </row>
    <row r="25" spans="1:74" s="143" customFormat="1" ht="11.1" customHeight="1" x14ac:dyDescent="0.2">
      <c r="A25" s="140" t="s">
        <v>1025</v>
      </c>
      <c r="B25" s="209" t="s">
        <v>1024</v>
      </c>
      <c r="C25" s="258">
        <v>6.6</v>
      </c>
      <c r="D25" s="258">
        <v>6.7</v>
      </c>
      <c r="E25" s="258">
        <v>6.7</v>
      </c>
      <c r="F25" s="258">
        <v>6.3</v>
      </c>
      <c r="G25" s="258">
        <v>6.3</v>
      </c>
      <c r="H25" s="258">
        <v>6.1</v>
      </c>
      <c r="I25" s="258">
        <v>6.2</v>
      </c>
      <c r="J25" s="258">
        <v>6.2</v>
      </c>
      <c r="K25" s="258">
        <v>5.9</v>
      </c>
      <c r="L25" s="258">
        <v>5.7</v>
      </c>
      <c r="M25" s="258">
        <v>5.8</v>
      </c>
      <c r="N25" s="258">
        <v>5.6</v>
      </c>
      <c r="O25" s="258">
        <v>5.7</v>
      </c>
      <c r="P25" s="258">
        <v>5.5</v>
      </c>
      <c r="Q25" s="258">
        <v>5.5</v>
      </c>
      <c r="R25" s="258">
        <v>5.4</v>
      </c>
      <c r="S25" s="258">
        <v>5.5</v>
      </c>
      <c r="T25" s="258">
        <v>5.3</v>
      </c>
      <c r="U25" s="258">
        <v>5.2</v>
      </c>
      <c r="V25" s="258">
        <v>5.0999999999999996</v>
      </c>
      <c r="W25" s="258">
        <v>5</v>
      </c>
      <c r="X25" s="258">
        <v>5</v>
      </c>
      <c r="Y25" s="258">
        <v>5</v>
      </c>
      <c r="Z25" s="258">
        <v>5</v>
      </c>
      <c r="AA25" s="258">
        <v>4.9000000000000004</v>
      </c>
      <c r="AB25" s="258">
        <v>4.9000000000000004</v>
      </c>
      <c r="AC25" s="258">
        <v>5</v>
      </c>
      <c r="AD25" s="258">
        <v>5</v>
      </c>
      <c r="AE25" s="258">
        <v>4.7</v>
      </c>
      <c r="AF25" s="258">
        <v>4.9000000000000004</v>
      </c>
      <c r="AG25" s="258">
        <v>4.9000000000000004</v>
      </c>
      <c r="AH25" s="258">
        <v>4.9000000000000004</v>
      </c>
      <c r="AI25" s="258">
        <v>5</v>
      </c>
      <c r="AJ25" s="258">
        <v>4.9000000000000004</v>
      </c>
      <c r="AK25" s="258">
        <v>4.5999999999999996</v>
      </c>
      <c r="AL25" s="258">
        <v>4.7</v>
      </c>
      <c r="AM25" s="258">
        <v>4.8</v>
      </c>
      <c r="AN25" s="258">
        <v>4.7</v>
      </c>
      <c r="AO25" s="258">
        <v>4.5</v>
      </c>
      <c r="AP25" s="258">
        <v>4.4000000000000004</v>
      </c>
      <c r="AQ25" s="258">
        <v>4.3</v>
      </c>
      <c r="AR25" s="258">
        <v>4.3</v>
      </c>
      <c r="AS25" s="258">
        <v>4.3</v>
      </c>
      <c r="AT25" s="258">
        <v>4.4000000000000004</v>
      </c>
      <c r="AU25" s="258">
        <v>4.2</v>
      </c>
      <c r="AV25" s="258">
        <v>4.0999999999999996</v>
      </c>
      <c r="AW25" s="258">
        <v>4.0999999999999996</v>
      </c>
      <c r="AX25" s="258">
        <v>4.0999999999999996</v>
      </c>
      <c r="AY25" s="258">
        <v>4.0999999999999996</v>
      </c>
      <c r="AZ25" s="258">
        <v>4.0999999999999996</v>
      </c>
      <c r="BA25" s="258">
        <v>4.0999999999999996</v>
      </c>
      <c r="BB25" s="258">
        <v>3.9</v>
      </c>
      <c r="BC25" s="258">
        <v>3.9330275184999999</v>
      </c>
      <c r="BD25" s="346">
        <v>3.891813</v>
      </c>
      <c r="BE25" s="346">
        <v>3.8742450000000002</v>
      </c>
      <c r="BF25" s="346">
        <v>3.8341099999999999</v>
      </c>
      <c r="BG25" s="346">
        <v>3.7882120000000001</v>
      </c>
      <c r="BH25" s="346">
        <v>3.7236039999999999</v>
      </c>
      <c r="BI25" s="346">
        <v>3.6758929999999999</v>
      </c>
      <c r="BJ25" s="346">
        <v>3.6321300000000001</v>
      </c>
      <c r="BK25" s="346">
        <v>3.5812979999999999</v>
      </c>
      <c r="BL25" s="346">
        <v>3.553696</v>
      </c>
      <c r="BM25" s="346">
        <v>3.538306</v>
      </c>
      <c r="BN25" s="346">
        <v>3.540089</v>
      </c>
      <c r="BO25" s="346">
        <v>3.5454020000000002</v>
      </c>
      <c r="BP25" s="346">
        <v>3.5592079999999999</v>
      </c>
      <c r="BQ25" s="346">
        <v>3.5963099999999999</v>
      </c>
      <c r="BR25" s="346">
        <v>3.6159940000000002</v>
      </c>
      <c r="BS25" s="346">
        <v>3.6330650000000002</v>
      </c>
      <c r="BT25" s="346">
        <v>3.645826</v>
      </c>
      <c r="BU25" s="346">
        <v>3.6589450000000001</v>
      </c>
      <c r="BV25" s="346">
        <v>3.6707260000000002</v>
      </c>
    </row>
    <row r="26" spans="1:74" ht="11.1" customHeight="1" x14ac:dyDescent="0.2">
      <c r="A26" s="140"/>
      <c r="B26" s="139" t="s">
        <v>1026</v>
      </c>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c r="BD26" s="356"/>
      <c r="BE26" s="356"/>
      <c r="BF26" s="356"/>
      <c r="BG26" s="356"/>
      <c r="BH26" s="356"/>
      <c r="BI26" s="356"/>
      <c r="BJ26" s="356"/>
      <c r="BK26" s="356"/>
      <c r="BL26" s="356"/>
      <c r="BM26" s="356"/>
      <c r="BN26" s="356"/>
      <c r="BO26" s="356"/>
      <c r="BP26" s="356"/>
      <c r="BQ26" s="356"/>
      <c r="BR26" s="356"/>
      <c r="BS26" s="356"/>
      <c r="BT26" s="356"/>
      <c r="BU26" s="356"/>
      <c r="BV26" s="356"/>
    </row>
    <row r="27" spans="1:74" ht="11.1" customHeight="1" x14ac:dyDescent="0.2">
      <c r="A27" s="140" t="s">
        <v>1027</v>
      </c>
      <c r="B27" s="209" t="s">
        <v>1028</v>
      </c>
      <c r="C27" s="486">
        <v>0.89</v>
      </c>
      <c r="D27" s="486">
        <v>0.94099999999999995</v>
      </c>
      <c r="E27" s="486">
        <v>0.97</v>
      </c>
      <c r="F27" s="486">
        <v>1.0489999999999999</v>
      </c>
      <c r="G27" s="486">
        <v>1.008</v>
      </c>
      <c r="H27" s="486">
        <v>0.90300000000000002</v>
      </c>
      <c r="I27" s="486">
        <v>1.0820000000000001</v>
      </c>
      <c r="J27" s="486">
        <v>0.98299999999999998</v>
      </c>
      <c r="K27" s="486">
        <v>1.02</v>
      </c>
      <c r="L27" s="486">
        <v>1.077</v>
      </c>
      <c r="M27" s="486">
        <v>1.0009999999999999</v>
      </c>
      <c r="N27" s="486">
        <v>1.0680000000000001</v>
      </c>
      <c r="O27" s="486">
        <v>1.0940000000000001</v>
      </c>
      <c r="P27" s="486">
        <v>0.88800000000000001</v>
      </c>
      <c r="Q27" s="486">
        <v>0.96299999999999997</v>
      </c>
      <c r="R27" s="486">
        <v>1.2030000000000001</v>
      </c>
      <c r="S27" s="486">
        <v>1.079</v>
      </c>
      <c r="T27" s="486">
        <v>1.1850000000000001</v>
      </c>
      <c r="U27" s="486">
        <v>1.133</v>
      </c>
      <c r="V27" s="486">
        <v>1.1339999999999999</v>
      </c>
      <c r="W27" s="486">
        <v>1.212</v>
      </c>
      <c r="X27" s="486">
        <v>1.0640000000000001</v>
      </c>
      <c r="Y27" s="486">
        <v>1.171</v>
      </c>
      <c r="Z27" s="486">
        <v>1.155</v>
      </c>
      <c r="AA27" s="486">
        <v>1.1140000000000001</v>
      </c>
      <c r="AB27" s="486">
        <v>1.202</v>
      </c>
      <c r="AC27" s="486">
        <v>1.115</v>
      </c>
      <c r="AD27" s="486">
        <v>1.173</v>
      </c>
      <c r="AE27" s="486">
        <v>1.133</v>
      </c>
      <c r="AF27" s="486">
        <v>1.1830000000000001</v>
      </c>
      <c r="AG27" s="486">
        <v>1.2250000000000001</v>
      </c>
      <c r="AH27" s="486">
        <v>1.161</v>
      </c>
      <c r="AI27" s="486">
        <v>1.0640000000000001</v>
      </c>
      <c r="AJ27" s="486">
        <v>1.327</v>
      </c>
      <c r="AK27" s="486">
        <v>1.151</v>
      </c>
      <c r="AL27" s="486">
        <v>1.28</v>
      </c>
      <c r="AM27" s="486">
        <v>1.2250000000000001</v>
      </c>
      <c r="AN27" s="486">
        <v>1.2889999999999999</v>
      </c>
      <c r="AO27" s="486">
        <v>1.179</v>
      </c>
      <c r="AP27" s="486">
        <v>1.165</v>
      </c>
      <c r="AQ27" s="486">
        <v>1.1220000000000001</v>
      </c>
      <c r="AR27" s="486">
        <v>1.2250000000000001</v>
      </c>
      <c r="AS27" s="486">
        <v>1.1850000000000001</v>
      </c>
      <c r="AT27" s="486">
        <v>1.1719999999999999</v>
      </c>
      <c r="AU27" s="486">
        <v>1.1579999999999999</v>
      </c>
      <c r="AV27" s="486">
        <v>1.2649999999999999</v>
      </c>
      <c r="AW27" s="486">
        <v>1.3029999999999999</v>
      </c>
      <c r="AX27" s="486">
        <v>1.21</v>
      </c>
      <c r="AY27" s="486">
        <v>1.3340000000000001</v>
      </c>
      <c r="AZ27" s="486">
        <v>1.29</v>
      </c>
      <c r="BA27" s="486">
        <v>1.3360000000000001</v>
      </c>
      <c r="BB27" s="486">
        <v>1.2869999999999999</v>
      </c>
      <c r="BC27" s="486">
        <v>1.3250794567999999</v>
      </c>
      <c r="BD27" s="487">
        <v>1.3278859999999999</v>
      </c>
      <c r="BE27" s="487">
        <v>1.3287260000000001</v>
      </c>
      <c r="BF27" s="487">
        <v>1.33446</v>
      </c>
      <c r="BG27" s="487">
        <v>1.342592</v>
      </c>
      <c r="BH27" s="487">
        <v>1.3589329999999999</v>
      </c>
      <c r="BI27" s="487">
        <v>1.367505</v>
      </c>
      <c r="BJ27" s="487">
        <v>1.374118</v>
      </c>
      <c r="BK27" s="487">
        <v>1.37768</v>
      </c>
      <c r="BL27" s="487">
        <v>1.3811929999999999</v>
      </c>
      <c r="BM27" s="487">
        <v>1.3835660000000001</v>
      </c>
      <c r="BN27" s="487">
        <v>1.381939</v>
      </c>
      <c r="BO27" s="487">
        <v>1.3841760000000001</v>
      </c>
      <c r="BP27" s="487">
        <v>1.387416</v>
      </c>
      <c r="BQ27" s="487">
        <v>1.394944</v>
      </c>
      <c r="BR27" s="487">
        <v>1.3977299999999999</v>
      </c>
      <c r="BS27" s="487">
        <v>1.3990590000000001</v>
      </c>
      <c r="BT27" s="487">
        <v>1.3914280000000001</v>
      </c>
      <c r="BU27" s="487">
        <v>1.395467</v>
      </c>
      <c r="BV27" s="487">
        <v>1.4036740000000001</v>
      </c>
    </row>
    <row r="28" spans="1:74" s="143" customFormat="1" ht="11.1" customHeight="1" x14ac:dyDescent="0.2">
      <c r="A28" s="142"/>
      <c r="B28" s="209"/>
      <c r="C28" s="258"/>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8"/>
      <c r="AM28" s="258"/>
      <c r="AN28" s="258"/>
      <c r="AO28" s="258"/>
      <c r="AP28" s="258"/>
      <c r="AQ28" s="258"/>
      <c r="AR28" s="258"/>
      <c r="AS28" s="258"/>
      <c r="AT28" s="258"/>
      <c r="AU28" s="258"/>
      <c r="AV28" s="258"/>
      <c r="AW28" s="258"/>
      <c r="AX28" s="258"/>
      <c r="AY28" s="258"/>
      <c r="AZ28" s="258"/>
      <c r="BA28" s="258"/>
      <c r="BB28" s="258"/>
      <c r="BC28" s="258"/>
      <c r="BD28" s="346"/>
      <c r="BE28" s="346"/>
      <c r="BF28" s="346"/>
      <c r="BG28" s="346"/>
      <c r="BH28" s="346"/>
      <c r="BI28" s="346"/>
      <c r="BJ28" s="346"/>
      <c r="BK28" s="346"/>
      <c r="BL28" s="346"/>
      <c r="BM28" s="346"/>
      <c r="BN28" s="346"/>
      <c r="BO28" s="346"/>
      <c r="BP28" s="346"/>
      <c r="BQ28" s="346"/>
      <c r="BR28" s="346"/>
      <c r="BS28" s="346"/>
      <c r="BT28" s="346"/>
      <c r="BU28" s="346"/>
      <c r="BV28" s="346"/>
    </row>
    <row r="29" spans="1:74" ht="11.1" customHeight="1" x14ac:dyDescent="0.2">
      <c r="A29" s="134"/>
      <c r="B29" s="324" t="s">
        <v>1222</v>
      </c>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0"/>
      <c r="BB29" s="220"/>
      <c r="BC29" s="220"/>
      <c r="BD29" s="334"/>
      <c r="BE29" s="334"/>
      <c r="BF29" s="334"/>
      <c r="BG29" s="334"/>
      <c r="BH29" s="334"/>
      <c r="BI29" s="334"/>
      <c r="BJ29" s="334"/>
      <c r="BK29" s="334"/>
      <c r="BL29" s="334"/>
      <c r="BM29" s="334"/>
      <c r="BN29" s="334"/>
      <c r="BO29" s="334"/>
      <c r="BP29" s="334"/>
      <c r="BQ29" s="334"/>
      <c r="BR29" s="334"/>
      <c r="BS29" s="334"/>
      <c r="BT29" s="334"/>
      <c r="BU29" s="334"/>
      <c r="BV29" s="334"/>
    </row>
    <row r="30" spans="1:74" ht="11.1" customHeight="1" x14ac:dyDescent="0.2">
      <c r="A30" s="628" t="s">
        <v>723</v>
      </c>
      <c r="B30" s="629" t="s">
        <v>722</v>
      </c>
      <c r="C30" s="258">
        <v>102.70529999999999</v>
      </c>
      <c r="D30" s="258">
        <v>103.6016</v>
      </c>
      <c r="E30" s="258">
        <v>104.58929999999999</v>
      </c>
      <c r="F30" s="258">
        <v>104.7423</v>
      </c>
      <c r="G30" s="258">
        <v>105.05710000000001</v>
      </c>
      <c r="H30" s="258">
        <v>105.4084</v>
      </c>
      <c r="I30" s="258">
        <v>105.5609</v>
      </c>
      <c r="J30" s="258">
        <v>105.47969999999999</v>
      </c>
      <c r="K30" s="258">
        <v>105.7908</v>
      </c>
      <c r="L30" s="258">
        <v>105.8154</v>
      </c>
      <c r="M30" s="258">
        <v>106.663</v>
      </c>
      <c r="N30" s="258">
        <v>106.50320000000001</v>
      </c>
      <c r="O30" s="258">
        <v>105.8772</v>
      </c>
      <c r="P30" s="258">
        <v>105.41930000000001</v>
      </c>
      <c r="Q30" s="258">
        <v>105.0856</v>
      </c>
      <c r="R30" s="258">
        <v>104.5604</v>
      </c>
      <c r="S30" s="258">
        <v>104.0675</v>
      </c>
      <c r="T30" s="258">
        <v>103.6891</v>
      </c>
      <c r="U30" s="258">
        <v>104.2443</v>
      </c>
      <c r="V30" s="258">
        <v>104.1318</v>
      </c>
      <c r="W30" s="258">
        <v>103.7281</v>
      </c>
      <c r="X30" s="258">
        <v>103.3569</v>
      </c>
      <c r="Y30" s="258">
        <v>102.7323</v>
      </c>
      <c r="Z30" s="258">
        <v>102.2696</v>
      </c>
      <c r="AA30" s="258">
        <v>103.0314</v>
      </c>
      <c r="AB30" s="258">
        <v>102.3429</v>
      </c>
      <c r="AC30" s="258">
        <v>101.5415</v>
      </c>
      <c r="AD30" s="258">
        <v>101.7479</v>
      </c>
      <c r="AE30" s="258">
        <v>101.6011</v>
      </c>
      <c r="AF30" s="258">
        <v>101.94759999999999</v>
      </c>
      <c r="AG30" s="258">
        <v>102.1435</v>
      </c>
      <c r="AH30" s="258">
        <v>102.0654</v>
      </c>
      <c r="AI30" s="258">
        <v>101.93040000000001</v>
      </c>
      <c r="AJ30" s="258">
        <v>102.0557</v>
      </c>
      <c r="AK30" s="258">
        <v>101.8293</v>
      </c>
      <c r="AL30" s="258">
        <v>102.7877</v>
      </c>
      <c r="AM30" s="258">
        <v>102.5393</v>
      </c>
      <c r="AN30" s="258">
        <v>102.1574</v>
      </c>
      <c r="AO30" s="258">
        <v>102.7236</v>
      </c>
      <c r="AP30" s="258">
        <v>103.7148</v>
      </c>
      <c r="AQ30" s="258">
        <v>103.71210000000001</v>
      </c>
      <c r="AR30" s="258">
        <v>103.771</v>
      </c>
      <c r="AS30" s="258">
        <v>103.6206</v>
      </c>
      <c r="AT30" s="258">
        <v>103.1956</v>
      </c>
      <c r="AU30" s="258">
        <v>103.176</v>
      </c>
      <c r="AV30" s="258">
        <v>104.7647</v>
      </c>
      <c r="AW30" s="258">
        <v>105.29430000000001</v>
      </c>
      <c r="AX30" s="258">
        <v>105.7183</v>
      </c>
      <c r="AY30" s="258">
        <v>105.3141</v>
      </c>
      <c r="AZ30" s="258">
        <v>105.7465</v>
      </c>
      <c r="BA30" s="258">
        <v>106.53870000000001</v>
      </c>
      <c r="BB30" s="258">
        <v>107.3051</v>
      </c>
      <c r="BC30" s="258">
        <v>106.7337642</v>
      </c>
      <c r="BD30" s="346">
        <v>106.9285</v>
      </c>
      <c r="BE30" s="346">
        <v>106.9323</v>
      </c>
      <c r="BF30" s="346">
        <v>107.1474</v>
      </c>
      <c r="BG30" s="346">
        <v>107.4276</v>
      </c>
      <c r="BH30" s="346">
        <v>107.8734</v>
      </c>
      <c r="BI30" s="346">
        <v>108.20820000000001</v>
      </c>
      <c r="BJ30" s="346">
        <v>108.53270000000001</v>
      </c>
      <c r="BK30" s="346">
        <v>108.86369999999999</v>
      </c>
      <c r="BL30" s="346">
        <v>109.1546</v>
      </c>
      <c r="BM30" s="346">
        <v>109.42230000000001</v>
      </c>
      <c r="BN30" s="346">
        <v>109.63200000000001</v>
      </c>
      <c r="BO30" s="346">
        <v>109.8797</v>
      </c>
      <c r="BP30" s="346">
        <v>110.1305</v>
      </c>
      <c r="BQ30" s="346">
        <v>110.3999</v>
      </c>
      <c r="BR30" s="346">
        <v>110.6451</v>
      </c>
      <c r="BS30" s="346">
        <v>110.8818</v>
      </c>
      <c r="BT30" s="346">
        <v>111.0677</v>
      </c>
      <c r="BU30" s="346">
        <v>111.319</v>
      </c>
      <c r="BV30" s="346">
        <v>111.5934</v>
      </c>
    </row>
    <row r="31" spans="1:74" ht="11.1" customHeight="1" x14ac:dyDescent="0.2">
      <c r="A31" s="325" t="s">
        <v>700</v>
      </c>
      <c r="B31" s="41" t="s">
        <v>1127</v>
      </c>
      <c r="C31" s="258">
        <v>100.20059999999999</v>
      </c>
      <c r="D31" s="258">
        <v>101.3034</v>
      </c>
      <c r="E31" s="258">
        <v>102.1737</v>
      </c>
      <c r="F31" s="258">
        <v>102.0449</v>
      </c>
      <c r="G31" s="258">
        <v>102.2912</v>
      </c>
      <c r="H31" s="258">
        <v>102.6511</v>
      </c>
      <c r="I31" s="258">
        <v>103.03830000000001</v>
      </c>
      <c r="J31" s="258">
        <v>102.599</v>
      </c>
      <c r="K31" s="258">
        <v>102.61660000000001</v>
      </c>
      <c r="L31" s="258">
        <v>102.53019999999999</v>
      </c>
      <c r="M31" s="258">
        <v>103.42489999999999</v>
      </c>
      <c r="N31" s="258">
        <v>103.1216</v>
      </c>
      <c r="O31" s="258">
        <v>102.563</v>
      </c>
      <c r="P31" s="258">
        <v>101.9932</v>
      </c>
      <c r="Q31" s="258">
        <v>102.25749999999999</v>
      </c>
      <c r="R31" s="258">
        <v>102.1754</v>
      </c>
      <c r="S31" s="258">
        <v>102.0433</v>
      </c>
      <c r="T31" s="258">
        <v>101.65389999999999</v>
      </c>
      <c r="U31" s="258">
        <v>102.26819999999999</v>
      </c>
      <c r="V31" s="258">
        <v>102.0202</v>
      </c>
      <c r="W31" s="258">
        <v>101.6251</v>
      </c>
      <c r="X31" s="258">
        <v>101.5789</v>
      </c>
      <c r="Y31" s="258">
        <v>101.3394</v>
      </c>
      <c r="Z31" s="258">
        <v>101.1156</v>
      </c>
      <c r="AA31" s="258">
        <v>101.69159999999999</v>
      </c>
      <c r="AB31" s="258">
        <v>101.3068</v>
      </c>
      <c r="AC31" s="258">
        <v>101.0894</v>
      </c>
      <c r="AD31" s="258">
        <v>100.736</v>
      </c>
      <c r="AE31" s="258">
        <v>100.61320000000001</v>
      </c>
      <c r="AF31" s="258">
        <v>100.91240000000001</v>
      </c>
      <c r="AG31" s="258">
        <v>101.0765</v>
      </c>
      <c r="AH31" s="258">
        <v>100.75539999999999</v>
      </c>
      <c r="AI31" s="258">
        <v>101.044</v>
      </c>
      <c r="AJ31" s="258">
        <v>101.2745</v>
      </c>
      <c r="AK31" s="258">
        <v>101.33669999999999</v>
      </c>
      <c r="AL31" s="258">
        <v>101.69589999999999</v>
      </c>
      <c r="AM31" s="258">
        <v>102.0354</v>
      </c>
      <c r="AN31" s="258">
        <v>102.1644</v>
      </c>
      <c r="AO31" s="258">
        <v>101.7367</v>
      </c>
      <c r="AP31" s="258">
        <v>102.92789999999999</v>
      </c>
      <c r="AQ31" s="258">
        <v>102.5104</v>
      </c>
      <c r="AR31" s="258">
        <v>102.6619</v>
      </c>
      <c r="AS31" s="258">
        <v>102.42140000000001</v>
      </c>
      <c r="AT31" s="258">
        <v>102.1998</v>
      </c>
      <c r="AU31" s="258">
        <v>102.0254</v>
      </c>
      <c r="AV31" s="258">
        <v>103.3783</v>
      </c>
      <c r="AW31" s="258">
        <v>103.70569999999999</v>
      </c>
      <c r="AX31" s="258">
        <v>103.6572</v>
      </c>
      <c r="AY31" s="258">
        <v>103.0428</v>
      </c>
      <c r="AZ31" s="258">
        <v>104.485</v>
      </c>
      <c r="BA31" s="258">
        <v>104.50790000000001</v>
      </c>
      <c r="BB31" s="258">
        <v>104.9997</v>
      </c>
      <c r="BC31" s="258">
        <v>104.61880494</v>
      </c>
      <c r="BD31" s="346">
        <v>104.7928</v>
      </c>
      <c r="BE31" s="346">
        <v>104.8566</v>
      </c>
      <c r="BF31" s="346">
        <v>105.0763</v>
      </c>
      <c r="BG31" s="346">
        <v>105.3552</v>
      </c>
      <c r="BH31" s="346">
        <v>105.8064</v>
      </c>
      <c r="BI31" s="346">
        <v>106.1189</v>
      </c>
      <c r="BJ31" s="346">
        <v>106.4057</v>
      </c>
      <c r="BK31" s="346">
        <v>106.6581</v>
      </c>
      <c r="BL31" s="346">
        <v>106.9004</v>
      </c>
      <c r="BM31" s="346">
        <v>107.12390000000001</v>
      </c>
      <c r="BN31" s="346">
        <v>107.30459999999999</v>
      </c>
      <c r="BO31" s="346">
        <v>107.508</v>
      </c>
      <c r="BP31" s="346">
        <v>107.71040000000001</v>
      </c>
      <c r="BQ31" s="346">
        <v>107.9025</v>
      </c>
      <c r="BR31" s="346">
        <v>108.1096</v>
      </c>
      <c r="BS31" s="346">
        <v>108.32250000000001</v>
      </c>
      <c r="BT31" s="346">
        <v>108.5217</v>
      </c>
      <c r="BU31" s="346">
        <v>108.7608</v>
      </c>
      <c r="BV31" s="346">
        <v>109.02030000000001</v>
      </c>
    </row>
    <row r="32" spans="1:74" ht="11.1" customHeight="1" x14ac:dyDescent="0.2">
      <c r="A32" s="630" t="s">
        <v>1106</v>
      </c>
      <c r="B32" s="631" t="s">
        <v>1128</v>
      </c>
      <c r="C32" s="258">
        <v>101.35429999999999</v>
      </c>
      <c r="D32" s="258">
        <v>103.28319999999999</v>
      </c>
      <c r="E32" s="258">
        <v>102.49850000000001</v>
      </c>
      <c r="F32" s="258">
        <v>103.1756</v>
      </c>
      <c r="G32" s="258">
        <v>102.9198</v>
      </c>
      <c r="H32" s="258">
        <v>103.035</v>
      </c>
      <c r="I32" s="258">
        <v>102.25709999999999</v>
      </c>
      <c r="J32" s="258">
        <v>102.0994</v>
      </c>
      <c r="K32" s="258">
        <v>102.1319</v>
      </c>
      <c r="L32" s="258">
        <v>103.0038</v>
      </c>
      <c r="M32" s="258">
        <v>104.2157</v>
      </c>
      <c r="N32" s="258">
        <v>104.3519</v>
      </c>
      <c r="O32" s="258">
        <v>103.97110000000001</v>
      </c>
      <c r="P32" s="258">
        <v>103.9239</v>
      </c>
      <c r="Q32" s="258">
        <v>104.6814</v>
      </c>
      <c r="R32" s="258">
        <v>104.2531</v>
      </c>
      <c r="S32" s="258">
        <v>103.6206</v>
      </c>
      <c r="T32" s="258">
        <v>103.86450000000001</v>
      </c>
      <c r="U32" s="258">
        <v>104.1</v>
      </c>
      <c r="V32" s="258">
        <v>104.8856</v>
      </c>
      <c r="W32" s="258">
        <v>105.2251</v>
      </c>
      <c r="X32" s="258">
        <v>104.5578</v>
      </c>
      <c r="Y32" s="258">
        <v>105.224</v>
      </c>
      <c r="Z32" s="258">
        <v>104.9224</v>
      </c>
      <c r="AA32" s="258">
        <v>106.4062</v>
      </c>
      <c r="AB32" s="258">
        <v>105.8289</v>
      </c>
      <c r="AC32" s="258">
        <v>106.0508</v>
      </c>
      <c r="AD32" s="258">
        <v>105.5115</v>
      </c>
      <c r="AE32" s="258">
        <v>106.42400000000001</v>
      </c>
      <c r="AF32" s="258">
        <v>107.3712</v>
      </c>
      <c r="AG32" s="258">
        <v>107.1105</v>
      </c>
      <c r="AH32" s="258">
        <v>107.0247</v>
      </c>
      <c r="AI32" s="258">
        <v>106.9199</v>
      </c>
      <c r="AJ32" s="258">
        <v>106.9327</v>
      </c>
      <c r="AK32" s="258">
        <v>106.5137</v>
      </c>
      <c r="AL32" s="258">
        <v>107.0748</v>
      </c>
      <c r="AM32" s="258">
        <v>108.8882</v>
      </c>
      <c r="AN32" s="258">
        <v>109.88509999999999</v>
      </c>
      <c r="AO32" s="258">
        <v>108.6875</v>
      </c>
      <c r="AP32" s="258">
        <v>110.2229</v>
      </c>
      <c r="AQ32" s="258">
        <v>109.7992</v>
      </c>
      <c r="AR32" s="258">
        <v>110.40860000000001</v>
      </c>
      <c r="AS32" s="258">
        <v>111.3852</v>
      </c>
      <c r="AT32" s="258">
        <v>112.2569</v>
      </c>
      <c r="AU32" s="258">
        <v>112.67359999999999</v>
      </c>
      <c r="AV32" s="258">
        <v>112.4799</v>
      </c>
      <c r="AW32" s="258">
        <v>112.1874</v>
      </c>
      <c r="AX32" s="258">
        <v>112.8656</v>
      </c>
      <c r="AY32" s="258">
        <v>112.8045</v>
      </c>
      <c r="AZ32" s="258">
        <v>115.6117</v>
      </c>
      <c r="BA32" s="258">
        <v>113.96299999999999</v>
      </c>
      <c r="BB32" s="258">
        <v>114.8411</v>
      </c>
      <c r="BC32" s="258">
        <v>114.17309259</v>
      </c>
      <c r="BD32" s="346">
        <v>114.24250000000001</v>
      </c>
      <c r="BE32" s="346">
        <v>114.33839999999999</v>
      </c>
      <c r="BF32" s="346">
        <v>114.45820000000001</v>
      </c>
      <c r="BG32" s="346">
        <v>114.6028</v>
      </c>
      <c r="BH32" s="346">
        <v>114.7978</v>
      </c>
      <c r="BI32" s="346">
        <v>114.9729</v>
      </c>
      <c r="BJ32" s="346">
        <v>115.1537</v>
      </c>
      <c r="BK32" s="346">
        <v>115.3532</v>
      </c>
      <c r="BL32" s="346">
        <v>115.5356</v>
      </c>
      <c r="BM32" s="346">
        <v>115.71380000000001</v>
      </c>
      <c r="BN32" s="346">
        <v>115.8814</v>
      </c>
      <c r="BO32" s="346">
        <v>116.05629999999999</v>
      </c>
      <c r="BP32" s="346">
        <v>116.2321</v>
      </c>
      <c r="BQ32" s="346">
        <v>116.40949999999999</v>
      </c>
      <c r="BR32" s="346">
        <v>116.5864</v>
      </c>
      <c r="BS32" s="346">
        <v>116.7636</v>
      </c>
      <c r="BT32" s="346">
        <v>116.93049999999999</v>
      </c>
      <c r="BU32" s="346">
        <v>117.1163</v>
      </c>
      <c r="BV32" s="346">
        <v>117.3105</v>
      </c>
    </row>
    <row r="33" spans="1:74" ht="11.1" customHeight="1" x14ac:dyDescent="0.2">
      <c r="A33" s="630" t="s">
        <v>1107</v>
      </c>
      <c r="B33" s="631" t="s">
        <v>1129</v>
      </c>
      <c r="C33" s="258">
        <v>98.929400000000001</v>
      </c>
      <c r="D33" s="258">
        <v>97.678799999999995</v>
      </c>
      <c r="E33" s="258">
        <v>97.849500000000006</v>
      </c>
      <c r="F33" s="258">
        <v>100.6935</v>
      </c>
      <c r="G33" s="258">
        <v>98.823499999999996</v>
      </c>
      <c r="H33" s="258">
        <v>99.708299999999994</v>
      </c>
      <c r="I33" s="258">
        <v>99.368899999999996</v>
      </c>
      <c r="J33" s="258">
        <v>99.418800000000005</v>
      </c>
      <c r="K33" s="258">
        <v>99.814300000000003</v>
      </c>
      <c r="L33" s="258">
        <v>99.082700000000003</v>
      </c>
      <c r="M33" s="258">
        <v>99.832599999999999</v>
      </c>
      <c r="N33" s="258">
        <v>100.2079</v>
      </c>
      <c r="O33" s="258">
        <v>99.361800000000002</v>
      </c>
      <c r="P33" s="258">
        <v>98.585400000000007</v>
      </c>
      <c r="Q33" s="258">
        <v>99.601900000000001</v>
      </c>
      <c r="R33" s="258">
        <v>99.804500000000004</v>
      </c>
      <c r="S33" s="258">
        <v>99.736000000000004</v>
      </c>
      <c r="T33" s="258">
        <v>98.480500000000006</v>
      </c>
      <c r="U33" s="258">
        <v>98.495999999999995</v>
      </c>
      <c r="V33" s="258">
        <v>98.158500000000004</v>
      </c>
      <c r="W33" s="258">
        <v>98.502300000000005</v>
      </c>
      <c r="X33" s="258">
        <v>98.199700000000007</v>
      </c>
      <c r="Y33" s="258">
        <v>97.144900000000007</v>
      </c>
      <c r="Z33" s="258">
        <v>96.833200000000005</v>
      </c>
      <c r="AA33" s="258">
        <v>97.606999999999999</v>
      </c>
      <c r="AB33" s="258">
        <v>97.731999999999999</v>
      </c>
      <c r="AC33" s="258">
        <v>97.522099999999995</v>
      </c>
      <c r="AD33" s="258">
        <v>96.710499999999996</v>
      </c>
      <c r="AE33" s="258">
        <v>97.723200000000006</v>
      </c>
      <c r="AF33" s="258">
        <v>97.697000000000003</v>
      </c>
      <c r="AG33" s="258">
        <v>97.630300000000005</v>
      </c>
      <c r="AH33" s="258">
        <v>96.744200000000006</v>
      </c>
      <c r="AI33" s="258">
        <v>97.818600000000004</v>
      </c>
      <c r="AJ33" s="258">
        <v>98.480099999999993</v>
      </c>
      <c r="AK33" s="258">
        <v>99.004300000000001</v>
      </c>
      <c r="AL33" s="258">
        <v>97.561400000000006</v>
      </c>
      <c r="AM33" s="258">
        <v>97.375</v>
      </c>
      <c r="AN33" s="258">
        <v>98.433800000000005</v>
      </c>
      <c r="AO33" s="258">
        <v>97.543800000000005</v>
      </c>
      <c r="AP33" s="258">
        <v>97.395300000000006</v>
      </c>
      <c r="AQ33" s="258">
        <v>96.636799999999994</v>
      </c>
      <c r="AR33" s="258">
        <v>96.664900000000003</v>
      </c>
      <c r="AS33" s="258">
        <v>95.6648</v>
      </c>
      <c r="AT33" s="258">
        <v>97.116500000000002</v>
      </c>
      <c r="AU33" s="258">
        <v>96.392899999999997</v>
      </c>
      <c r="AV33" s="258">
        <v>95.076999999999998</v>
      </c>
      <c r="AW33" s="258">
        <v>96.2761</v>
      </c>
      <c r="AX33" s="258">
        <v>96.998999999999995</v>
      </c>
      <c r="AY33" s="258">
        <v>95.069599999999994</v>
      </c>
      <c r="AZ33" s="258">
        <v>96.204300000000003</v>
      </c>
      <c r="BA33" s="258">
        <v>95.174700000000001</v>
      </c>
      <c r="BB33" s="258">
        <v>95.531599999999997</v>
      </c>
      <c r="BC33" s="258">
        <v>95.565657160000001</v>
      </c>
      <c r="BD33" s="346">
        <v>95.555530000000005</v>
      </c>
      <c r="BE33" s="346">
        <v>95.493530000000007</v>
      </c>
      <c r="BF33" s="346">
        <v>95.473150000000004</v>
      </c>
      <c r="BG33" s="346">
        <v>95.460390000000004</v>
      </c>
      <c r="BH33" s="346">
        <v>95.476420000000005</v>
      </c>
      <c r="BI33" s="346">
        <v>95.463049999999996</v>
      </c>
      <c r="BJ33" s="346">
        <v>95.441429999999997</v>
      </c>
      <c r="BK33" s="346">
        <v>95.388999999999996</v>
      </c>
      <c r="BL33" s="346">
        <v>95.367810000000006</v>
      </c>
      <c r="BM33" s="346">
        <v>95.355289999999997</v>
      </c>
      <c r="BN33" s="346">
        <v>95.350880000000004</v>
      </c>
      <c r="BO33" s="346">
        <v>95.356139999999996</v>
      </c>
      <c r="BP33" s="346">
        <v>95.370490000000004</v>
      </c>
      <c r="BQ33" s="346">
        <v>95.382940000000005</v>
      </c>
      <c r="BR33" s="346">
        <v>95.423739999999995</v>
      </c>
      <c r="BS33" s="346">
        <v>95.481890000000007</v>
      </c>
      <c r="BT33" s="346">
        <v>95.565740000000005</v>
      </c>
      <c r="BU33" s="346">
        <v>95.652330000000006</v>
      </c>
      <c r="BV33" s="346">
        <v>95.750020000000006</v>
      </c>
    </row>
    <row r="34" spans="1:74" ht="11.1" customHeight="1" x14ac:dyDescent="0.2">
      <c r="A34" s="630" t="s">
        <v>1108</v>
      </c>
      <c r="B34" s="631" t="s">
        <v>1130</v>
      </c>
      <c r="C34" s="258">
        <v>102.7315</v>
      </c>
      <c r="D34" s="258">
        <v>102.4177</v>
      </c>
      <c r="E34" s="258">
        <v>102.425</v>
      </c>
      <c r="F34" s="258">
        <v>102.8428</v>
      </c>
      <c r="G34" s="258">
        <v>101.0231</v>
      </c>
      <c r="H34" s="258">
        <v>99.242500000000007</v>
      </c>
      <c r="I34" s="258">
        <v>100.324</v>
      </c>
      <c r="J34" s="258">
        <v>99.906000000000006</v>
      </c>
      <c r="K34" s="258">
        <v>98.629400000000004</v>
      </c>
      <c r="L34" s="258">
        <v>96.660399999999996</v>
      </c>
      <c r="M34" s="258">
        <v>97.656099999999995</v>
      </c>
      <c r="N34" s="258">
        <v>98.463099999999997</v>
      </c>
      <c r="O34" s="258">
        <v>96.834999999999994</v>
      </c>
      <c r="P34" s="258">
        <v>97.625299999999996</v>
      </c>
      <c r="Q34" s="258">
        <v>96.245099999999994</v>
      </c>
      <c r="R34" s="258">
        <v>96.8917</v>
      </c>
      <c r="S34" s="258">
        <v>96.643299999999996</v>
      </c>
      <c r="T34" s="258">
        <v>95.644499999999994</v>
      </c>
      <c r="U34" s="258">
        <v>97.030900000000003</v>
      </c>
      <c r="V34" s="258">
        <v>97.701999999999998</v>
      </c>
      <c r="W34" s="258">
        <v>98.926500000000004</v>
      </c>
      <c r="X34" s="258">
        <v>101.0044</v>
      </c>
      <c r="Y34" s="258">
        <v>101.0581</v>
      </c>
      <c r="Z34" s="258">
        <v>100.7176</v>
      </c>
      <c r="AA34" s="258">
        <v>101.7273</v>
      </c>
      <c r="AB34" s="258">
        <v>103.2865</v>
      </c>
      <c r="AC34" s="258">
        <v>104.8809</v>
      </c>
      <c r="AD34" s="258">
        <v>103.3</v>
      </c>
      <c r="AE34" s="258">
        <v>103.57980000000001</v>
      </c>
      <c r="AF34" s="258">
        <v>105.0827</v>
      </c>
      <c r="AG34" s="258">
        <v>105.3385</v>
      </c>
      <c r="AH34" s="258">
        <v>105.2389</v>
      </c>
      <c r="AI34" s="258">
        <v>105.51220000000001</v>
      </c>
      <c r="AJ34" s="258">
        <v>104.5234</v>
      </c>
      <c r="AK34" s="258">
        <v>105.3272</v>
      </c>
      <c r="AL34" s="258">
        <v>104.3095</v>
      </c>
      <c r="AM34" s="258">
        <v>106.2131</v>
      </c>
      <c r="AN34" s="258">
        <v>104.7393</v>
      </c>
      <c r="AO34" s="258">
        <v>105.5549</v>
      </c>
      <c r="AP34" s="258">
        <v>108.00700000000001</v>
      </c>
      <c r="AQ34" s="258">
        <v>109.30719999999999</v>
      </c>
      <c r="AR34" s="258">
        <v>109.23820000000001</v>
      </c>
      <c r="AS34" s="258">
        <v>106.39400000000001</v>
      </c>
      <c r="AT34" s="258">
        <v>105.72239999999999</v>
      </c>
      <c r="AU34" s="258">
        <v>102.02760000000001</v>
      </c>
      <c r="AV34" s="258">
        <v>107.4267</v>
      </c>
      <c r="AW34" s="258">
        <v>107.26990000000001</v>
      </c>
      <c r="AX34" s="258">
        <v>107.59990000000001</v>
      </c>
      <c r="AY34" s="258">
        <v>107.67010000000001</v>
      </c>
      <c r="AZ34" s="258">
        <v>105.5419</v>
      </c>
      <c r="BA34" s="258">
        <v>105.8069</v>
      </c>
      <c r="BB34" s="258">
        <v>107.11320000000001</v>
      </c>
      <c r="BC34" s="258">
        <v>107.03416172999999</v>
      </c>
      <c r="BD34" s="346">
        <v>107.2133</v>
      </c>
      <c r="BE34" s="346">
        <v>107.33799999999999</v>
      </c>
      <c r="BF34" s="346">
        <v>107.48990000000001</v>
      </c>
      <c r="BG34" s="346">
        <v>107.63939999999999</v>
      </c>
      <c r="BH34" s="346">
        <v>107.8028</v>
      </c>
      <c r="BI34" s="346">
        <v>107.935</v>
      </c>
      <c r="BJ34" s="346">
        <v>108.05249999999999</v>
      </c>
      <c r="BK34" s="346">
        <v>108.13549999999999</v>
      </c>
      <c r="BL34" s="346">
        <v>108.2383</v>
      </c>
      <c r="BM34" s="346">
        <v>108.3411</v>
      </c>
      <c r="BN34" s="346">
        <v>108.4385</v>
      </c>
      <c r="BO34" s="346">
        <v>108.5453</v>
      </c>
      <c r="BP34" s="346">
        <v>108.6563</v>
      </c>
      <c r="BQ34" s="346">
        <v>108.7559</v>
      </c>
      <c r="BR34" s="346">
        <v>108.8866</v>
      </c>
      <c r="BS34" s="346">
        <v>109.0329</v>
      </c>
      <c r="BT34" s="346">
        <v>109.2325</v>
      </c>
      <c r="BU34" s="346">
        <v>109.38200000000001</v>
      </c>
      <c r="BV34" s="346">
        <v>109.5189</v>
      </c>
    </row>
    <row r="35" spans="1:74" ht="11.1" customHeight="1" x14ac:dyDescent="0.2">
      <c r="A35" s="630" t="s">
        <v>1109</v>
      </c>
      <c r="B35" s="631" t="s">
        <v>1131</v>
      </c>
      <c r="C35" s="258">
        <v>94.432299999999998</v>
      </c>
      <c r="D35" s="258">
        <v>94.561300000000003</v>
      </c>
      <c r="E35" s="258">
        <v>95.303600000000003</v>
      </c>
      <c r="F35" s="258">
        <v>95.436999999999998</v>
      </c>
      <c r="G35" s="258">
        <v>94.534899999999993</v>
      </c>
      <c r="H35" s="258">
        <v>95.626000000000005</v>
      </c>
      <c r="I35" s="258">
        <v>96.125200000000007</v>
      </c>
      <c r="J35" s="258">
        <v>96.720600000000005</v>
      </c>
      <c r="K35" s="258">
        <v>96.452100000000002</v>
      </c>
      <c r="L35" s="258">
        <v>95.706599999999995</v>
      </c>
      <c r="M35" s="258">
        <v>95.986599999999996</v>
      </c>
      <c r="N35" s="258">
        <v>96.296000000000006</v>
      </c>
      <c r="O35" s="258">
        <v>95.923400000000001</v>
      </c>
      <c r="P35" s="258">
        <v>95.913200000000003</v>
      </c>
      <c r="Q35" s="258">
        <v>95.183599999999998</v>
      </c>
      <c r="R35" s="258">
        <v>95.624700000000004</v>
      </c>
      <c r="S35" s="258">
        <v>94.678299999999993</v>
      </c>
      <c r="T35" s="258">
        <v>95.173699999999997</v>
      </c>
      <c r="U35" s="258">
        <v>95.196799999999996</v>
      </c>
      <c r="V35" s="258">
        <v>94.514399999999995</v>
      </c>
      <c r="W35" s="258">
        <v>94.863200000000006</v>
      </c>
      <c r="X35" s="258">
        <v>95.0989</v>
      </c>
      <c r="Y35" s="258">
        <v>95.410700000000006</v>
      </c>
      <c r="Z35" s="258">
        <v>95.031099999999995</v>
      </c>
      <c r="AA35" s="258">
        <v>95.837599999999995</v>
      </c>
      <c r="AB35" s="258">
        <v>95.133399999999995</v>
      </c>
      <c r="AC35" s="258">
        <v>95.913499999999999</v>
      </c>
      <c r="AD35" s="258">
        <v>95.165099999999995</v>
      </c>
      <c r="AE35" s="258">
        <v>95.008099999999999</v>
      </c>
      <c r="AF35" s="258">
        <v>93.988100000000003</v>
      </c>
      <c r="AG35" s="258">
        <v>93.759799999999998</v>
      </c>
      <c r="AH35" s="258">
        <v>93.5839</v>
      </c>
      <c r="AI35" s="258">
        <v>94.193899999999999</v>
      </c>
      <c r="AJ35" s="258">
        <v>94.147000000000006</v>
      </c>
      <c r="AK35" s="258">
        <v>94.7483</v>
      </c>
      <c r="AL35" s="258">
        <v>94.982200000000006</v>
      </c>
      <c r="AM35" s="258">
        <v>94.3416</v>
      </c>
      <c r="AN35" s="258">
        <v>93.903199999999998</v>
      </c>
      <c r="AO35" s="258">
        <v>94.43</v>
      </c>
      <c r="AP35" s="258">
        <v>95.109899999999996</v>
      </c>
      <c r="AQ35" s="258">
        <v>96.006500000000003</v>
      </c>
      <c r="AR35" s="258">
        <v>96.443600000000004</v>
      </c>
      <c r="AS35" s="258">
        <v>97.1875</v>
      </c>
      <c r="AT35" s="258">
        <v>94.720299999999995</v>
      </c>
      <c r="AU35" s="258">
        <v>92.164599999999993</v>
      </c>
      <c r="AV35" s="258">
        <v>97.617800000000003</v>
      </c>
      <c r="AW35" s="258">
        <v>98.076700000000002</v>
      </c>
      <c r="AX35" s="258">
        <v>97.342699999999994</v>
      </c>
      <c r="AY35" s="258">
        <v>95.796800000000005</v>
      </c>
      <c r="AZ35" s="258">
        <v>96.682699999999997</v>
      </c>
      <c r="BA35" s="258">
        <v>97.936000000000007</v>
      </c>
      <c r="BB35" s="258">
        <v>98.4589</v>
      </c>
      <c r="BC35" s="258">
        <v>97.950204443999993</v>
      </c>
      <c r="BD35" s="346">
        <v>98.250770000000003</v>
      </c>
      <c r="BE35" s="346">
        <v>98.449860000000001</v>
      </c>
      <c r="BF35" s="346">
        <v>98.720860000000002</v>
      </c>
      <c r="BG35" s="346">
        <v>99.000720000000001</v>
      </c>
      <c r="BH35" s="346">
        <v>99.31026</v>
      </c>
      <c r="BI35" s="346">
        <v>99.592219999999998</v>
      </c>
      <c r="BJ35" s="346">
        <v>99.867410000000007</v>
      </c>
      <c r="BK35" s="346">
        <v>100.1326</v>
      </c>
      <c r="BL35" s="346">
        <v>100.3967</v>
      </c>
      <c r="BM35" s="346">
        <v>100.6564</v>
      </c>
      <c r="BN35" s="346">
        <v>100.8897</v>
      </c>
      <c r="BO35" s="346">
        <v>101.15730000000001</v>
      </c>
      <c r="BP35" s="346">
        <v>101.4371</v>
      </c>
      <c r="BQ35" s="346">
        <v>101.73309999999999</v>
      </c>
      <c r="BR35" s="346">
        <v>102.0346</v>
      </c>
      <c r="BS35" s="346">
        <v>102.34529999999999</v>
      </c>
      <c r="BT35" s="346">
        <v>102.66419999999999</v>
      </c>
      <c r="BU35" s="346">
        <v>102.99460000000001</v>
      </c>
      <c r="BV35" s="346">
        <v>103.3351</v>
      </c>
    </row>
    <row r="36" spans="1:74" ht="11.1" customHeight="1" x14ac:dyDescent="0.2">
      <c r="A36" s="630" t="s">
        <v>1110</v>
      </c>
      <c r="B36" s="631" t="s">
        <v>1132</v>
      </c>
      <c r="C36" s="258">
        <v>106.11069999999999</v>
      </c>
      <c r="D36" s="258">
        <v>105.93519999999999</v>
      </c>
      <c r="E36" s="258">
        <v>107.39919999999999</v>
      </c>
      <c r="F36" s="258">
        <v>107.8456</v>
      </c>
      <c r="G36" s="258">
        <v>109.1095</v>
      </c>
      <c r="H36" s="258">
        <v>110.014</v>
      </c>
      <c r="I36" s="258">
        <v>111.3762</v>
      </c>
      <c r="J36" s="258">
        <v>110.9782</v>
      </c>
      <c r="K36" s="258">
        <v>111.1769</v>
      </c>
      <c r="L36" s="258">
        <v>110.196</v>
      </c>
      <c r="M36" s="258">
        <v>109.1704</v>
      </c>
      <c r="N36" s="258">
        <v>109.5716</v>
      </c>
      <c r="O36" s="258">
        <v>109.8077</v>
      </c>
      <c r="P36" s="258">
        <v>108.3382</v>
      </c>
      <c r="Q36" s="258">
        <v>107.45780000000001</v>
      </c>
      <c r="R36" s="258">
        <v>108.8523</v>
      </c>
      <c r="S36" s="258">
        <v>109.0047</v>
      </c>
      <c r="T36" s="258">
        <v>109.33759999999999</v>
      </c>
      <c r="U36" s="258">
        <v>109.9255</v>
      </c>
      <c r="V36" s="258">
        <v>110.7898</v>
      </c>
      <c r="W36" s="258">
        <v>109.2029</v>
      </c>
      <c r="X36" s="258">
        <v>110.9044</v>
      </c>
      <c r="Y36" s="258">
        <v>111.5621</v>
      </c>
      <c r="Z36" s="258">
        <v>112.8184</v>
      </c>
      <c r="AA36" s="258">
        <v>112.6473</v>
      </c>
      <c r="AB36" s="258">
        <v>112.34780000000001</v>
      </c>
      <c r="AC36" s="258">
        <v>111.7945</v>
      </c>
      <c r="AD36" s="258">
        <v>111.76090000000001</v>
      </c>
      <c r="AE36" s="258">
        <v>111.1442</v>
      </c>
      <c r="AF36" s="258">
        <v>111.0587</v>
      </c>
      <c r="AG36" s="258">
        <v>110.8553</v>
      </c>
      <c r="AH36" s="258">
        <v>109.8574</v>
      </c>
      <c r="AI36" s="258">
        <v>110.4833</v>
      </c>
      <c r="AJ36" s="258">
        <v>110.9487</v>
      </c>
      <c r="AK36" s="258">
        <v>111.2624</v>
      </c>
      <c r="AL36" s="258">
        <v>111.70359999999999</v>
      </c>
      <c r="AM36" s="258">
        <v>112.73480000000001</v>
      </c>
      <c r="AN36" s="258">
        <v>114.64700000000001</v>
      </c>
      <c r="AO36" s="258">
        <v>114.5012</v>
      </c>
      <c r="AP36" s="258">
        <v>113.6185</v>
      </c>
      <c r="AQ36" s="258">
        <v>112.6752</v>
      </c>
      <c r="AR36" s="258">
        <v>113.1754</v>
      </c>
      <c r="AS36" s="258">
        <v>113.40600000000001</v>
      </c>
      <c r="AT36" s="258">
        <v>111.9272</v>
      </c>
      <c r="AU36" s="258">
        <v>115.5647</v>
      </c>
      <c r="AV36" s="258">
        <v>115.9327</v>
      </c>
      <c r="AW36" s="258">
        <v>116.9906</v>
      </c>
      <c r="AX36" s="258">
        <v>118.4961</v>
      </c>
      <c r="AY36" s="258">
        <v>116.20010000000001</v>
      </c>
      <c r="AZ36" s="258">
        <v>121.77290000000001</v>
      </c>
      <c r="BA36" s="258">
        <v>120.4778</v>
      </c>
      <c r="BB36" s="258">
        <v>121.2766</v>
      </c>
      <c r="BC36" s="258">
        <v>121.09460122999999</v>
      </c>
      <c r="BD36" s="346">
        <v>121.4348</v>
      </c>
      <c r="BE36" s="346">
        <v>121.54470000000001</v>
      </c>
      <c r="BF36" s="346">
        <v>121.8014</v>
      </c>
      <c r="BG36" s="346">
        <v>122.06789999999999</v>
      </c>
      <c r="BH36" s="346">
        <v>122.3439</v>
      </c>
      <c r="BI36" s="346">
        <v>122.62990000000001</v>
      </c>
      <c r="BJ36" s="346">
        <v>122.92570000000001</v>
      </c>
      <c r="BK36" s="346">
        <v>123.2401</v>
      </c>
      <c r="BL36" s="346">
        <v>123.54900000000001</v>
      </c>
      <c r="BM36" s="346">
        <v>123.8613</v>
      </c>
      <c r="BN36" s="346">
        <v>124.1849</v>
      </c>
      <c r="BO36" s="346">
        <v>124.49760000000001</v>
      </c>
      <c r="BP36" s="346">
        <v>124.8075</v>
      </c>
      <c r="BQ36" s="346">
        <v>125.0926</v>
      </c>
      <c r="BR36" s="346">
        <v>125.4134</v>
      </c>
      <c r="BS36" s="346">
        <v>125.74809999999999</v>
      </c>
      <c r="BT36" s="346">
        <v>126.14830000000001</v>
      </c>
      <c r="BU36" s="346">
        <v>126.4716</v>
      </c>
      <c r="BV36" s="346">
        <v>126.7698</v>
      </c>
    </row>
    <row r="37" spans="1:74" ht="11.1" customHeight="1" x14ac:dyDescent="0.2">
      <c r="A37" s="630" t="s">
        <v>1111</v>
      </c>
      <c r="B37" s="631" t="s">
        <v>1133</v>
      </c>
      <c r="C37" s="258">
        <v>101.9615</v>
      </c>
      <c r="D37" s="258">
        <v>103.544</v>
      </c>
      <c r="E37" s="258">
        <v>104.1952</v>
      </c>
      <c r="F37" s="258">
        <v>104.1482</v>
      </c>
      <c r="G37" s="258">
        <v>103.66160000000001</v>
      </c>
      <c r="H37" s="258">
        <v>104.9795</v>
      </c>
      <c r="I37" s="258">
        <v>105.2841</v>
      </c>
      <c r="J37" s="258">
        <v>104.6983</v>
      </c>
      <c r="K37" s="258">
        <v>105.42659999999999</v>
      </c>
      <c r="L37" s="258">
        <v>103.6825</v>
      </c>
      <c r="M37" s="258">
        <v>102.29689999999999</v>
      </c>
      <c r="N37" s="258">
        <v>104.136</v>
      </c>
      <c r="O37" s="258">
        <v>101.2765</v>
      </c>
      <c r="P37" s="258">
        <v>98.826099999999997</v>
      </c>
      <c r="Q37" s="258">
        <v>96.653599999999997</v>
      </c>
      <c r="R37" s="258">
        <v>96.498400000000004</v>
      </c>
      <c r="S37" s="258">
        <v>96.114099999999993</v>
      </c>
      <c r="T37" s="258">
        <v>98.504199999999997</v>
      </c>
      <c r="U37" s="258">
        <v>98.016900000000007</v>
      </c>
      <c r="V37" s="258">
        <v>96.337599999999995</v>
      </c>
      <c r="W37" s="258">
        <v>94.908900000000003</v>
      </c>
      <c r="X37" s="258">
        <v>96.069199999999995</v>
      </c>
      <c r="Y37" s="258">
        <v>95.091999999999999</v>
      </c>
      <c r="Z37" s="258">
        <v>93.452200000000005</v>
      </c>
      <c r="AA37" s="258">
        <v>94.209000000000003</v>
      </c>
      <c r="AB37" s="258">
        <v>94.527799999999999</v>
      </c>
      <c r="AC37" s="258">
        <v>94.454899999999995</v>
      </c>
      <c r="AD37" s="258">
        <v>93.619699999999995</v>
      </c>
      <c r="AE37" s="258">
        <v>94.534199999999998</v>
      </c>
      <c r="AF37" s="258">
        <v>93.321100000000001</v>
      </c>
      <c r="AG37" s="258">
        <v>91.372299999999996</v>
      </c>
      <c r="AH37" s="258">
        <v>91.073499999999996</v>
      </c>
      <c r="AI37" s="258">
        <v>89.902299999999997</v>
      </c>
      <c r="AJ37" s="258">
        <v>89.133499999999998</v>
      </c>
      <c r="AK37" s="258">
        <v>91.361599999999996</v>
      </c>
      <c r="AL37" s="258">
        <v>92.852900000000005</v>
      </c>
      <c r="AM37" s="258">
        <v>93.506900000000002</v>
      </c>
      <c r="AN37" s="258">
        <v>94.656499999999994</v>
      </c>
      <c r="AO37" s="258">
        <v>93.774699999999996</v>
      </c>
      <c r="AP37" s="258">
        <v>93.951999999999998</v>
      </c>
      <c r="AQ37" s="258">
        <v>91.977199999999996</v>
      </c>
      <c r="AR37" s="258">
        <v>92.903099999999995</v>
      </c>
      <c r="AS37" s="258">
        <v>92.301699999999997</v>
      </c>
      <c r="AT37" s="258">
        <v>93.6905</v>
      </c>
      <c r="AU37" s="258">
        <v>94.810400000000001</v>
      </c>
      <c r="AV37" s="258">
        <v>94.686999999999998</v>
      </c>
      <c r="AW37" s="258">
        <v>96.1785</v>
      </c>
      <c r="AX37" s="258">
        <v>94.707899999999995</v>
      </c>
      <c r="AY37" s="258">
        <v>94.595699999999994</v>
      </c>
      <c r="AZ37" s="258">
        <v>96.2851</v>
      </c>
      <c r="BA37" s="258">
        <v>96.806299999999993</v>
      </c>
      <c r="BB37" s="258">
        <v>96.345699999999994</v>
      </c>
      <c r="BC37" s="258">
        <v>97.713217037000007</v>
      </c>
      <c r="BD37" s="346">
        <v>98.057569999999998</v>
      </c>
      <c r="BE37" s="346">
        <v>98.126440000000002</v>
      </c>
      <c r="BF37" s="346">
        <v>98.336789999999993</v>
      </c>
      <c r="BG37" s="346">
        <v>98.537000000000006</v>
      </c>
      <c r="BH37" s="346">
        <v>98.804940000000002</v>
      </c>
      <c r="BI37" s="346">
        <v>98.926450000000003</v>
      </c>
      <c r="BJ37" s="346">
        <v>98.979420000000005</v>
      </c>
      <c r="BK37" s="346">
        <v>98.841589999999997</v>
      </c>
      <c r="BL37" s="346">
        <v>98.849140000000006</v>
      </c>
      <c r="BM37" s="346">
        <v>98.879829999999998</v>
      </c>
      <c r="BN37" s="346">
        <v>98.94511</v>
      </c>
      <c r="BO37" s="346">
        <v>99.013469999999998</v>
      </c>
      <c r="BP37" s="346">
        <v>99.096379999999996</v>
      </c>
      <c r="BQ37" s="346">
        <v>99.174359999999993</v>
      </c>
      <c r="BR37" s="346">
        <v>99.300960000000003</v>
      </c>
      <c r="BS37" s="346">
        <v>99.456689999999995</v>
      </c>
      <c r="BT37" s="346">
        <v>99.648870000000002</v>
      </c>
      <c r="BU37" s="346">
        <v>99.857410000000002</v>
      </c>
      <c r="BV37" s="346">
        <v>100.0896</v>
      </c>
    </row>
    <row r="38" spans="1:74" ht="11.1" customHeight="1" x14ac:dyDescent="0.2">
      <c r="A38" s="325" t="s">
        <v>1101</v>
      </c>
      <c r="B38" s="41" t="s">
        <v>1134</v>
      </c>
      <c r="C38" s="258">
        <v>101.68462916</v>
      </c>
      <c r="D38" s="258">
        <v>101.94922987</v>
      </c>
      <c r="E38" s="258">
        <v>102.3818845</v>
      </c>
      <c r="F38" s="258">
        <v>103.1024876</v>
      </c>
      <c r="G38" s="258">
        <v>102.57492128</v>
      </c>
      <c r="H38" s="258">
        <v>102.99262897</v>
      </c>
      <c r="I38" s="258">
        <v>103.29434221</v>
      </c>
      <c r="J38" s="258">
        <v>103.02467446999999</v>
      </c>
      <c r="K38" s="258">
        <v>103.10579018999999</v>
      </c>
      <c r="L38" s="258">
        <v>102.11167485999999</v>
      </c>
      <c r="M38" s="258">
        <v>101.79876452000001</v>
      </c>
      <c r="N38" s="258">
        <v>102.49413316</v>
      </c>
      <c r="O38" s="258">
        <v>101.23883932</v>
      </c>
      <c r="P38" s="258">
        <v>100.27508782</v>
      </c>
      <c r="Q38" s="258">
        <v>99.584834520000001</v>
      </c>
      <c r="R38" s="258">
        <v>99.966588810000005</v>
      </c>
      <c r="S38" s="258">
        <v>99.737988259999995</v>
      </c>
      <c r="T38" s="258">
        <v>100.20305639999999</v>
      </c>
      <c r="U38" s="258">
        <v>100.35380499999999</v>
      </c>
      <c r="V38" s="258">
        <v>100.05010197</v>
      </c>
      <c r="W38" s="258">
        <v>99.782890089999995</v>
      </c>
      <c r="X38" s="258">
        <v>100.48823056000001</v>
      </c>
      <c r="Y38" s="258">
        <v>100.37906283</v>
      </c>
      <c r="Z38" s="258">
        <v>100.13716117</v>
      </c>
      <c r="AA38" s="258">
        <v>100.77504044</v>
      </c>
      <c r="AB38" s="258">
        <v>100.87263323000001</v>
      </c>
      <c r="AC38" s="258">
        <v>101.09706805</v>
      </c>
      <c r="AD38" s="258">
        <v>100.33364567</v>
      </c>
      <c r="AE38" s="258">
        <v>100.71926928000001</v>
      </c>
      <c r="AF38" s="258">
        <v>100.37212006999999</v>
      </c>
      <c r="AG38" s="258">
        <v>99.875140860000002</v>
      </c>
      <c r="AH38" s="258">
        <v>99.527312629999997</v>
      </c>
      <c r="AI38" s="258">
        <v>99.635407060000006</v>
      </c>
      <c r="AJ38" s="258">
        <v>99.507159329999993</v>
      </c>
      <c r="AK38" s="258">
        <v>100.51178247999999</v>
      </c>
      <c r="AL38" s="258">
        <v>100.54497173</v>
      </c>
      <c r="AM38" s="258">
        <v>101.41570188999999</v>
      </c>
      <c r="AN38" s="258">
        <v>101.92230413</v>
      </c>
      <c r="AO38" s="258">
        <v>101.68728702</v>
      </c>
      <c r="AP38" s="258">
        <v>102.36474329000001</v>
      </c>
      <c r="AQ38" s="258">
        <v>101.68809194000001</v>
      </c>
      <c r="AR38" s="258">
        <v>102.22428404999999</v>
      </c>
      <c r="AS38" s="258">
        <v>101.81867635</v>
      </c>
      <c r="AT38" s="258">
        <v>101.20864657</v>
      </c>
      <c r="AU38" s="258">
        <v>100.21061494</v>
      </c>
      <c r="AV38" s="258">
        <v>102.77734353</v>
      </c>
      <c r="AW38" s="258">
        <v>103.57943016999999</v>
      </c>
      <c r="AX38" s="258">
        <v>103.43667055</v>
      </c>
      <c r="AY38" s="258">
        <v>102.15384664</v>
      </c>
      <c r="AZ38" s="258">
        <v>104.03294299</v>
      </c>
      <c r="BA38" s="258">
        <v>103.93673964</v>
      </c>
      <c r="BB38" s="258">
        <v>104.17818123000001</v>
      </c>
      <c r="BC38" s="258">
        <v>104.45387705</v>
      </c>
      <c r="BD38" s="346">
        <v>104.6906</v>
      </c>
      <c r="BE38" s="346">
        <v>104.7773</v>
      </c>
      <c r="BF38" s="346">
        <v>104.9662</v>
      </c>
      <c r="BG38" s="346">
        <v>105.16549999999999</v>
      </c>
      <c r="BH38" s="346">
        <v>105.41670000000001</v>
      </c>
      <c r="BI38" s="346">
        <v>105.60599999999999</v>
      </c>
      <c r="BJ38" s="346">
        <v>105.7747</v>
      </c>
      <c r="BK38" s="346">
        <v>105.88549999999999</v>
      </c>
      <c r="BL38" s="346">
        <v>106.0411</v>
      </c>
      <c r="BM38" s="346">
        <v>106.2041</v>
      </c>
      <c r="BN38" s="346">
        <v>106.3673</v>
      </c>
      <c r="BO38" s="346">
        <v>106.5504</v>
      </c>
      <c r="BP38" s="346">
        <v>106.74630000000001</v>
      </c>
      <c r="BQ38" s="346">
        <v>106.9452</v>
      </c>
      <c r="BR38" s="346">
        <v>107.1739</v>
      </c>
      <c r="BS38" s="346">
        <v>107.4226</v>
      </c>
      <c r="BT38" s="346">
        <v>107.7132</v>
      </c>
      <c r="BU38" s="346">
        <v>107.98560000000001</v>
      </c>
      <c r="BV38" s="346">
        <v>108.2615</v>
      </c>
    </row>
    <row r="39" spans="1:74" ht="11.1" customHeight="1" x14ac:dyDescent="0.2">
      <c r="A39" s="325" t="s">
        <v>1102</v>
      </c>
      <c r="B39" s="41" t="s">
        <v>1135</v>
      </c>
      <c r="C39" s="258">
        <v>102.31583397</v>
      </c>
      <c r="D39" s="258">
        <v>102.91971617999999</v>
      </c>
      <c r="E39" s="258">
        <v>103.64952931000001</v>
      </c>
      <c r="F39" s="258">
        <v>104.01228636</v>
      </c>
      <c r="G39" s="258">
        <v>104.17204028</v>
      </c>
      <c r="H39" s="258">
        <v>104.25466495000001</v>
      </c>
      <c r="I39" s="258">
        <v>104.840779</v>
      </c>
      <c r="J39" s="258">
        <v>104.71760813</v>
      </c>
      <c r="K39" s="258">
        <v>104.41243428999999</v>
      </c>
      <c r="L39" s="258">
        <v>104.08703625</v>
      </c>
      <c r="M39" s="258">
        <v>104.30346897</v>
      </c>
      <c r="N39" s="258">
        <v>104.79651997000001</v>
      </c>
      <c r="O39" s="258">
        <v>103.86230319000001</v>
      </c>
      <c r="P39" s="258">
        <v>103.42300152</v>
      </c>
      <c r="Q39" s="258">
        <v>102.93670704</v>
      </c>
      <c r="R39" s="258">
        <v>103.27279458</v>
      </c>
      <c r="S39" s="258">
        <v>103.08144655</v>
      </c>
      <c r="T39" s="258">
        <v>103.03505765</v>
      </c>
      <c r="U39" s="258">
        <v>103.73565309999999</v>
      </c>
      <c r="V39" s="258">
        <v>104.15222289</v>
      </c>
      <c r="W39" s="258">
        <v>104.03898959999999</v>
      </c>
      <c r="X39" s="258">
        <v>104.5832686</v>
      </c>
      <c r="Y39" s="258">
        <v>104.41744848</v>
      </c>
      <c r="Z39" s="258">
        <v>104.73640808</v>
      </c>
      <c r="AA39" s="258">
        <v>105.41084698</v>
      </c>
      <c r="AB39" s="258">
        <v>105.24464621</v>
      </c>
      <c r="AC39" s="258">
        <v>105.47108550999999</v>
      </c>
      <c r="AD39" s="258">
        <v>104.96118349</v>
      </c>
      <c r="AE39" s="258">
        <v>105.04814795</v>
      </c>
      <c r="AF39" s="258">
        <v>105.6243357</v>
      </c>
      <c r="AG39" s="258">
        <v>105.30007275</v>
      </c>
      <c r="AH39" s="258">
        <v>105.03110063</v>
      </c>
      <c r="AI39" s="258">
        <v>105.16982953999999</v>
      </c>
      <c r="AJ39" s="258">
        <v>105.33121237</v>
      </c>
      <c r="AK39" s="258">
        <v>106.19359462</v>
      </c>
      <c r="AL39" s="258">
        <v>106.41912493</v>
      </c>
      <c r="AM39" s="258">
        <v>107.52603089999999</v>
      </c>
      <c r="AN39" s="258">
        <v>108.03930911</v>
      </c>
      <c r="AO39" s="258">
        <v>107.72589443</v>
      </c>
      <c r="AP39" s="258">
        <v>108.37609691</v>
      </c>
      <c r="AQ39" s="258">
        <v>108.07788949</v>
      </c>
      <c r="AR39" s="258">
        <v>108.19687221</v>
      </c>
      <c r="AS39" s="258">
        <v>107.93783209</v>
      </c>
      <c r="AT39" s="258">
        <v>108.03079713</v>
      </c>
      <c r="AU39" s="258">
        <v>108.51762099</v>
      </c>
      <c r="AV39" s="258">
        <v>109.56408141999999</v>
      </c>
      <c r="AW39" s="258">
        <v>110.24814988999999</v>
      </c>
      <c r="AX39" s="258">
        <v>110.49961557</v>
      </c>
      <c r="AY39" s="258">
        <v>109.919873</v>
      </c>
      <c r="AZ39" s="258">
        <v>111.79023485</v>
      </c>
      <c r="BA39" s="258">
        <v>111.21745378</v>
      </c>
      <c r="BB39" s="258">
        <v>111.60231</v>
      </c>
      <c r="BC39" s="258">
        <v>111.89636183</v>
      </c>
      <c r="BD39" s="346">
        <v>112.1253</v>
      </c>
      <c r="BE39" s="346">
        <v>112.2514</v>
      </c>
      <c r="BF39" s="346">
        <v>112.4562</v>
      </c>
      <c r="BG39" s="346">
        <v>112.6735</v>
      </c>
      <c r="BH39" s="346">
        <v>112.9362</v>
      </c>
      <c r="BI39" s="346">
        <v>113.15430000000001</v>
      </c>
      <c r="BJ39" s="346">
        <v>113.3605</v>
      </c>
      <c r="BK39" s="346">
        <v>113.53570000000001</v>
      </c>
      <c r="BL39" s="346">
        <v>113.7323</v>
      </c>
      <c r="BM39" s="346">
        <v>113.9311</v>
      </c>
      <c r="BN39" s="346">
        <v>114.134</v>
      </c>
      <c r="BO39" s="346">
        <v>114.3361</v>
      </c>
      <c r="BP39" s="346">
        <v>114.53919999999999</v>
      </c>
      <c r="BQ39" s="346">
        <v>114.7253</v>
      </c>
      <c r="BR39" s="346">
        <v>114.94370000000001</v>
      </c>
      <c r="BS39" s="346">
        <v>115.1764</v>
      </c>
      <c r="BT39" s="346">
        <v>115.4415</v>
      </c>
      <c r="BU39" s="346">
        <v>115.6895</v>
      </c>
      <c r="BV39" s="346">
        <v>115.93819999999999</v>
      </c>
    </row>
    <row r="40" spans="1:74" ht="11.1" customHeight="1" x14ac:dyDescent="0.2">
      <c r="A40" s="325" t="s">
        <v>1103</v>
      </c>
      <c r="B40" s="41" t="s">
        <v>1136</v>
      </c>
      <c r="C40" s="258">
        <v>101.32301286000001</v>
      </c>
      <c r="D40" s="258">
        <v>102.04477319</v>
      </c>
      <c r="E40" s="258">
        <v>102.65661784</v>
      </c>
      <c r="F40" s="258">
        <v>102.986729</v>
      </c>
      <c r="G40" s="258">
        <v>102.86941265</v>
      </c>
      <c r="H40" s="258">
        <v>103.25087416</v>
      </c>
      <c r="I40" s="258">
        <v>103.51472378</v>
      </c>
      <c r="J40" s="258">
        <v>103.14478391999999</v>
      </c>
      <c r="K40" s="258">
        <v>103.14109404</v>
      </c>
      <c r="L40" s="258">
        <v>102.55769967000001</v>
      </c>
      <c r="M40" s="258">
        <v>102.77425606</v>
      </c>
      <c r="N40" s="258">
        <v>102.93650819</v>
      </c>
      <c r="O40" s="258">
        <v>101.91971495999999</v>
      </c>
      <c r="P40" s="258">
        <v>101.21727442</v>
      </c>
      <c r="Q40" s="258">
        <v>100.88217856999999</v>
      </c>
      <c r="R40" s="258">
        <v>101.03115147</v>
      </c>
      <c r="S40" s="258">
        <v>100.94760717</v>
      </c>
      <c r="T40" s="258">
        <v>100.91940357</v>
      </c>
      <c r="U40" s="258">
        <v>101.30545718</v>
      </c>
      <c r="V40" s="258">
        <v>100.85644241999999</v>
      </c>
      <c r="W40" s="258">
        <v>100.70142355999999</v>
      </c>
      <c r="X40" s="258">
        <v>100.87516764</v>
      </c>
      <c r="Y40" s="258">
        <v>100.69979352</v>
      </c>
      <c r="Z40" s="258">
        <v>100.48113028</v>
      </c>
      <c r="AA40" s="258">
        <v>101.09860985</v>
      </c>
      <c r="AB40" s="258">
        <v>100.97622052</v>
      </c>
      <c r="AC40" s="258">
        <v>101.11120705</v>
      </c>
      <c r="AD40" s="258">
        <v>100.49391429000001</v>
      </c>
      <c r="AE40" s="258">
        <v>100.69836004</v>
      </c>
      <c r="AF40" s="258">
        <v>100.62447043</v>
      </c>
      <c r="AG40" s="258">
        <v>100.56750528000001</v>
      </c>
      <c r="AH40" s="258">
        <v>100.35131853999999</v>
      </c>
      <c r="AI40" s="258">
        <v>100.52988347</v>
      </c>
      <c r="AJ40" s="258">
        <v>100.5945509</v>
      </c>
      <c r="AK40" s="258">
        <v>101.25990005</v>
      </c>
      <c r="AL40" s="258">
        <v>101.33798543</v>
      </c>
      <c r="AM40" s="258">
        <v>102.02979551999999</v>
      </c>
      <c r="AN40" s="258">
        <v>102.34434659</v>
      </c>
      <c r="AO40" s="258">
        <v>102.01329226999999</v>
      </c>
      <c r="AP40" s="258">
        <v>103.05118314000001</v>
      </c>
      <c r="AQ40" s="258">
        <v>102.5166428</v>
      </c>
      <c r="AR40" s="258">
        <v>102.95106568999999</v>
      </c>
      <c r="AS40" s="258">
        <v>102.56756177</v>
      </c>
      <c r="AT40" s="258">
        <v>102.00917035000001</v>
      </c>
      <c r="AU40" s="258">
        <v>100.99255932</v>
      </c>
      <c r="AV40" s="258">
        <v>103.44288374999999</v>
      </c>
      <c r="AW40" s="258">
        <v>104.26951036</v>
      </c>
      <c r="AX40" s="258">
        <v>103.95362672</v>
      </c>
      <c r="AY40" s="258">
        <v>102.90928314999999</v>
      </c>
      <c r="AZ40" s="258">
        <v>104.41367175000001</v>
      </c>
      <c r="BA40" s="258">
        <v>104.6484693</v>
      </c>
      <c r="BB40" s="258">
        <v>104.82155</v>
      </c>
      <c r="BC40" s="258">
        <v>105.00351042</v>
      </c>
      <c r="BD40" s="346">
        <v>105.2478</v>
      </c>
      <c r="BE40" s="346">
        <v>105.3565</v>
      </c>
      <c r="BF40" s="346">
        <v>105.5809</v>
      </c>
      <c r="BG40" s="346">
        <v>105.82980000000001</v>
      </c>
      <c r="BH40" s="346">
        <v>106.1682</v>
      </c>
      <c r="BI40" s="346">
        <v>106.4169</v>
      </c>
      <c r="BJ40" s="346">
        <v>106.6409</v>
      </c>
      <c r="BK40" s="346">
        <v>106.80500000000001</v>
      </c>
      <c r="BL40" s="346">
        <v>107.0065</v>
      </c>
      <c r="BM40" s="346">
        <v>107.21</v>
      </c>
      <c r="BN40" s="346">
        <v>107.3965</v>
      </c>
      <c r="BO40" s="346">
        <v>107.6181</v>
      </c>
      <c r="BP40" s="346">
        <v>107.8558</v>
      </c>
      <c r="BQ40" s="346">
        <v>108.1095</v>
      </c>
      <c r="BR40" s="346">
        <v>108.3796</v>
      </c>
      <c r="BS40" s="346">
        <v>108.6661</v>
      </c>
      <c r="BT40" s="346">
        <v>108.971</v>
      </c>
      <c r="BU40" s="346">
        <v>109.2884</v>
      </c>
      <c r="BV40" s="346">
        <v>109.62050000000001</v>
      </c>
    </row>
    <row r="41" spans="1:74" ht="11.1" customHeight="1" x14ac:dyDescent="0.2">
      <c r="A41" s="325" t="s">
        <v>1104</v>
      </c>
      <c r="B41" s="41" t="s">
        <v>1137</v>
      </c>
      <c r="C41" s="258">
        <v>101.71191858</v>
      </c>
      <c r="D41" s="258">
        <v>102.09762966</v>
      </c>
      <c r="E41" s="258">
        <v>102.28712587</v>
      </c>
      <c r="F41" s="258">
        <v>102.67871667999999</v>
      </c>
      <c r="G41" s="258">
        <v>101.73662244</v>
      </c>
      <c r="H41" s="258">
        <v>101.61640373</v>
      </c>
      <c r="I41" s="258">
        <v>102.33326537000001</v>
      </c>
      <c r="J41" s="258">
        <v>101.9105287</v>
      </c>
      <c r="K41" s="258">
        <v>101.47838536</v>
      </c>
      <c r="L41" s="258">
        <v>100.60287244</v>
      </c>
      <c r="M41" s="258">
        <v>100.66333041999999</v>
      </c>
      <c r="N41" s="258">
        <v>100.71739501</v>
      </c>
      <c r="O41" s="258">
        <v>99.564825670000005</v>
      </c>
      <c r="P41" s="258">
        <v>99.084418099999994</v>
      </c>
      <c r="Q41" s="258">
        <v>98.27402515</v>
      </c>
      <c r="R41" s="258">
        <v>98.950762350000005</v>
      </c>
      <c r="S41" s="258">
        <v>99.031572109999999</v>
      </c>
      <c r="T41" s="258">
        <v>98.630570520000006</v>
      </c>
      <c r="U41" s="258">
        <v>98.810209439999994</v>
      </c>
      <c r="V41" s="258">
        <v>98.388428140000002</v>
      </c>
      <c r="W41" s="258">
        <v>98.583861069999998</v>
      </c>
      <c r="X41" s="258">
        <v>99.053141319999995</v>
      </c>
      <c r="Y41" s="258">
        <v>99.323652659999993</v>
      </c>
      <c r="Z41" s="258">
        <v>98.925989430000001</v>
      </c>
      <c r="AA41" s="258">
        <v>99.650429549999998</v>
      </c>
      <c r="AB41" s="258">
        <v>99.69825582</v>
      </c>
      <c r="AC41" s="258">
        <v>100.41698552</v>
      </c>
      <c r="AD41" s="258">
        <v>99.423598089999999</v>
      </c>
      <c r="AE41" s="258">
        <v>99.759088270000007</v>
      </c>
      <c r="AF41" s="258">
        <v>99.671978409999994</v>
      </c>
      <c r="AG41" s="258">
        <v>99.862347619999994</v>
      </c>
      <c r="AH41" s="258">
        <v>99.707275440000004</v>
      </c>
      <c r="AI41" s="258">
        <v>100.30336020999999</v>
      </c>
      <c r="AJ41" s="258">
        <v>99.848644489999998</v>
      </c>
      <c r="AK41" s="258">
        <v>100.98851793999999</v>
      </c>
      <c r="AL41" s="258">
        <v>100.81626267999999</v>
      </c>
      <c r="AM41" s="258">
        <v>101.74851454</v>
      </c>
      <c r="AN41" s="258">
        <v>101.62256304</v>
      </c>
      <c r="AO41" s="258">
        <v>101.86087345</v>
      </c>
      <c r="AP41" s="258">
        <v>103.3279216</v>
      </c>
      <c r="AQ41" s="258">
        <v>103.41419002000001</v>
      </c>
      <c r="AR41" s="258">
        <v>103.86231284</v>
      </c>
      <c r="AS41" s="258">
        <v>103.51487040000001</v>
      </c>
      <c r="AT41" s="258">
        <v>102.06126148</v>
      </c>
      <c r="AU41" s="258">
        <v>99.33274274</v>
      </c>
      <c r="AV41" s="258">
        <v>104.03050782</v>
      </c>
      <c r="AW41" s="258">
        <v>105.10880808</v>
      </c>
      <c r="AX41" s="258">
        <v>104.45017783999999</v>
      </c>
      <c r="AY41" s="258">
        <v>102.61700125999999</v>
      </c>
      <c r="AZ41" s="258">
        <v>103.69644338000001</v>
      </c>
      <c r="BA41" s="258">
        <v>104.33907263</v>
      </c>
      <c r="BB41" s="258">
        <v>104.69569663999999</v>
      </c>
      <c r="BC41" s="258">
        <v>104.58232348</v>
      </c>
      <c r="BD41" s="346">
        <v>104.852</v>
      </c>
      <c r="BE41" s="346">
        <v>105.0125</v>
      </c>
      <c r="BF41" s="346">
        <v>105.2676</v>
      </c>
      <c r="BG41" s="346">
        <v>105.5431</v>
      </c>
      <c r="BH41" s="346">
        <v>105.8907</v>
      </c>
      <c r="BI41" s="346">
        <v>106.16840000000001</v>
      </c>
      <c r="BJ41" s="346">
        <v>106.42789999999999</v>
      </c>
      <c r="BK41" s="346">
        <v>106.6446</v>
      </c>
      <c r="BL41" s="346">
        <v>106.88590000000001</v>
      </c>
      <c r="BM41" s="346">
        <v>107.12730000000001</v>
      </c>
      <c r="BN41" s="346">
        <v>107.3445</v>
      </c>
      <c r="BO41" s="346">
        <v>107.6045</v>
      </c>
      <c r="BP41" s="346">
        <v>107.88290000000001</v>
      </c>
      <c r="BQ41" s="346">
        <v>108.18040000000001</v>
      </c>
      <c r="BR41" s="346">
        <v>108.4952</v>
      </c>
      <c r="BS41" s="346">
        <v>108.8279</v>
      </c>
      <c r="BT41" s="346">
        <v>109.1991</v>
      </c>
      <c r="BU41" s="346">
        <v>109.5523</v>
      </c>
      <c r="BV41" s="346">
        <v>109.9081</v>
      </c>
    </row>
    <row r="42" spans="1:74" ht="11.1" customHeight="1" x14ac:dyDescent="0.2">
      <c r="A42" s="37"/>
      <c r="B42" s="41"/>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346"/>
      <c r="BE42" s="346"/>
      <c r="BF42" s="346"/>
      <c r="BG42" s="346"/>
      <c r="BH42" s="346"/>
      <c r="BI42" s="346"/>
      <c r="BJ42" s="346"/>
      <c r="BK42" s="346"/>
      <c r="BL42" s="346"/>
      <c r="BM42" s="346"/>
      <c r="BN42" s="346"/>
      <c r="BO42" s="346"/>
      <c r="BP42" s="346"/>
      <c r="BQ42" s="346"/>
      <c r="BR42" s="346"/>
      <c r="BS42" s="346"/>
      <c r="BT42" s="346"/>
      <c r="BU42" s="346"/>
      <c r="BV42" s="346"/>
    </row>
    <row r="43" spans="1:74" ht="11.1" customHeight="1" x14ac:dyDescent="0.2">
      <c r="A43" s="140"/>
      <c r="B43" s="144" t="s">
        <v>20</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329"/>
      <c r="BE43" s="329"/>
      <c r="BF43" s="329"/>
      <c r="BG43" s="329"/>
      <c r="BH43" s="329"/>
      <c r="BI43" s="329"/>
      <c r="BJ43" s="329"/>
      <c r="BK43" s="329"/>
      <c r="BL43" s="329"/>
      <c r="BM43" s="329"/>
      <c r="BN43" s="329"/>
      <c r="BO43" s="329"/>
      <c r="BP43" s="329"/>
      <c r="BQ43" s="329"/>
      <c r="BR43" s="329"/>
      <c r="BS43" s="329"/>
      <c r="BT43" s="329"/>
      <c r="BU43" s="329"/>
      <c r="BV43" s="329"/>
    </row>
    <row r="44" spans="1:74" ht="11.1" customHeight="1" x14ac:dyDescent="0.2">
      <c r="A44" s="134"/>
      <c r="B44" s="139" t="s">
        <v>1099</v>
      </c>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357"/>
      <c r="BE44" s="357"/>
      <c r="BF44" s="357"/>
      <c r="BG44" s="357"/>
      <c r="BH44" s="357"/>
      <c r="BI44" s="357"/>
      <c r="BJ44" s="357"/>
      <c r="BK44" s="357"/>
      <c r="BL44" s="357"/>
      <c r="BM44" s="357"/>
      <c r="BN44" s="357"/>
      <c r="BO44" s="357"/>
      <c r="BP44" s="357"/>
      <c r="BQ44" s="357"/>
      <c r="BR44" s="357"/>
      <c r="BS44" s="357"/>
      <c r="BT44" s="357"/>
      <c r="BU44" s="357"/>
      <c r="BV44" s="357"/>
    </row>
    <row r="45" spans="1:74" ht="11.1" customHeight="1" x14ac:dyDescent="0.2">
      <c r="A45" s="140" t="s">
        <v>718</v>
      </c>
      <c r="B45" s="209" t="s">
        <v>596</v>
      </c>
      <c r="C45" s="214">
        <v>2.3534700000000002</v>
      </c>
      <c r="D45" s="214">
        <v>2.3552200000000001</v>
      </c>
      <c r="E45" s="214">
        <v>2.3595600000000001</v>
      </c>
      <c r="F45" s="214">
        <v>2.36463</v>
      </c>
      <c r="G45" s="214">
        <v>2.3686699999999998</v>
      </c>
      <c r="H45" s="214">
        <v>2.37188</v>
      </c>
      <c r="I45" s="214">
        <v>2.3748499999999999</v>
      </c>
      <c r="J45" s="214">
        <v>2.37439</v>
      </c>
      <c r="K45" s="214">
        <v>2.37452</v>
      </c>
      <c r="L45" s="214">
        <v>2.3744700000000001</v>
      </c>
      <c r="M45" s="214">
        <v>2.3704200000000002</v>
      </c>
      <c r="N45" s="214">
        <v>2.3626999999999998</v>
      </c>
      <c r="O45" s="214">
        <v>2.34836</v>
      </c>
      <c r="P45" s="214">
        <v>2.3527399999999998</v>
      </c>
      <c r="Q45" s="214">
        <v>2.3595600000000001</v>
      </c>
      <c r="R45" s="214">
        <v>2.36165</v>
      </c>
      <c r="S45" s="214">
        <v>2.3695200000000001</v>
      </c>
      <c r="T45" s="214">
        <v>2.3761800000000002</v>
      </c>
      <c r="U45" s="214">
        <v>2.3799299999999999</v>
      </c>
      <c r="V45" s="214">
        <v>2.3798900000000001</v>
      </c>
      <c r="W45" s="214">
        <v>2.3746700000000001</v>
      </c>
      <c r="X45" s="214">
        <v>2.37764</v>
      </c>
      <c r="Y45" s="214">
        <v>2.3807200000000002</v>
      </c>
      <c r="Z45" s="214">
        <v>2.3782700000000001</v>
      </c>
      <c r="AA45" s="214">
        <v>2.3799000000000001</v>
      </c>
      <c r="AB45" s="214">
        <v>2.3753199999999999</v>
      </c>
      <c r="AC45" s="214">
        <v>2.38022</v>
      </c>
      <c r="AD45" s="214">
        <v>2.3884300000000001</v>
      </c>
      <c r="AE45" s="214">
        <v>2.39439</v>
      </c>
      <c r="AF45" s="214">
        <v>2.4007399999999999</v>
      </c>
      <c r="AG45" s="214">
        <v>2.4005800000000002</v>
      </c>
      <c r="AH45" s="214">
        <v>2.4056899999999999</v>
      </c>
      <c r="AI45" s="214">
        <v>2.4101699999999999</v>
      </c>
      <c r="AJ45" s="214">
        <v>2.4166699999999999</v>
      </c>
      <c r="AK45" s="214">
        <v>2.4208099999999999</v>
      </c>
      <c r="AL45" s="214">
        <v>2.4278400000000002</v>
      </c>
      <c r="AM45" s="214">
        <v>2.44028</v>
      </c>
      <c r="AN45" s="214">
        <v>2.44102</v>
      </c>
      <c r="AO45" s="214">
        <v>2.4371700000000001</v>
      </c>
      <c r="AP45" s="214">
        <v>2.4408699999999999</v>
      </c>
      <c r="AQ45" s="214">
        <v>2.4391099999999999</v>
      </c>
      <c r="AR45" s="214">
        <v>2.4403199999999998</v>
      </c>
      <c r="AS45" s="214">
        <v>2.4423599999999999</v>
      </c>
      <c r="AT45" s="214">
        <v>2.45262</v>
      </c>
      <c r="AU45" s="214">
        <v>2.4639199999999999</v>
      </c>
      <c r="AV45" s="214">
        <v>2.46583</v>
      </c>
      <c r="AW45" s="214">
        <v>2.47411</v>
      </c>
      <c r="AX45" s="214">
        <v>2.4790999999999999</v>
      </c>
      <c r="AY45" s="214">
        <v>2.4924499999999998</v>
      </c>
      <c r="AZ45" s="214">
        <v>2.4961899999999999</v>
      </c>
      <c r="BA45" s="214">
        <v>2.4946199999999998</v>
      </c>
      <c r="BB45" s="214">
        <v>2.50013</v>
      </c>
      <c r="BC45" s="214">
        <v>2.5121991852000001</v>
      </c>
      <c r="BD45" s="355">
        <v>2.517744</v>
      </c>
      <c r="BE45" s="355">
        <v>2.5236900000000002</v>
      </c>
      <c r="BF45" s="355">
        <v>2.528438</v>
      </c>
      <c r="BG45" s="355">
        <v>2.5325700000000002</v>
      </c>
      <c r="BH45" s="355">
        <v>2.5354009999999998</v>
      </c>
      <c r="BI45" s="355">
        <v>2.5388130000000002</v>
      </c>
      <c r="BJ45" s="355">
        <v>2.5421230000000001</v>
      </c>
      <c r="BK45" s="355">
        <v>2.5443669999999998</v>
      </c>
      <c r="BL45" s="355">
        <v>2.5481929999999999</v>
      </c>
      <c r="BM45" s="355">
        <v>2.5526369999999998</v>
      </c>
      <c r="BN45" s="355">
        <v>2.558538</v>
      </c>
      <c r="BO45" s="355">
        <v>2.56359</v>
      </c>
      <c r="BP45" s="355">
        <v>2.568632</v>
      </c>
      <c r="BQ45" s="355">
        <v>2.5742129999999999</v>
      </c>
      <c r="BR45" s="355">
        <v>2.5788220000000002</v>
      </c>
      <c r="BS45" s="355">
        <v>2.583008</v>
      </c>
      <c r="BT45" s="355">
        <v>2.5861540000000001</v>
      </c>
      <c r="BU45" s="355">
        <v>2.58996</v>
      </c>
      <c r="BV45" s="355">
        <v>2.5938080000000001</v>
      </c>
    </row>
    <row r="46" spans="1:74" ht="11.1" customHeight="1" x14ac:dyDescent="0.2">
      <c r="A46" s="145"/>
      <c r="B46" s="139" t="s">
        <v>21</v>
      </c>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332"/>
      <c r="BE46" s="332"/>
      <c r="BF46" s="332"/>
      <c r="BG46" s="332"/>
      <c r="BH46" s="332"/>
      <c r="BI46" s="332"/>
      <c r="BJ46" s="332"/>
      <c r="BK46" s="332"/>
      <c r="BL46" s="332"/>
      <c r="BM46" s="332"/>
      <c r="BN46" s="332"/>
      <c r="BO46" s="332"/>
      <c r="BP46" s="332"/>
      <c r="BQ46" s="332"/>
      <c r="BR46" s="332"/>
      <c r="BS46" s="332"/>
      <c r="BT46" s="332"/>
      <c r="BU46" s="332"/>
      <c r="BV46" s="332"/>
    </row>
    <row r="47" spans="1:74" ht="11.1" customHeight="1" x14ac:dyDescent="0.2">
      <c r="A47" s="140" t="s">
        <v>717</v>
      </c>
      <c r="B47" s="209" t="s">
        <v>597</v>
      </c>
      <c r="C47" s="214">
        <v>2.0618193334999999</v>
      </c>
      <c r="D47" s="214">
        <v>2.0700710796999999</v>
      </c>
      <c r="E47" s="214">
        <v>2.074397297</v>
      </c>
      <c r="F47" s="214">
        <v>2.071893996</v>
      </c>
      <c r="G47" s="214">
        <v>2.0705471475000001</v>
      </c>
      <c r="H47" s="214">
        <v>2.0674527620999998</v>
      </c>
      <c r="I47" s="214">
        <v>2.0638878492999999</v>
      </c>
      <c r="J47" s="214">
        <v>2.0563406331</v>
      </c>
      <c r="K47" s="214">
        <v>2.0460881230000001</v>
      </c>
      <c r="L47" s="214">
        <v>2.0364761386999999</v>
      </c>
      <c r="M47" s="214">
        <v>2.0183036759999999</v>
      </c>
      <c r="N47" s="214">
        <v>1.9949165545</v>
      </c>
      <c r="O47" s="214">
        <v>1.9483668678999999</v>
      </c>
      <c r="P47" s="214">
        <v>1.9280113589000001</v>
      </c>
      <c r="Q47" s="214">
        <v>1.915902121</v>
      </c>
      <c r="R47" s="214">
        <v>1.9241700251</v>
      </c>
      <c r="S47" s="214">
        <v>1.9194551763000001</v>
      </c>
      <c r="T47" s="214">
        <v>1.9138884456</v>
      </c>
      <c r="U47" s="214">
        <v>1.9084172757</v>
      </c>
      <c r="V47" s="214">
        <v>1.9004361987</v>
      </c>
      <c r="W47" s="214">
        <v>1.8908926575</v>
      </c>
      <c r="X47" s="214">
        <v>1.8772201945</v>
      </c>
      <c r="Y47" s="214">
        <v>1.8664765681</v>
      </c>
      <c r="Z47" s="214">
        <v>1.8560953204999999</v>
      </c>
      <c r="AA47" s="214">
        <v>1.8412030836</v>
      </c>
      <c r="AB47" s="214">
        <v>1.8352016202000001</v>
      </c>
      <c r="AC47" s="214">
        <v>1.8332175621</v>
      </c>
      <c r="AD47" s="214">
        <v>1.8398653387999999</v>
      </c>
      <c r="AE47" s="214">
        <v>1.8424552689</v>
      </c>
      <c r="AF47" s="214">
        <v>1.8456017820999999</v>
      </c>
      <c r="AG47" s="214">
        <v>1.8475572056</v>
      </c>
      <c r="AH47" s="214">
        <v>1.8531276393</v>
      </c>
      <c r="AI47" s="214">
        <v>1.8605654104</v>
      </c>
      <c r="AJ47" s="214">
        <v>1.8691718715000001</v>
      </c>
      <c r="AK47" s="214">
        <v>1.8808683033</v>
      </c>
      <c r="AL47" s="214">
        <v>1.8949560582</v>
      </c>
      <c r="AM47" s="214">
        <v>1.9236516183000001</v>
      </c>
      <c r="AN47" s="214">
        <v>1.9333596579000001</v>
      </c>
      <c r="AO47" s="214">
        <v>1.9362966588999999</v>
      </c>
      <c r="AP47" s="214">
        <v>1.9212994229</v>
      </c>
      <c r="AQ47" s="214">
        <v>1.9190667458999999</v>
      </c>
      <c r="AR47" s="214">
        <v>1.9184354294999999</v>
      </c>
      <c r="AS47" s="214">
        <v>1.9150974897999999</v>
      </c>
      <c r="AT47" s="214">
        <v>1.9208998822000001</v>
      </c>
      <c r="AU47" s="214">
        <v>1.9315346229999999</v>
      </c>
      <c r="AV47" s="214">
        <v>1.9547707593999999</v>
      </c>
      <c r="AW47" s="214">
        <v>1.9692434115999999</v>
      </c>
      <c r="AX47" s="214">
        <v>1.9827216267000001</v>
      </c>
      <c r="AY47" s="214">
        <v>1.9966564668</v>
      </c>
      <c r="AZ47" s="214">
        <v>2.0070575114000002</v>
      </c>
      <c r="BA47" s="214">
        <v>2.0153758225999998</v>
      </c>
      <c r="BB47" s="214">
        <v>2.0193499383</v>
      </c>
      <c r="BC47" s="214">
        <v>2.025198879</v>
      </c>
      <c r="BD47" s="355">
        <v>2.0306609999999998</v>
      </c>
      <c r="BE47" s="355">
        <v>2.0363639999999998</v>
      </c>
      <c r="BF47" s="355">
        <v>2.0405829999999998</v>
      </c>
      <c r="BG47" s="355">
        <v>2.0439449999999999</v>
      </c>
      <c r="BH47" s="355">
        <v>2.0453570000000001</v>
      </c>
      <c r="BI47" s="355">
        <v>2.047825</v>
      </c>
      <c r="BJ47" s="355">
        <v>2.0502560000000001</v>
      </c>
      <c r="BK47" s="355">
        <v>2.052921</v>
      </c>
      <c r="BL47" s="355">
        <v>2.0550730000000001</v>
      </c>
      <c r="BM47" s="355">
        <v>2.0569839999999999</v>
      </c>
      <c r="BN47" s="355">
        <v>2.0579770000000002</v>
      </c>
      <c r="BO47" s="355">
        <v>2.0599129999999999</v>
      </c>
      <c r="BP47" s="355">
        <v>2.0621149999999999</v>
      </c>
      <c r="BQ47" s="355">
        <v>2.0647229999999999</v>
      </c>
      <c r="BR47" s="355">
        <v>2.0673530000000002</v>
      </c>
      <c r="BS47" s="355">
        <v>2.0701459999999998</v>
      </c>
      <c r="BT47" s="355">
        <v>2.074325</v>
      </c>
      <c r="BU47" s="355">
        <v>2.0765229999999999</v>
      </c>
      <c r="BV47" s="355">
        <v>2.0779640000000001</v>
      </c>
    </row>
    <row r="48" spans="1:74" ht="11.1" customHeight="1" x14ac:dyDescent="0.2">
      <c r="A48" s="134"/>
      <c r="B48" s="139" t="s">
        <v>876</v>
      </c>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357"/>
      <c r="BE48" s="357"/>
      <c r="BF48" s="357"/>
      <c r="BG48" s="357"/>
      <c r="BH48" s="357"/>
      <c r="BI48" s="357"/>
      <c r="BJ48" s="357"/>
      <c r="BK48" s="357"/>
      <c r="BL48" s="357"/>
      <c r="BM48" s="357"/>
      <c r="BN48" s="357"/>
      <c r="BO48" s="357"/>
      <c r="BP48" s="357"/>
      <c r="BQ48" s="357"/>
      <c r="BR48" s="357"/>
      <c r="BS48" s="357"/>
      <c r="BT48" s="357"/>
      <c r="BU48" s="357"/>
      <c r="BV48" s="357"/>
    </row>
    <row r="49" spans="1:74" ht="11.1" customHeight="1" x14ac:dyDescent="0.2">
      <c r="A49" s="140" t="s">
        <v>719</v>
      </c>
      <c r="B49" s="209" t="s">
        <v>597</v>
      </c>
      <c r="C49" s="214">
        <v>2.8180000000000001</v>
      </c>
      <c r="D49" s="214">
        <v>2.871</v>
      </c>
      <c r="E49" s="214">
        <v>2.9409999999999998</v>
      </c>
      <c r="F49" s="214">
        <v>3.0110000000000001</v>
      </c>
      <c r="G49" s="214">
        <v>2.9860000000000002</v>
      </c>
      <c r="H49" s="214">
        <v>2.9830000000000001</v>
      </c>
      <c r="I49" s="214">
        <v>2.9409999999999998</v>
      </c>
      <c r="J49" s="214">
        <v>2.9169999999999998</v>
      </c>
      <c r="K49" s="214">
        <v>2.851</v>
      </c>
      <c r="L49" s="214">
        <v>2.6019999999999999</v>
      </c>
      <c r="M49" s="214">
        <v>2.4020000000000001</v>
      </c>
      <c r="N49" s="214">
        <v>2.0409999999999999</v>
      </c>
      <c r="O49" s="214">
        <v>1.627</v>
      </c>
      <c r="P49" s="214">
        <v>1.6950000000000001</v>
      </c>
      <c r="Q49" s="214">
        <v>1.819</v>
      </c>
      <c r="R49" s="214">
        <v>1.7829999999999999</v>
      </c>
      <c r="S49" s="214">
        <v>2.0339999999999998</v>
      </c>
      <c r="T49" s="214">
        <v>2.048</v>
      </c>
      <c r="U49" s="214">
        <v>2.0139999999999998</v>
      </c>
      <c r="V49" s="214">
        <v>1.8839999999999999</v>
      </c>
      <c r="W49" s="214">
        <v>1.6579999999999999</v>
      </c>
      <c r="X49" s="214">
        <v>1.613</v>
      </c>
      <c r="Y49" s="214">
        <v>1.5620000000000001</v>
      </c>
      <c r="Z49" s="214">
        <v>1.3859999999999999</v>
      </c>
      <c r="AA49" s="214">
        <v>1.254</v>
      </c>
      <c r="AB49" s="214">
        <v>1.1459999999999999</v>
      </c>
      <c r="AC49" s="214">
        <v>1.222</v>
      </c>
      <c r="AD49" s="214">
        <v>1.3240000000000001</v>
      </c>
      <c r="AE49" s="214">
        <v>1.4630000000000001</v>
      </c>
      <c r="AF49" s="214">
        <v>1.5840000000000001</v>
      </c>
      <c r="AG49" s="214">
        <v>1.5620000000000001</v>
      </c>
      <c r="AH49" s="214">
        <v>1.4830000000000001</v>
      </c>
      <c r="AI49" s="214">
        <v>1.542</v>
      </c>
      <c r="AJ49" s="214">
        <v>1.59</v>
      </c>
      <c r="AK49" s="214">
        <v>1.5209999999999999</v>
      </c>
      <c r="AL49" s="214">
        <v>1.5629999999999999</v>
      </c>
      <c r="AM49" s="214">
        <v>1.653</v>
      </c>
      <c r="AN49" s="214">
        <v>1.665</v>
      </c>
      <c r="AO49" s="214">
        <v>1.65</v>
      </c>
      <c r="AP49" s="214">
        <v>1.706</v>
      </c>
      <c r="AQ49" s="214">
        <v>1.6559999999999999</v>
      </c>
      <c r="AR49" s="214">
        <v>1.6379999999999999</v>
      </c>
      <c r="AS49" s="214">
        <v>1.645</v>
      </c>
      <c r="AT49" s="214">
        <v>1.7290000000000001</v>
      </c>
      <c r="AU49" s="214">
        <v>1.883</v>
      </c>
      <c r="AV49" s="214">
        <v>1.857</v>
      </c>
      <c r="AW49" s="214">
        <v>1.929</v>
      </c>
      <c r="AX49" s="214">
        <v>1.929</v>
      </c>
      <c r="AY49" s="214">
        <v>1.9910000000000001</v>
      </c>
      <c r="AZ49" s="214">
        <v>2.0089999999999999</v>
      </c>
      <c r="BA49" s="214">
        <v>2.004407</v>
      </c>
      <c r="BB49" s="214">
        <v>2.0991569999999999</v>
      </c>
      <c r="BC49" s="214">
        <v>2.2124860000000002</v>
      </c>
      <c r="BD49" s="355">
        <v>2.1857600000000001</v>
      </c>
      <c r="BE49" s="355">
        <v>2.171805</v>
      </c>
      <c r="BF49" s="355">
        <v>2.1742910000000002</v>
      </c>
      <c r="BG49" s="355">
        <v>2.1460979999999998</v>
      </c>
      <c r="BH49" s="355">
        <v>2.1097589999999999</v>
      </c>
      <c r="BI49" s="355">
        <v>2.0863209999999999</v>
      </c>
      <c r="BJ49" s="355">
        <v>2.0415169999999998</v>
      </c>
      <c r="BK49" s="355">
        <v>2.0053529999999999</v>
      </c>
      <c r="BL49" s="355">
        <v>2.0181309999999999</v>
      </c>
      <c r="BM49" s="355">
        <v>2.0669979999999999</v>
      </c>
      <c r="BN49" s="355">
        <v>2.0777000000000001</v>
      </c>
      <c r="BO49" s="355">
        <v>2.0869499999999999</v>
      </c>
      <c r="BP49" s="355">
        <v>2.094935</v>
      </c>
      <c r="BQ49" s="355">
        <v>2.0889319999999998</v>
      </c>
      <c r="BR49" s="355">
        <v>2.0883090000000002</v>
      </c>
      <c r="BS49" s="355">
        <v>2.0569600000000001</v>
      </c>
      <c r="BT49" s="355">
        <v>2.0265309999999999</v>
      </c>
      <c r="BU49" s="355">
        <v>2.0132530000000002</v>
      </c>
      <c r="BV49" s="355">
        <v>1.9941679999999999</v>
      </c>
    </row>
    <row r="50" spans="1:74" ht="11.1" customHeight="1" x14ac:dyDescent="0.2">
      <c r="A50" s="140"/>
      <c r="B50" s="139" t="s">
        <v>696</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329"/>
      <c r="BE50" s="329"/>
      <c r="BF50" s="329"/>
      <c r="BG50" s="329"/>
      <c r="BH50" s="329"/>
      <c r="BI50" s="329"/>
      <c r="BJ50" s="329"/>
      <c r="BK50" s="329"/>
      <c r="BL50" s="329"/>
      <c r="BM50" s="329"/>
      <c r="BN50" s="329"/>
      <c r="BO50" s="329"/>
      <c r="BP50" s="329"/>
      <c r="BQ50" s="329"/>
      <c r="BR50" s="329"/>
      <c r="BS50" s="329"/>
      <c r="BT50" s="329"/>
      <c r="BU50" s="329"/>
      <c r="BV50" s="329"/>
    </row>
    <row r="51" spans="1:74" ht="11.1" customHeight="1" x14ac:dyDescent="0.2">
      <c r="A51" s="37" t="s">
        <v>697</v>
      </c>
      <c r="B51" s="209" t="s">
        <v>1115</v>
      </c>
      <c r="C51" s="258">
        <v>107.93600000000001</v>
      </c>
      <c r="D51" s="258">
        <v>108.09699999999999</v>
      </c>
      <c r="E51" s="258">
        <v>108.276</v>
      </c>
      <c r="F51" s="258">
        <v>108.50959259</v>
      </c>
      <c r="G51" s="258">
        <v>108.69714815</v>
      </c>
      <c r="H51" s="258">
        <v>108.87525926000001</v>
      </c>
      <c r="I51" s="258">
        <v>109.08274074000001</v>
      </c>
      <c r="J51" s="258">
        <v>109.21285185000001</v>
      </c>
      <c r="K51" s="258">
        <v>109.30440741</v>
      </c>
      <c r="L51" s="258">
        <v>109.33503704</v>
      </c>
      <c r="M51" s="258">
        <v>109.36625926000001</v>
      </c>
      <c r="N51" s="258">
        <v>109.3757037</v>
      </c>
      <c r="O51" s="258">
        <v>109.24011111</v>
      </c>
      <c r="P51" s="258">
        <v>109.29844444</v>
      </c>
      <c r="Q51" s="258">
        <v>109.42744444</v>
      </c>
      <c r="R51" s="258">
        <v>109.75422222</v>
      </c>
      <c r="S51" s="258">
        <v>109.92922222</v>
      </c>
      <c r="T51" s="258">
        <v>110.07955556</v>
      </c>
      <c r="U51" s="258">
        <v>110.19722222</v>
      </c>
      <c r="V51" s="258">
        <v>110.30422222</v>
      </c>
      <c r="W51" s="258">
        <v>110.39255556000001</v>
      </c>
      <c r="X51" s="258">
        <v>110.45629630000001</v>
      </c>
      <c r="Y51" s="258">
        <v>110.51174073999999</v>
      </c>
      <c r="Z51" s="258">
        <v>110.55296296</v>
      </c>
      <c r="AA51" s="258">
        <v>110.47388889</v>
      </c>
      <c r="AB51" s="258">
        <v>110.56622222</v>
      </c>
      <c r="AC51" s="258">
        <v>110.72388889</v>
      </c>
      <c r="AD51" s="258">
        <v>111.07622222000001</v>
      </c>
      <c r="AE51" s="258">
        <v>111.26755556000001</v>
      </c>
      <c r="AF51" s="258">
        <v>111.42722222</v>
      </c>
      <c r="AG51" s="258">
        <v>111.48855555999999</v>
      </c>
      <c r="AH51" s="258">
        <v>111.63488889</v>
      </c>
      <c r="AI51" s="258">
        <v>111.79955556</v>
      </c>
      <c r="AJ51" s="258">
        <v>112.00507407000001</v>
      </c>
      <c r="AK51" s="258">
        <v>112.18951851999999</v>
      </c>
      <c r="AL51" s="258">
        <v>112.37540740999999</v>
      </c>
      <c r="AM51" s="258">
        <v>112.60570370000001</v>
      </c>
      <c r="AN51" s="258">
        <v>112.76225925999999</v>
      </c>
      <c r="AO51" s="258">
        <v>112.88803704</v>
      </c>
      <c r="AP51" s="258">
        <v>112.89696296</v>
      </c>
      <c r="AQ51" s="258">
        <v>113.02574074</v>
      </c>
      <c r="AR51" s="258">
        <v>113.1882963</v>
      </c>
      <c r="AS51" s="258">
        <v>113.4192963</v>
      </c>
      <c r="AT51" s="258">
        <v>113.62340741</v>
      </c>
      <c r="AU51" s="258">
        <v>113.8352963</v>
      </c>
      <c r="AV51" s="258">
        <v>114.0797037</v>
      </c>
      <c r="AW51" s="258">
        <v>114.28859258999999</v>
      </c>
      <c r="AX51" s="258">
        <v>114.48670370000001</v>
      </c>
      <c r="AY51" s="258">
        <v>114.67403704</v>
      </c>
      <c r="AZ51" s="258">
        <v>114.85059259000001</v>
      </c>
      <c r="BA51" s="258">
        <v>115.01637037</v>
      </c>
      <c r="BB51" s="258">
        <v>115.24114815</v>
      </c>
      <c r="BC51" s="258">
        <v>115.43787037</v>
      </c>
      <c r="BD51" s="346">
        <v>115.6344</v>
      </c>
      <c r="BE51" s="346">
        <v>115.8125</v>
      </c>
      <c r="BF51" s="346">
        <v>116.0222</v>
      </c>
      <c r="BG51" s="346">
        <v>116.2453</v>
      </c>
      <c r="BH51" s="346">
        <v>116.4851</v>
      </c>
      <c r="BI51" s="346">
        <v>116.7325</v>
      </c>
      <c r="BJ51" s="346">
        <v>116.99079999999999</v>
      </c>
      <c r="BK51" s="346">
        <v>117.27800000000001</v>
      </c>
      <c r="BL51" s="346">
        <v>117.5446</v>
      </c>
      <c r="BM51" s="346">
        <v>117.8085</v>
      </c>
      <c r="BN51" s="346">
        <v>118.0692</v>
      </c>
      <c r="BO51" s="346">
        <v>118.3282</v>
      </c>
      <c r="BP51" s="346">
        <v>118.5848</v>
      </c>
      <c r="BQ51" s="346">
        <v>118.85209999999999</v>
      </c>
      <c r="BR51" s="346">
        <v>119.0946</v>
      </c>
      <c r="BS51" s="346">
        <v>119.3252</v>
      </c>
      <c r="BT51" s="346">
        <v>119.5108</v>
      </c>
      <c r="BU51" s="346">
        <v>119.74250000000001</v>
      </c>
      <c r="BV51" s="346">
        <v>119.9871</v>
      </c>
    </row>
    <row r="52" spans="1:74" ht="11.1" customHeight="1" x14ac:dyDescent="0.2">
      <c r="A52" s="134"/>
      <c r="B52" s="139" t="s">
        <v>639</v>
      </c>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332"/>
      <c r="BE52" s="332"/>
      <c r="BF52" s="332"/>
      <c r="BG52" s="332"/>
      <c r="BH52" s="332"/>
      <c r="BI52" s="332"/>
      <c r="BJ52" s="332"/>
      <c r="BK52" s="332"/>
      <c r="BL52" s="332"/>
      <c r="BM52" s="332"/>
      <c r="BN52" s="332"/>
      <c r="BO52" s="332"/>
      <c r="BP52" s="332"/>
      <c r="BQ52" s="332"/>
      <c r="BR52" s="332"/>
      <c r="BS52" s="332"/>
      <c r="BT52" s="332"/>
      <c r="BU52" s="332"/>
      <c r="BV52" s="332"/>
    </row>
    <row r="53" spans="1:74" ht="11.1" customHeight="1" x14ac:dyDescent="0.2">
      <c r="A53" s="134"/>
      <c r="B53" s="144" t="s">
        <v>724</v>
      </c>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332"/>
      <c r="BE53" s="332"/>
      <c r="BF53" s="332"/>
      <c r="BG53" s="332"/>
      <c r="BH53" s="332"/>
      <c r="BI53" s="332"/>
      <c r="BJ53" s="332"/>
      <c r="BK53" s="332"/>
      <c r="BL53" s="332"/>
      <c r="BM53" s="332"/>
      <c r="BN53" s="332"/>
      <c r="BO53" s="332"/>
      <c r="BP53" s="332"/>
      <c r="BQ53" s="332"/>
      <c r="BR53" s="332"/>
      <c r="BS53" s="332"/>
      <c r="BT53" s="332"/>
      <c r="BU53" s="332"/>
      <c r="BV53" s="332"/>
    </row>
    <row r="54" spans="1:74" ht="11.1" customHeight="1" x14ac:dyDescent="0.2">
      <c r="A54" s="134"/>
      <c r="B54" s="139" t="s">
        <v>54</v>
      </c>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332"/>
      <c r="BE54" s="332"/>
      <c r="BF54" s="332"/>
      <c r="BG54" s="332"/>
      <c r="BH54" s="332"/>
      <c r="BI54" s="332"/>
      <c r="BJ54" s="332"/>
      <c r="BK54" s="332"/>
      <c r="BL54" s="332"/>
      <c r="BM54" s="332"/>
      <c r="BN54" s="332"/>
      <c r="BO54" s="332"/>
      <c r="BP54" s="332"/>
      <c r="BQ54" s="332"/>
      <c r="BR54" s="332"/>
      <c r="BS54" s="332"/>
      <c r="BT54" s="332"/>
      <c r="BU54" s="332"/>
      <c r="BV54" s="332"/>
    </row>
    <row r="55" spans="1:74" ht="11.1" customHeight="1" x14ac:dyDescent="0.2">
      <c r="A55" s="146" t="s">
        <v>725</v>
      </c>
      <c r="B55" s="209" t="s">
        <v>598</v>
      </c>
      <c r="C55" s="240">
        <v>7303.6451612999999</v>
      </c>
      <c r="D55" s="240">
        <v>7641.0357143000001</v>
      </c>
      <c r="E55" s="240">
        <v>8174.9677419</v>
      </c>
      <c r="F55" s="240">
        <v>8557.8666666999998</v>
      </c>
      <c r="G55" s="240">
        <v>8588.2903225999999</v>
      </c>
      <c r="H55" s="240">
        <v>8781.9666667000001</v>
      </c>
      <c r="I55" s="240">
        <v>8711.3870967999992</v>
      </c>
      <c r="J55" s="240">
        <v>8671.9677419</v>
      </c>
      <c r="K55" s="240">
        <v>8256.2666666999994</v>
      </c>
      <c r="L55" s="240">
        <v>8553.0322581</v>
      </c>
      <c r="M55" s="240">
        <v>8048.3666666999998</v>
      </c>
      <c r="N55" s="240">
        <v>8137.7741935000004</v>
      </c>
      <c r="O55" s="240">
        <v>7532.1935483999996</v>
      </c>
      <c r="P55" s="240">
        <v>7757.8571429000003</v>
      </c>
      <c r="Q55" s="240">
        <v>8323.1290322999994</v>
      </c>
      <c r="R55" s="240">
        <v>8760.5666667000005</v>
      </c>
      <c r="S55" s="240">
        <v>8736.7419355000002</v>
      </c>
      <c r="T55" s="240">
        <v>9019.1333333000002</v>
      </c>
      <c r="U55" s="240">
        <v>8979.7419355000002</v>
      </c>
      <c r="V55" s="240">
        <v>8780.9354839000007</v>
      </c>
      <c r="W55" s="240">
        <v>8503</v>
      </c>
      <c r="X55" s="240">
        <v>8660.2903225999999</v>
      </c>
      <c r="Y55" s="240">
        <v>8294.7666666999994</v>
      </c>
      <c r="Z55" s="240">
        <v>8368.5161289999996</v>
      </c>
      <c r="AA55" s="240">
        <v>7731.5806451999997</v>
      </c>
      <c r="AB55" s="240">
        <v>7690.0344827999998</v>
      </c>
      <c r="AC55" s="240">
        <v>8553.1290322999994</v>
      </c>
      <c r="AD55" s="240">
        <v>8988.4333332999995</v>
      </c>
      <c r="AE55" s="240">
        <v>8966.8387096999995</v>
      </c>
      <c r="AF55" s="240">
        <v>9233.0333332999999</v>
      </c>
      <c r="AG55" s="240">
        <v>9198.7096774000001</v>
      </c>
      <c r="AH55" s="240">
        <v>9006.8709677000006</v>
      </c>
      <c r="AI55" s="240">
        <v>8734.6333333000002</v>
      </c>
      <c r="AJ55" s="240">
        <v>8890.6451613000008</v>
      </c>
      <c r="AK55" s="240">
        <v>8505.1333333000002</v>
      </c>
      <c r="AL55" s="240">
        <v>8541.2258065000005</v>
      </c>
      <c r="AM55" s="240">
        <v>7889.8387097000004</v>
      </c>
      <c r="AN55" s="240">
        <v>8105.1785713999998</v>
      </c>
      <c r="AO55" s="240">
        <v>8624.4193548000003</v>
      </c>
      <c r="AP55" s="240">
        <v>9096.7999999999993</v>
      </c>
      <c r="AQ55" s="240">
        <v>9159.8387096999995</v>
      </c>
      <c r="AR55" s="240">
        <v>9351.2000000000007</v>
      </c>
      <c r="AS55" s="240">
        <v>9269.1612903000005</v>
      </c>
      <c r="AT55" s="240">
        <v>9135</v>
      </c>
      <c r="AU55" s="240">
        <v>8755.8333332999991</v>
      </c>
      <c r="AV55" s="240">
        <v>8997.9677419</v>
      </c>
      <c r="AW55" s="240">
        <v>8590.2999999999993</v>
      </c>
      <c r="AX55" s="240">
        <v>8597.8387096999995</v>
      </c>
      <c r="AY55" s="240">
        <v>7929.2258064999996</v>
      </c>
      <c r="AZ55" s="240">
        <v>8102.2857143000001</v>
      </c>
      <c r="BA55" s="240">
        <v>8668.8709677000006</v>
      </c>
      <c r="BB55" s="240">
        <v>9267.7530000000006</v>
      </c>
      <c r="BC55" s="240">
        <v>9243.0169999999998</v>
      </c>
      <c r="BD55" s="333">
        <v>9445.6479999999992</v>
      </c>
      <c r="BE55" s="333">
        <v>9393.5889999999999</v>
      </c>
      <c r="BF55" s="333">
        <v>9212.0380000000005</v>
      </c>
      <c r="BG55" s="333">
        <v>8905.1550000000007</v>
      </c>
      <c r="BH55" s="333">
        <v>9030.8269999999993</v>
      </c>
      <c r="BI55" s="333">
        <v>8714.7530000000006</v>
      </c>
      <c r="BJ55" s="333">
        <v>8788.875</v>
      </c>
      <c r="BK55" s="333">
        <v>8138.91</v>
      </c>
      <c r="BL55" s="333">
        <v>8373.8639999999996</v>
      </c>
      <c r="BM55" s="333">
        <v>8864.8819999999996</v>
      </c>
      <c r="BN55" s="333">
        <v>9355.6790000000001</v>
      </c>
      <c r="BO55" s="333">
        <v>9371.4419999999991</v>
      </c>
      <c r="BP55" s="333">
        <v>9558.2019999999993</v>
      </c>
      <c r="BQ55" s="333">
        <v>9508.57</v>
      </c>
      <c r="BR55" s="333">
        <v>9312.4419999999991</v>
      </c>
      <c r="BS55" s="333">
        <v>9027.9619999999995</v>
      </c>
      <c r="BT55" s="333">
        <v>9166.4410000000007</v>
      </c>
      <c r="BU55" s="333">
        <v>8828.5930000000008</v>
      </c>
      <c r="BV55" s="333">
        <v>8900.3160000000007</v>
      </c>
    </row>
    <row r="56" spans="1:74" ht="11.1" customHeight="1" x14ac:dyDescent="0.2">
      <c r="A56" s="134"/>
      <c r="B56" s="139" t="s">
        <v>726</v>
      </c>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332"/>
      <c r="BE56" s="332"/>
      <c r="BF56" s="332"/>
      <c r="BG56" s="332"/>
      <c r="BH56" s="332"/>
      <c r="BI56" s="332"/>
      <c r="BJ56" s="332"/>
      <c r="BK56" s="332"/>
      <c r="BL56" s="332"/>
      <c r="BM56" s="332"/>
      <c r="BN56" s="332"/>
      <c r="BO56" s="332"/>
      <c r="BP56" s="332"/>
      <c r="BQ56" s="332"/>
      <c r="BR56" s="332"/>
      <c r="BS56" s="332"/>
      <c r="BT56" s="332"/>
      <c r="BU56" s="332"/>
      <c r="BV56" s="332"/>
    </row>
    <row r="57" spans="1:74" ht="11.1" customHeight="1" x14ac:dyDescent="0.2">
      <c r="A57" s="140" t="s">
        <v>727</v>
      </c>
      <c r="B57" s="209" t="s">
        <v>1002</v>
      </c>
      <c r="C57" s="240">
        <v>491.50835241999999</v>
      </c>
      <c r="D57" s="240">
        <v>488.01125188999998</v>
      </c>
      <c r="E57" s="240">
        <v>528.54349709999997</v>
      </c>
      <c r="F57" s="240">
        <v>535.84820847000003</v>
      </c>
      <c r="G57" s="240">
        <v>538.57177090000005</v>
      </c>
      <c r="H57" s="240">
        <v>570.93481069999996</v>
      </c>
      <c r="I57" s="240">
        <v>590.47584526000003</v>
      </c>
      <c r="J57" s="240">
        <v>564.28972141999998</v>
      </c>
      <c r="K57" s="240">
        <v>528.34696137000003</v>
      </c>
      <c r="L57" s="240">
        <v>534.72715713000002</v>
      </c>
      <c r="M57" s="240">
        <v>523.43376173000001</v>
      </c>
      <c r="N57" s="240">
        <v>546.28347857999995</v>
      </c>
      <c r="O57" s="240">
        <v>500.91931819000001</v>
      </c>
      <c r="P57" s="240">
        <v>506.21964974999997</v>
      </c>
      <c r="Q57" s="240">
        <v>543.49749789999998</v>
      </c>
      <c r="R57" s="240">
        <v>557.4004205</v>
      </c>
      <c r="S57" s="240">
        <v>568.57197077000001</v>
      </c>
      <c r="T57" s="240">
        <v>597.01167163000002</v>
      </c>
      <c r="U57" s="240">
        <v>600.88468390000003</v>
      </c>
      <c r="V57" s="240">
        <v>591.59898841999996</v>
      </c>
      <c r="W57" s="240">
        <v>559.52585967000005</v>
      </c>
      <c r="X57" s="240">
        <v>553.95078351999996</v>
      </c>
      <c r="Y57" s="240">
        <v>553.06652310000004</v>
      </c>
      <c r="Z57" s="240">
        <v>577.55568726000001</v>
      </c>
      <c r="AA57" s="240">
        <v>528.15772880999998</v>
      </c>
      <c r="AB57" s="240">
        <v>531.59194578999995</v>
      </c>
      <c r="AC57" s="240">
        <v>583.16779544999997</v>
      </c>
      <c r="AD57" s="240">
        <v>594.87771456999997</v>
      </c>
      <c r="AE57" s="240">
        <v>589.37336118999997</v>
      </c>
      <c r="AF57" s="240">
        <v>626.53409282999996</v>
      </c>
      <c r="AG57" s="240">
        <v>629.47833426</v>
      </c>
      <c r="AH57" s="240">
        <v>622.76292332000003</v>
      </c>
      <c r="AI57" s="240">
        <v>574.88662512999997</v>
      </c>
      <c r="AJ57" s="240">
        <v>583.12775528999998</v>
      </c>
      <c r="AK57" s="240">
        <v>577.96835642999997</v>
      </c>
      <c r="AL57" s="240">
        <v>608.62402248000001</v>
      </c>
      <c r="AM57" s="240">
        <v>550.05060432000005</v>
      </c>
      <c r="AN57" s="240">
        <v>544.19978438999999</v>
      </c>
      <c r="AO57" s="240">
        <v>604.11275909999995</v>
      </c>
      <c r="AP57" s="240">
        <v>608.65627386999995</v>
      </c>
      <c r="AQ57" s="240">
        <v>604.74247448000006</v>
      </c>
      <c r="AR57" s="240">
        <v>644.91114357000004</v>
      </c>
      <c r="AS57" s="240">
        <v>670.07142886999998</v>
      </c>
      <c r="AT57" s="240">
        <v>680.66809919000002</v>
      </c>
      <c r="AU57" s="240">
        <v>631.20073136999997</v>
      </c>
      <c r="AV57" s="240">
        <v>612.91744529000005</v>
      </c>
      <c r="AW57" s="240">
        <v>638.94965907000005</v>
      </c>
      <c r="AX57" s="240">
        <v>641.04661668000006</v>
      </c>
      <c r="AY57" s="240">
        <v>581.94920583999999</v>
      </c>
      <c r="AZ57" s="240">
        <v>602.28242118000003</v>
      </c>
      <c r="BA57" s="240">
        <v>620.47919999999999</v>
      </c>
      <c r="BB57" s="240">
        <v>590.35199999999998</v>
      </c>
      <c r="BC57" s="240">
        <v>555.4905</v>
      </c>
      <c r="BD57" s="333">
        <v>584.56150000000002</v>
      </c>
      <c r="BE57" s="333">
        <v>603.02179999999998</v>
      </c>
      <c r="BF57" s="333">
        <v>632.32180000000005</v>
      </c>
      <c r="BG57" s="333">
        <v>598.17110000000002</v>
      </c>
      <c r="BH57" s="333">
        <v>595.77520000000004</v>
      </c>
      <c r="BI57" s="333">
        <v>627.23749999999995</v>
      </c>
      <c r="BJ57" s="333">
        <v>658.4606</v>
      </c>
      <c r="BK57" s="333">
        <v>625.87459999999999</v>
      </c>
      <c r="BL57" s="333">
        <v>609.66250000000002</v>
      </c>
      <c r="BM57" s="333">
        <v>633.89729999999997</v>
      </c>
      <c r="BN57" s="333">
        <v>596.03340000000003</v>
      </c>
      <c r="BO57" s="333">
        <v>555.69479999999999</v>
      </c>
      <c r="BP57" s="333">
        <v>581.4846</v>
      </c>
      <c r="BQ57" s="333">
        <v>599.34990000000005</v>
      </c>
      <c r="BR57" s="333">
        <v>629.10410000000002</v>
      </c>
      <c r="BS57" s="333">
        <v>597.36450000000002</v>
      </c>
      <c r="BT57" s="333">
        <v>596.65620000000001</v>
      </c>
      <c r="BU57" s="333">
        <v>628.87660000000005</v>
      </c>
      <c r="BV57" s="333">
        <v>658.83489999999995</v>
      </c>
    </row>
    <row r="58" spans="1:74" ht="11.1" customHeight="1" x14ac:dyDescent="0.2">
      <c r="A58" s="134"/>
      <c r="B58" s="139" t="s">
        <v>728</v>
      </c>
      <c r="C58" s="242"/>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c r="AX58" s="242"/>
      <c r="AY58" s="242"/>
      <c r="AZ58" s="242"/>
      <c r="BA58" s="242"/>
      <c r="BB58" s="242"/>
      <c r="BC58" s="242"/>
      <c r="BD58" s="354"/>
      <c r="BE58" s="354"/>
      <c r="BF58" s="354"/>
      <c r="BG58" s="354"/>
      <c r="BH58" s="354"/>
      <c r="BI58" s="354"/>
      <c r="BJ58" s="354"/>
      <c r="BK58" s="354"/>
      <c r="BL58" s="354"/>
      <c r="BM58" s="354"/>
      <c r="BN58" s="354"/>
      <c r="BO58" s="354"/>
      <c r="BP58" s="354"/>
      <c r="BQ58" s="354"/>
      <c r="BR58" s="354"/>
      <c r="BS58" s="354"/>
      <c r="BT58" s="354"/>
      <c r="BU58" s="354"/>
      <c r="BV58" s="354"/>
    </row>
    <row r="59" spans="1:74" ht="11.1" customHeight="1" x14ac:dyDescent="0.2">
      <c r="A59" s="140" t="s">
        <v>729</v>
      </c>
      <c r="B59" s="209" t="s">
        <v>1003</v>
      </c>
      <c r="C59" s="240">
        <v>296.61352470999998</v>
      </c>
      <c r="D59" s="240">
        <v>295.44764104000001</v>
      </c>
      <c r="E59" s="240">
        <v>337.61019045</v>
      </c>
      <c r="F59" s="240">
        <v>335.07340183000002</v>
      </c>
      <c r="G59" s="240">
        <v>341.74232281000002</v>
      </c>
      <c r="H59" s="240">
        <v>364.64338113000002</v>
      </c>
      <c r="I59" s="240">
        <v>371.68256065000003</v>
      </c>
      <c r="J59" s="240">
        <v>360.05303987000002</v>
      </c>
      <c r="K59" s="240">
        <v>326.69530789999999</v>
      </c>
      <c r="L59" s="240">
        <v>335.17201274000001</v>
      </c>
      <c r="M59" s="240">
        <v>323.85619682999999</v>
      </c>
      <c r="N59" s="240">
        <v>337.56047747999997</v>
      </c>
      <c r="O59" s="240">
        <v>305.72955576999999</v>
      </c>
      <c r="P59" s="240">
        <v>312.55873007000002</v>
      </c>
      <c r="Q59" s="240">
        <v>345.99424902999999</v>
      </c>
      <c r="R59" s="240">
        <v>345.19639910000001</v>
      </c>
      <c r="S59" s="240">
        <v>348.09641058</v>
      </c>
      <c r="T59" s="240">
        <v>375.04102569999998</v>
      </c>
      <c r="U59" s="240">
        <v>382.90456897000001</v>
      </c>
      <c r="V59" s="240">
        <v>368.30962219000003</v>
      </c>
      <c r="W59" s="240">
        <v>341.55410612999998</v>
      </c>
      <c r="X59" s="240">
        <v>348.81870719</v>
      </c>
      <c r="Y59" s="240">
        <v>336.62670077000001</v>
      </c>
      <c r="Z59" s="240">
        <v>347.55871947999998</v>
      </c>
      <c r="AA59" s="240">
        <v>314.43157406</v>
      </c>
      <c r="AB59" s="240">
        <v>310.64432127999999</v>
      </c>
      <c r="AC59" s="240">
        <v>353.09685035000001</v>
      </c>
      <c r="AD59" s="240">
        <v>351.59398802999999</v>
      </c>
      <c r="AE59" s="240">
        <v>356.66105034999998</v>
      </c>
      <c r="AF59" s="240">
        <v>390.56535657000001</v>
      </c>
      <c r="AG59" s="240">
        <v>390.88783848000003</v>
      </c>
      <c r="AH59" s="240">
        <v>377.87142815999999</v>
      </c>
      <c r="AI59" s="240">
        <v>355.75970187000001</v>
      </c>
      <c r="AJ59" s="240">
        <v>357.64645196999999</v>
      </c>
      <c r="AK59" s="240">
        <v>353.52267737</v>
      </c>
      <c r="AL59" s="240">
        <v>359.64361535</v>
      </c>
      <c r="AM59" s="240">
        <v>328.41003358</v>
      </c>
      <c r="AN59" s="240">
        <v>327.75028386000002</v>
      </c>
      <c r="AO59" s="240">
        <v>373.13458684</v>
      </c>
      <c r="AP59" s="240">
        <v>374.78471457000001</v>
      </c>
      <c r="AQ59" s="240">
        <v>380.31010386999998</v>
      </c>
      <c r="AR59" s="240">
        <v>415.18907799999999</v>
      </c>
      <c r="AS59" s="240">
        <v>416.62993968000001</v>
      </c>
      <c r="AT59" s="240">
        <v>407.48685110000002</v>
      </c>
      <c r="AU59" s="240">
        <v>367.4588521</v>
      </c>
      <c r="AV59" s="240">
        <v>382.00988396999998</v>
      </c>
      <c r="AW59" s="240">
        <v>381.93076237000002</v>
      </c>
      <c r="AX59" s="240">
        <v>381.08100000000002</v>
      </c>
      <c r="AY59" s="240">
        <v>347.66710205999999</v>
      </c>
      <c r="AZ59" s="240">
        <v>355.43721311000002</v>
      </c>
      <c r="BA59" s="240">
        <v>394.43959999999998</v>
      </c>
      <c r="BB59" s="240">
        <v>375.1327</v>
      </c>
      <c r="BC59" s="240">
        <v>357.89210000000003</v>
      </c>
      <c r="BD59" s="333">
        <v>379.98289999999997</v>
      </c>
      <c r="BE59" s="333">
        <v>376.79020000000003</v>
      </c>
      <c r="BF59" s="333">
        <v>378.39420000000001</v>
      </c>
      <c r="BG59" s="333">
        <v>355.69540000000001</v>
      </c>
      <c r="BH59" s="333">
        <v>378.32549999999998</v>
      </c>
      <c r="BI59" s="333">
        <v>397.86950000000002</v>
      </c>
      <c r="BJ59" s="333">
        <v>402.47820000000002</v>
      </c>
      <c r="BK59" s="333">
        <v>387.95299999999997</v>
      </c>
      <c r="BL59" s="333">
        <v>379.6891</v>
      </c>
      <c r="BM59" s="333">
        <v>400.92910000000001</v>
      </c>
      <c r="BN59" s="333">
        <v>373.83179999999999</v>
      </c>
      <c r="BO59" s="333">
        <v>352.35500000000002</v>
      </c>
      <c r="BP59" s="333">
        <v>375.24579999999997</v>
      </c>
      <c r="BQ59" s="333">
        <v>375.387</v>
      </c>
      <c r="BR59" s="333">
        <v>378.78949999999998</v>
      </c>
      <c r="BS59" s="333">
        <v>356.96879999999999</v>
      </c>
      <c r="BT59" s="333">
        <v>381.23070000000001</v>
      </c>
      <c r="BU59" s="333">
        <v>400.75229999999999</v>
      </c>
      <c r="BV59" s="333">
        <v>406.25740000000002</v>
      </c>
    </row>
    <row r="60" spans="1:74" ht="11.1" customHeight="1" x14ac:dyDescent="0.2">
      <c r="A60" s="134"/>
      <c r="B60" s="139" t="s">
        <v>730</v>
      </c>
      <c r="C60" s="219"/>
      <c r="D60" s="219"/>
      <c r="E60" s="219"/>
      <c r="F60" s="219"/>
      <c r="G60" s="219"/>
      <c r="H60" s="219"/>
      <c r="I60" s="219"/>
      <c r="J60" s="219"/>
      <c r="K60" s="219"/>
      <c r="L60" s="219"/>
      <c r="M60" s="219"/>
      <c r="N60" s="219"/>
      <c r="O60" s="219"/>
      <c r="P60" s="219"/>
      <c r="Q60" s="219"/>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c r="BB60" s="219"/>
      <c r="BC60" s="219"/>
      <c r="BD60" s="332"/>
      <c r="BE60" s="332"/>
      <c r="BF60" s="332"/>
      <c r="BG60" s="332"/>
      <c r="BH60" s="332"/>
      <c r="BI60" s="332"/>
      <c r="BJ60" s="332"/>
      <c r="BK60" s="332"/>
      <c r="BL60" s="332"/>
      <c r="BM60" s="332"/>
      <c r="BN60" s="332"/>
      <c r="BO60" s="332"/>
      <c r="BP60" s="332"/>
      <c r="BQ60" s="332"/>
      <c r="BR60" s="332"/>
      <c r="BS60" s="332"/>
      <c r="BT60" s="332"/>
      <c r="BU60" s="332"/>
      <c r="BV60" s="332"/>
    </row>
    <row r="61" spans="1:74" ht="11.1" customHeight="1" x14ac:dyDescent="0.2">
      <c r="A61" s="140" t="s">
        <v>731</v>
      </c>
      <c r="B61" s="209" t="s">
        <v>599</v>
      </c>
      <c r="C61" s="258">
        <v>291.83600000000001</v>
      </c>
      <c r="D61" s="258">
        <v>297.67899999999997</v>
      </c>
      <c r="E61" s="258">
        <v>302.464</v>
      </c>
      <c r="F61" s="258">
        <v>318.33100000000002</v>
      </c>
      <c r="G61" s="258">
        <v>341.947</v>
      </c>
      <c r="H61" s="258">
        <v>342.697</v>
      </c>
      <c r="I61" s="258">
        <v>315.012</v>
      </c>
      <c r="J61" s="258">
        <v>295.60899999999998</v>
      </c>
      <c r="K61" s="258">
        <v>292.39699999999999</v>
      </c>
      <c r="L61" s="258">
        <v>301.46600000000001</v>
      </c>
      <c r="M61" s="258">
        <v>305.88499999999999</v>
      </c>
      <c r="N61" s="258">
        <v>287.17500000000001</v>
      </c>
      <c r="O61" s="258">
        <v>283.15199999999999</v>
      </c>
      <c r="P61" s="258">
        <v>288.62599999999998</v>
      </c>
      <c r="Q61" s="258">
        <v>287.36200000000002</v>
      </c>
      <c r="R61" s="258">
        <v>294.60300000000001</v>
      </c>
      <c r="S61" s="258">
        <v>319.40100000000001</v>
      </c>
      <c r="T61" s="258">
        <v>324.95299999999997</v>
      </c>
      <c r="U61" s="258">
        <v>297.32400000000001</v>
      </c>
      <c r="V61" s="258">
        <v>277.76799999999997</v>
      </c>
      <c r="W61" s="258">
        <v>274.89699999999999</v>
      </c>
      <c r="X61" s="258">
        <v>285.83699999999999</v>
      </c>
      <c r="Y61" s="258">
        <v>294.14299999999997</v>
      </c>
      <c r="Z61" s="258">
        <v>278.65800000000002</v>
      </c>
      <c r="AA61" s="258">
        <v>278.334</v>
      </c>
      <c r="AB61" s="258">
        <v>283.52</v>
      </c>
      <c r="AC61" s="258">
        <v>283.584</v>
      </c>
      <c r="AD61" s="258">
        <v>295.90899999999999</v>
      </c>
      <c r="AE61" s="258">
        <v>309.54000000000002</v>
      </c>
      <c r="AF61" s="258">
        <v>309.67899999999997</v>
      </c>
      <c r="AG61" s="258">
        <v>283.50099999999998</v>
      </c>
      <c r="AH61" s="258">
        <v>268.04000000000002</v>
      </c>
      <c r="AI61" s="258">
        <v>267.45699999999999</v>
      </c>
      <c r="AJ61" s="258">
        <v>270.92200000000003</v>
      </c>
      <c r="AK61" s="258">
        <v>274.76100000000002</v>
      </c>
      <c r="AL61" s="258">
        <v>265.43599999999998</v>
      </c>
      <c r="AM61" s="258">
        <v>269.24099999999999</v>
      </c>
      <c r="AN61" s="258">
        <v>280.517</v>
      </c>
      <c r="AO61" s="258">
        <v>283.58300000000003</v>
      </c>
      <c r="AP61" s="258">
        <v>294.03399999999999</v>
      </c>
      <c r="AQ61" s="258">
        <v>300.60899999999998</v>
      </c>
      <c r="AR61" s="258">
        <v>296.38400000000001</v>
      </c>
      <c r="AS61" s="258">
        <v>276.30799999999999</v>
      </c>
      <c r="AT61" s="258">
        <v>259.35899999999998</v>
      </c>
      <c r="AU61" s="258">
        <v>259.14299999999997</v>
      </c>
      <c r="AV61" s="258">
        <v>267.29700000000003</v>
      </c>
      <c r="AW61" s="258">
        <v>267.97000000000003</v>
      </c>
      <c r="AX61" s="258">
        <v>254.947</v>
      </c>
      <c r="AY61" s="258">
        <v>255.49600000000001</v>
      </c>
      <c r="AZ61" s="258">
        <v>265.27199999999999</v>
      </c>
      <c r="BA61" s="258">
        <v>267.48200000000003</v>
      </c>
      <c r="BB61" s="258">
        <v>273.81700000000001</v>
      </c>
      <c r="BC61" s="258">
        <v>295.59710000000001</v>
      </c>
      <c r="BD61" s="346">
        <v>305.41680000000002</v>
      </c>
      <c r="BE61" s="346">
        <v>288.61849999999998</v>
      </c>
      <c r="BF61" s="346">
        <v>281.89109999999999</v>
      </c>
      <c r="BG61" s="346">
        <v>286.91989999999998</v>
      </c>
      <c r="BH61" s="346">
        <v>300.09989999999999</v>
      </c>
      <c r="BI61" s="346">
        <v>310.99090000000001</v>
      </c>
      <c r="BJ61" s="346">
        <v>308.62700000000001</v>
      </c>
      <c r="BK61" s="346">
        <v>317.60449999999997</v>
      </c>
      <c r="BL61" s="346">
        <v>331.70549999999997</v>
      </c>
      <c r="BM61" s="346">
        <v>333.8288</v>
      </c>
      <c r="BN61" s="346">
        <v>343.63290000000001</v>
      </c>
      <c r="BO61" s="346">
        <v>349.60579999999999</v>
      </c>
      <c r="BP61" s="346">
        <v>346.61950000000002</v>
      </c>
      <c r="BQ61" s="346">
        <v>318.59739999999999</v>
      </c>
      <c r="BR61" s="346">
        <v>305.38139999999999</v>
      </c>
      <c r="BS61" s="346">
        <v>306.62509999999997</v>
      </c>
      <c r="BT61" s="346">
        <v>317.46300000000002</v>
      </c>
      <c r="BU61" s="346">
        <v>326.38189999999997</v>
      </c>
      <c r="BV61" s="346">
        <v>322.38720000000001</v>
      </c>
    </row>
    <row r="62" spans="1:74" ht="11.1" customHeight="1" x14ac:dyDescent="0.2">
      <c r="A62" s="134"/>
      <c r="B62" s="139" t="s">
        <v>732</v>
      </c>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c r="AX62" s="220"/>
      <c r="AY62" s="220"/>
      <c r="AZ62" s="220"/>
      <c r="BA62" s="220"/>
      <c r="BB62" s="220"/>
      <c r="BC62" s="220"/>
      <c r="BD62" s="334"/>
      <c r="BE62" s="334"/>
      <c r="BF62" s="334"/>
      <c r="BG62" s="334"/>
      <c r="BH62" s="334"/>
      <c r="BI62" s="334"/>
      <c r="BJ62" s="334"/>
      <c r="BK62" s="334"/>
      <c r="BL62" s="334"/>
      <c r="BM62" s="334"/>
      <c r="BN62" s="334"/>
      <c r="BO62" s="334"/>
      <c r="BP62" s="334"/>
      <c r="BQ62" s="334"/>
      <c r="BR62" s="334"/>
      <c r="BS62" s="334"/>
      <c r="BT62" s="334"/>
      <c r="BU62" s="334"/>
      <c r="BV62" s="334"/>
    </row>
    <row r="63" spans="1:74" ht="11.1" customHeight="1" x14ac:dyDescent="0.2">
      <c r="A63" s="481" t="s">
        <v>733</v>
      </c>
      <c r="B63" s="482" t="s">
        <v>600</v>
      </c>
      <c r="C63" s="271">
        <v>0.26056221198000001</v>
      </c>
      <c r="D63" s="271">
        <v>0.26313775509999998</v>
      </c>
      <c r="E63" s="271">
        <v>0.26265437788000001</v>
      </c>
      <c r="F63" s="271">
        <v>0.25745714285999999</v>
      </c>
      <c r="G63" s="271">
        <v>0.26544700460999998</v>
      </c>
      <c r="H63" s="271">
        <v>0.26558095238000001</v>
      </c>
      <c r="I63" s="271">
        <v>0.27088479262999998</v>
      </c>
      <c r="J63" s="271">
        <v>0.27330414746999998</v>
      </c>
      <c r="K63" s="271">
        <v>0.26722857143000001</v>
      </c>
      <c r="L63" s="271">
        <v>0.25998617512</v>
      </c>
      <c r="M63" s="271">
        <v>0.26458095238000001</v>
      </c>
      <c r="N63" s="271">
        <v>0.26270967742000001</v>
      </c>
      <c r="O63" s="271">
        <v>0.26173732718999998</v>
      </c>
      <c r="P63" s="271">
        <v>0.2465</v>
      </c>
      <c r="Q63" s="271">
        <v>0.23292626727999999</v>
      </c>
      <c r="R63" s="271">
        <v>0.23733809523999999</v>
      </c>
      <c r="S63" s="271">
        <v>0.24313364055</v>
      </c>
      <c r="T63" s="271">
        <v>0.24679047619</v>
      </c>
      <c r="U63" s="271">
        <v>0.24851152073999999</v>
      </c>
      <c r="V63" s="271">
        <v>0.24896313364</v>
      </c>
      <c r="W63" s="271">
        <v>0.24551428571</v>
      </c>
      <c r="X63" s="271">
        <v>0.23961751151999999</v>
      </c>
      <c r="Y63" s="271">
        <v>0.22372380952000001</v>
      </c>
      <c r="Z63" s="271">
        <v>0.21460829493</v>
      </c>
      <c r="AA63" s="271">
        <v>0.23306912442</v>
      </c>
      <c r="AB63" s="271">
        <v>0.2419408867</v>
      </c>
      <c r="AC63" s="271">
        <v>0.23995391704999999</v>
      </c>
      <c r="AD63" s="271">
        <v>0.24051428571</v>
      </c>
      <c r="AE63" s="271">
        <v>0.25033179723999999</v>
      </c>
      <c r="AF63" s="271">
        <v>0.25108095238</v>
      </c>
      <c r="AG63" s="271">
        <v>0.24453917050999999</v>
      </c>
      <c r="AH63" s="271">
        <v>0.23815668203000001</v>
      </c>
      <c r="AI63" s="271">
        <v>0.23178571429</v>
      </c>
      <c r="AJ63" s="271">
        <v>0.22693087558</v>
      </c>
      <c r="AK63" s="271">
        <v>0.22875238095</v>
      </c>
      <c r="AL63" s="271">
        <v>0.23537788018</v>
      </c>
      <c r="AM63" s="271">
        <v>0.24443317972</v>
      </c>
      <c r="AN63" s="271">
        <v>0.25045918366999997</v>
      </c>
      <c r="AO63" s="271">
        <v>0.249</v>
      </c>
      <c r="AP63" s="271">
        <v>0.2465952381</v>
      </c>
      <c r="AQ63" s="271">
        <v>0.24871889401</v>
      </c>
      <c r="AR63" s="271">
        <v>0.24690952381</v>
      </c>
      <c r="AS63" s="271">
        <v>0.25118433179999999</v>
      </c>
      <c r="AT63" s="271">
        <v>0.2512718894</v>
      </c>
      <c r="AU63" s="271">
        <v>0.24677142857000001</v>
      </c>
      <c r="AV63" s="271">
        <v>0.24806451613</v>
      </c>
      <c r="AW63" s="271">
        <v>0.24651904761999999</v>
      </c>
      <c r="AX63" s="271">
        <v>0.24038709677</v>
      </c>
      <c r="AY63" s="271">
        <v>0.24292626728</v>
      </c>
      <c r="AZ63" s="271">
        <v>0.25241836735000001</v>
      </c>
      <c r="BA63" s="271">
        <v>0.25819354839000003</v>
      </c>
      <c r="BB63" s="271">
        <v>0.25464285714000001</v>
      </c>
      <c r="BC63" s="271">
        <v>0.25224812029999999</v>
      </c>
      <c r="BD63" s="365">
        <v>0.25160579999999999</v>
      </c>
      <c r="BE63" s="365">
        <v>0.2457</v>
      </c>
      <c r="BF63" s="365">
        <v>0.23728369999999999</v>
      </c>
      <c r="BG63" s="365">
        <v>0.2284041</v>
      </c>
      <c r="BH63" s="365">
        <v>0.20656679999999999</v>
      </c>
      <c r="BI63" s="365">
        <v>0.2045554</v>
      </c>
      <c r="BJ63" s="365">
        <v>0.20927889999999999</v>
      </c>
      <c r="BK63" s="365">
        <v>0.252695</v>
      </c>
      <c r="BL63" s="365">
        <v>0.2590885</v>
      </c>
      <c r="BM63" s="365">
        <v>0.2717367</v>
      </c>
      <c r="BN63" s="365">
        <v>0.25651099999999999</v>
      </c>
      <c r="BO63" s="365">
        <v>0.26154670000000002</v>
      </c>
      <c r="BP63" s="365">
        <v>0.257102</v>
      </c>
      <c r="BQ63" s="365">
        <v>0.24879499999999999</v>
      </c>
      <c r="BR63" s="365">
        <v>0.2387978</v>
      </c>
      <c r="BS63" s="365">
        <v>0.22894320000000001</v>
      </c>
      <c r="BT63" s="365">
        <v>0.2064704</v>
      </c>
      <c r="BU63" s="365">
        <v>0.2043082</v>
      </c>
      <c r="BV63" s="365">
        <v>0.20934530000000001</v>
      </c>
    </row>
    <row r="64" spans="1:74" ht="11.1" customHeight="1" x14ac:dyDescent="0.2">
      <c r="A64" s="481"/>
      <c r="B64" s="482"/>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71"/>
      <c r="AU64" s="271"/>
      <c r="AV64" s="271"/>
      <c r="AW64" s="271"/>
      <c r="AX64" s="271"/>
      <c r="AY64" s="271"/>
      <c r="AZ64" s="271"/>
      <c r="BA64" s="271"/>
      <c r="BB64" s="271"/>
      <c r="BC64" s="271"/>
      <c r="BD64" s="365"/>
      <c r="BE64" s="365"/>
      <c r="BF64" s="365"/>
      <c r="BG64" s="365"/>
      <c r="BH64" s="365"/>
      <c r="BI64" s="365"/>
      <c r="BJ64" s="365"/>
      <c r="BK64" s="365"/>
      <c r="BL64" s="365"/>
      <c r="BM64" s="365"/>
      <c r="BN64" s="365"/>
      <c r="BO64" s="365"/>
      <c r="BP64" s="365"/>
      <c r="BQ64" s="365"/>
      <c r="BR64" s="365"/>
      <c r="BS64" s="365"/>
      <c r="BT64" s="365"/>
      <c r="BU64" s="365"/>
      <c r="BV64" s="365"/>
    </row>
    <row r="65" spans="1:74" ht="11.1" customHeight="1" x14ac:dyDescent="0.2">
      <c r="A65" s="481"/>
      <c r="B65" s="136" t="s">
        <v>881</v>
      </c>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1"/>
      <c r="AY65" s="271"/>
      <c r="AZ65" s="271"/>
      <c r="BA65" s="271"/>
      <c r="BB65" s="271"/>
      <c r="BC65" s="271"/>
      <c r="BD65" s="365"/>
      <c r="BE65" s="365"/>
      <c r="BF65" s="365"/>
      <c r="BG65" s="365"/>
      <c r="BH65" s="365"/>
      <c r="BI65" s="365"/>
      <c r="BJ65" s="365"/>
      <c r="BK65" s="365"/>
      <c r="BL65" s="365"/>
      <c r="BM65" s="365"/>
      <c r="BN65" s="365"/>
      <c r="BO65" s="365"/>
      <c r="BP65" s="365"/>
      <c r="BQ65" s="365"/>
      <c r="BR65" s="365"/>
      <c r="BS65" s="365"/>
      <c r="BT65" s="365"/>
      <c r="BU65" s="365"/>
      <c r="BV65" s="365"/>
    </row>
    <row r="66" spans="1:74" ht="11.1" customHeight="1" x14ac:dyDescent="0.2">
      <c r="A66" s="140" t="s">
        <v>973</v>
      </c>
      <c r="B66" s="209" t="s">
        <v>758</v>
      </c>
      <c r="C66" s="258">
        <v>190.9591772</v>
      </c>
      <c r="D66" s="258">
        <v>170.87086919999999</v>
      </c>
      <c r="E66" s="258">
        <v>184.5032966</v>
      </c>
      <c r="F66" s="258">
        <v>184.83196090000001</v>
      </c>
      <c r="G66" s="258">
        <v>188.58513970000001</v>
      </c>
      <c r="H66" s="258">
        <v>183.82888249999999</v>
      </c>
      <c r="I66" s="258">
        <v>193.6106288</v>
      </c>
      <c r="J66" s="258">
        <v>192.72170170000001</v>
      </c>
      <c r="K66" s="258">
        <v>186.19487319999999</v>
      </c>
      <c r="L66" s="258">
        <v>197.58494659999999</v>
      </c>
      <c r="M66" s="258">
        <v>187.3708178</v>
      </c>
      <c r="N66" s="258">
        <v>193.65153599999999</v>
      </c>
      <c r="O66" s="258">
        <v>192.29982749999999</v>
      </c>
      <c r="P66" s="258">
        <v>177.12603960000001</v>
      </c>
      <c r="Q66" s="258">
        <v>195.5399621</v>
      </c>
      <c r="R66" s="258">
        <v>187.5884361</v>
      </c>
      <c r="S66" s="258">
        <v>194.21439459999999</v>
      </c>
      <c r="T66" s="258">
        <v>192.26892799999999</v>
      </c>
      <c r="U66" s="258">
        <v>201.4432941</v>
      </c>
      <c r="V66" s="258">
        <v>198.86945159999999</v>
      </c>
      <c r="W66" s="258">
        <v>187.48404880000001</v>
      </c>
      <c r="X66" s="258">
        <v>193.63250310000001</v>
      </c>
      <c r="Y66" s="258">
        <v>183.9490715</v>
      </c>
      <c r="Z66" s="258">
        <v>194.90140930000001</v>
      </c>
      <c r="AA66" s="258">
        <v>189.69723479999999</v>
      </c>
      <c r="AB66" s="258">
        <v>186.15992309999999</v>
      </c>
      <c r="AC66" s="258">
        <v>198.33400889999999</v>
      </c>
      <c r="AD66" s="258">
        <v>188.58400839999999</v>
      </c>
      <c r="AE66" s="258">
        <v>192.4704122</v>
      </c>
      <c r="AF66" s="258">
        <v>191.8419384</v>
      </c>
      <c r="AG66" s="258">
        <v>196.66116099999999</v>
      </c>
      <c r="AH66" s="258">
        <v>203.7997249</v>
      </c>
      <c r="AI66" s="258">
        <v>190.68645509999999</v>
      </c>
      <c r="AJ66" s="258">
        <v>196.0792946</v>
      </c>
      <c r="AK66" s="258">
        <v>191.7374489</v>
      </c>
      <c r="AL66" s="258">
        <v>201.16758590000001</v>
      </c>
      <c r="AM66" s="258">
        <v>192.3049695</v>
      </c>
      <c r="AN66" s="258">
        <v>172.01239580000001</v>
      </c>
      <c r="AO66" s="258">
        <v>200.6459365</v>
      </c>
      <c r="AP66" s="258">
        <v>189.515592</v>
      </c>
      <c r="AQ66" s="258">
        <v>201.0164067</v>
      </c>
      <c r="AR66" s="258">
        <v>197.2087416</v>
      </c>
      <c r="AS66" s="258">
        <v>199.6980332</v>
      </c>
      <c r="AT66" s="258">
        <v>203.03185289999999</v>
      </c>
      <c r="AU66" s="258">
        <v>190.546381</v>
      </c>
      <c r="AV66" s="258">
        <v>196.62250409999999</v>
      </c>
      <c r="AW66" s="258">
        <v>196.17616029999999</v>
      </c>
      <c r="AX66" s="258">
        <v>199.5869017</v>
      </c>
      <c r="AY66" s="258">
        <v>202.15907390000001</v>
      </c>
      <c r="AZ66" s="258">
        <v>174.59285159999999</v>
      </c>
      <c r="BA66" s="258">
        <v>198.49600000000001</v>
      </c>
      <c r="BB66" s="258">
        <v>191.55699999999999</v>
      </c>
      <c r="BC66" s="258">
        <v>198.65809999999999</v>
      </c>
      <c r="BD66" s="346">
        <v>195.4743</v>
      </c>
      <c r="BE66" s="346">
        <v>200.6054</v>
      </c>
      <c r="BF66" s="346">
        <v>204.13319999999999</v>
      </c>
      <c r="BG66" s="346">
        <v>192.88210000000001</v>
      </c>
      <c r="BH66" s="346">
        <v>199.98580000000001</v>
      </c>
      <c r="BI66" s="346">
        <v>192.88419999999999</v>
      </c>
      <c r="BJ66" s="346">
        <v>201.3126</v>
      </c>
      <c r="BK66" s="346">
        <v>198.34909999999999</v>
      </c>
      <c r="BL66" s="346">
        <v>179.2482</v>
      </c>
      <c r="BM66" s="346">
        <v>202.56370000000001</v>
      </c>
      <c r="BN66" s="346">
        <v>193.53120000000001</v>
      </c>
      <c r="BO66" s="346">
        <v>201.03120000000001</v>
      </c>
      <c r="BP66" s="346">
        <v>196.92349999999999</v>
      </c>
      <c r="BQ66" s="346">
        <v>203.107</v>
      </c>
      <c r="BR66" s="346">
        <v>206.2491</v>
      </c>
      <c r="BS66" s="346">
        <v>195.81450000000001</v>
      </c>
      <c r="BT66" s="346">
        <v>202.71190000000001</v>
      </c>
      <c r="BU66" s="346">
        <v>195.30179999999999</v>
      </c>
      <c r="BV66" s="346">
        <v>204.87989999999999</v>
      </c>
    </row>
    <row r="67" spans="1:74" ht="11.1" customHeight="1" x14ac:dyDescent="0.2">
      <c r="A67" s="140" t="s">
        <v>974</v>
      </c>
      <c r="B67" s="209" t="s">
        <v>759</v>
      </c>
      <c r="C67" s="258">
        <v>173.97535020000001</v>
      </c>
      <c r="D67" s="258">
        <v>148.74188330000001</v>
      </c>
      <c r="E67" s="258">
        <v>138.6313686</v>
      </c>
      <c r="F67" s="258">
        <v>106.0549297</v>
      </c>
      <c r="G67" s="258">
        <v>97.774683719999999</v>
      </c>
      <c r="H67" s="258">
        <v>94.250004959999998</v>
      </c>
      <c r="I67" s="258">
        <v>101.62212820000001</v>
      </c>
      <c r="J67" s="258">
        <v>104.4577172</v>
      </c>
      <c r="K67" s="258">
        <v>97.733123559999996</v>
      </c>
      <c r="L67" s="258">
        <v>103.3712543</v>
      </c>
      <c r="M67" s="258">
        <v>127.677148</v>
      </c>
      <c r="N67" s="258">
        <v>145.23652469999999</v>
      </c>
      <c r="O67" s="258">
        <v>169.9309848</v>
      </c>
      <c r="P67" s="258">
        <v>159.60803229999999</v>
      </c>
      <c r="Q67" s="258">
        <v>141.1945407</v>
      </c>
      <c r="R67" s="258">
        <v>109.1725496</v>
      </c>
      <c r="S67" s="258">
        <v>100.922847</v>
      </c>
      <c r="T67" s="258">
        <v>103.27624040000001</v>
      </c>
      <c r="U67" s="258">
        <v>112.4652487</v>
      </c>
      <c r="V67" s="258">
        <v>111.6285776</v>
      </c>
      <c r="W67" s="258">
        <v>103.3450035</v>
      </c>
      <c r="X67" s="258">
        <v>108.02086679999999</v>
      </c>
      <c r="Y67" s="258">
        <v>122.41044119999999</v>
      </c>
      <c r="Z67" s="258">
        <v>141.00863279999999</v>
      </c>
      <c r="AA67" s="258">
        <v>168.65241159999999</v>
      </c>
      <c r="AB67" s="258">
        <v>144.56847099999999</v>
      </c>
      <c r="AC67" s="258">
        <v>128.29199019999999</v>
      </c>
      <c r="AD67" s="258">
        <v>113.4010206</v>
      </c>
      <c r="AE67" s="258">
        <v>106.9669909</v>
      </c>
      <c r="AF67" s="258">
        <v>108.892905</v>
      </c>
      <c r="AG67" s="258">
        <v>119.0853985</v>
      </c>
      <c r="AH67" s="258">
        <v>120.25399059999999</v>
      </c>
      <c r="AI67" s="258">
        <v>105.973949</v>
      </c>
      <c r="AJ67" s="258">
        <v>104.68756980000001</v>
      </c>
      <c r="AK67" s="258">
        <v>117.5257551</v>
      </c>
      <c r="AL67" s="258">
        <v>156.23798540000001</v>
      </c>
      <c r="AM67" s="258">
        <v>157.8537116</v>
      </c>
      <c r="AN67" s="258">
        <v>126.6243721</v>
      </c>
      <c r="AO67" s="258">
        <v>137.3844617</v>
      </c>
      <c r="AP67" s="258">
        <v>104.4081838</v>
      </c>
      <c r="AQ67" s="258">
        <v>102.9365244</v>
      </c>
      <c r="AR67" s="258">
        <v>103.65775050000001</v>
      </c>
      <c r="AS67" s="258">
        <v>115.81410200000001</v>
      </c>
      <c r="AT67" s="258">
        <v>114.2690929</v>
      </c>
      <c r="AU67" s="258">
        <v>104.29580009999999</v>
      </c>
      <c r="AV67" s="258">
        <v>110.3198611</v>
      </c>
      <c r="AW67" s="258">
        <v>127.4803356</v>
      </c>
      <c r="AX67" s="258">
        <v>167.03091839999999</v>
      </c>
      <c r="AY67" s="258">
        <v>180.72415799999999</v>
      </c>
      <c r="AZ67" s="258">
        <v>145.30315580000001</v>
      </c>
      <c r="BA67" s="258">
        <v>147.43029999999999</v>
      </c>
      <c r="BB67" s="258">
        <v>124.834</v>
      </c>
      <c r="BC67" s="258">
        <v>111.0082</v>
      </c>
      <c r="BD67" s="346">
        <v>109.6649</v>
      </c>
      <c r="BE67" s="346">
        <v>119.18680000000001</v>
      </c>
      <c r="BF67" s="346">
        <v>120.28440000000001</v>
      </c>
      <c r="BG67" s="346">
        <v>107.9248</v>
      </c>
      <c r="BH67" s="346">
        <v>114.58150000000001</v>
      </c>
      <c r="BI67" s="346">
        <v>130.86590000000001</v>
      </c>
      <c r="BJ67" s="346">
        <v>164.35239999999999</v>
      </c>
      <c r="BK67" s="346">
        <v>176.85220000000001</v>
      </c>
      <c r="BL67" s="346">
        <v>147.85429999999999</v>
      </c>
      <c r="BM67" s="346">
        <v>141.72669999999999</v>
      </c>
      <c r="BN67" s="346">
        <v>116.1052</v>
      </c>
      <c r="BO67" s="346">
        <v>110.64109999999999</v>
      </c>
      <c r="BP67" s="346">
        <v>111.51819999999999</v>
      </c>
      <c r="BQ67" s="346">
        <v>122.1403</v>
      </c>
      <c r="BR67" s="346">
        <v>122.58580000000001</v>
      </c>
      <c r="BS67" s="346">
        <v>110.2979</v>
      </c>
      <c r="BT67" s="346">
        <v>116.8425</v>
      </c>
      <c r="BU67" s="346">
        <v>132.28739999999999</v>
      </c>
      <c r="BV67" s="346">
        <v>166.6463</v>
      </c>
    </row>
    <row r="68" spans="1:74" ht="11.1" customHeight="1" x14ac:dyDescent="0.2">
      <c r="A68" s="140" t="s">
        <v>280</v>
      </c>
      <c r="B68" s="209" t="s">
        <v>989</v>
      </c>
      <c r="C68" s="258">
        <v>166.01410179999999</v>
      </c>
      <c r="D68" s="258">
        <v>152.10491999999999</v>
      </c>
      <c r="E68" s="258">
        <v>145.148867</v>
      </c>
      <c r="F68" s="258">
        <v>118.3081407</v>
      </c>
      <c r="G68" s="258">
        <v>129.29612259999999</v>
      </c>
      <c r="H68" s="258">
        <v>148.4256657</v>
      </c>
      <c r="I68" s="258">
        <v>161.88482300000001</v>
      </c>
      <c r="J68" s="258">
        <v>160.9397768</v>
      </c>
      <c r="K68" s="258">
        <v>138.67312709999999</v>
      </c>
      <c r="L68" s="258">
        <v>124.4187845</v>
      </c>
      <c r="M68" s="258">
        <v>131.17566099999999</v>
      </c>
      <c r="N68" s="258">
        <v>137.15137419999999</v>
      </c>
      <c r="O68" s="258">
        <v>142.55277860000001</v>
      </c>
      <c r="P68" s="258">
        <v>134.03035170000001</v>
      </c>
      <c r="Q68" s="258">
        <v>118.1201765</v>
      </c>
      <c r="R68" s="258">
        <v>98.883772370000003</v>
      </c>
      <c r="S68" s="258">
        <v>114.8594839</v>
      </c>
      <c r="T68" s="258">
        <v>136.6986503</v>
      </c>
      <c r="U68" s="258">
        <v>150.8639416</v>
      </c>
      <c r="V68" s="258">
        <v>145.48483590000001</v>
      </c>
      <c r="W68" s="258">
        <v>128.63966070000001</v>
      </c>
      <c r="X68" s="258">
        <v>108.4622054</v>
      </c>
      <c r="Y68" s="258">
        <v>99.581735339999994</v>
      </c>
      <c r="Z68" s="258">
        <v>102.14643030000001</v>
      </c>
      <c r="AA68" s="258">
        <v>123.4124142</v>
      </c>
      <c r="AB68" s="258">
        <v>102.56404329999999</v>
      </c>
      <c r="AC68" s="258">
        <v>83.139904430000001</v>
      </c>
      <c r="AD68" s="258">
        <v>80.758370740000004</v>
      </c>
      <c r="AE68" s="258">
        <v>91.736424170000006</v>
      </c>
      <c r="AF68" s="258">
        <v>125.17198519999999</v>
      </c>
      <c r="AG68" s="258">
        <v>145.1951238</v>
      </c>
      <c r="AH68" s="258">
        <v>144.29995629999999</v>
      </c>
      <c r="AI68" s="258">
        <v>123.2215592</v>
      </c>
      <c r="AJ68" s="258">
        <v>109.0433737</v>
      </c>
      <c r="AK68" s="258">
        <v>97.096034099999997</v>
      </c>
      <c r="AL68" s="258">
        <v>128.52225870000001</v>
      </c>
      <c r="AM68" s="258">
        <v>124.663842</v>
      </c>
      <c r="AN68" s="258">
        <v>96.398471850000007</v>
      </c>
      <c r="AO68" s="258">
        <v>98.091216880000005</v>
      </c>
      <c r="AP68" s="258">
        <v>89.565997519999996</v>
      </c>
      <c r="AQ68" s="258">
        <v>101.6927556</v>
      </c>
      <c r="AR68" s="258">
        <v>115.9414563</v>
      </c>
      <c r="AS68" s="258">
        <v>136.5549718</v>
      </c>
      <c r="AT68" s="258">
        <v>129.144465</v>
      </c>
      <c r="AU68" s="258">
        <v>108.81662300000001</v>
      </c>
      <c r="AV68" s="258">
        <v>100.2206465</v>
      </c>
      <c r="AW68" s="258">
        <v>101.76604</v>
      </c>
      <c r="AX68" s="258">
        <v>115.44962769999999</v>
      </c>
      <c r="AY68" s="258">
        <v>127.3975183</v>
      </c>
      <c r="AZ68" s="258">
        <v>92.545604319999995</v>
      </c>
      <c r="BA68" s="258">
        <v>89.813140000000004</v>
      </c>
      <c r="BB68" s="258">
        <v>85.749679999999998</v>
      </c>
      <c r="BC68" s="258">
        <v>89.023650000000004</v>
      </c>
      <c r="BD68" s="346">
        <v>108.4183</v>
      </c>
      <c r="BE68" s="346">
        <v>128.14240000000001</v>
      </c>
      <c r="BF68" s="346">
        <v>128.7535</v>
      </c>
      <c r="BG68" s="346">
        <v>102.0296</v>
      </c>
      <c r="BH68" s="346">
        <v>98.246790000000004</v>
      </c>
      <c r="BI68" s="346">
        <v>94.315629999999999</v>
      </c>
      <c r="BJ68" s="346">
        <v>112.82980000000001</v>
      </c>
      <c r="BK68" s="346">
        <v>124.56699999999999</v>
      </c>
      <c r="BL68" s="346">
        <v>100.651</v>
      </c>
      <c r="BM68" s="346">
        <v>92.354039999999998</v>
      </c>
      <c r="BN68" s="346">
        <v>80.053430000000006</v>
      </c>
      <c r="BO68" s="346">
        <v>88.216080000000005</v>
      </c>
      <c r="BP68" s="346">
        <v>105.54340000000001</v>
      </c>
      <c r="BQ68" s="346">
        <v>124.3934</v>
      </c>
      <c r="BR68" s="346">
        <v>125.3814</v>
      </c>
      <c r="BS68" s="346">
        <v>99.254260000000002</v>
      </c>
      <c r="BT68" s="346">
        <v>96.380089999999996</v>
      </c>
      <c r="BU68" s="346">
        <v>93.693280000000001</v>
      </c>
      <c r="BV68" s="346">
        <v>109.1703</v>
      </c>
    </row>
    <row r="69" spans="1:74" ht="11.1" customHeight="1" x14ac:dyDescent="0.2">
      <c r="A69" s="628" t="s">
        <v>1210</v>
      </c>
      <c r="B69" s="648" t="s">
        <v>1209</v>
      </c>
      <c r="C69" s="326">
        <v>531.92952009999999</v>
      </c>
      <c r="D69" s="326">
        <v>472.60363860000001</v>
      </c>
      <c r="E69" s="326">
        <v>469.26442320000001</v>
      </c>
      <c r="F69" s="326">
        <v>410.1442806</v>
      </c>
      <c r="G69" s="326">
        <v>416.63683700000001</v>
      </c>
      <c r="H69" s="326">
        <v>427.45380249999999</v>
      </c>
      <c r="I69" s="326">
        <v>458.0984709</v>
      </c>
      <c r="J69" s="326">
        <v>459.1000866</v>
      </c>
      <c r="K69" s="326">
        <v>423.5503731</v>
      </c>
      <c r="L69" s="326">
        <v>426.3558764</v>
      </c>
      <c r="M69" s="326">
        <v>447.17287620000002</v>
      </c>
      <c r="N69" s="326">
        <v>477.02032589999999</v>
      </c>
      <c r="O69" s="326">
        <v>505.75930920000002</v>
      </c>
      <c r="P69" s="326">
        <v>471.64571740000002</v>
      </c>
      <c r="Q69" s="326">
        <v>455.83039760000003</v>
      </c>
      <c r="R69" s="326">
        <v>396.58900160000002</v>
      </c>
      <c r="S69" s="326">
        <v>410.97244380000001</v>
      </c>
      <c r="T69" s="326">
        <v>433.18806230000001</v>
      </c>
      <c r="U69" s="326">
        <v>465.74820269999998</v>
      </c>
      <c r="V69" s="326">
        <v>456.95858329999999</v>
      </c>
      <c r="W69" s="326">
        <v>420.41295659999997</v>
      </c>
      <c r="X69" s="326">
        <v>411.09129359999997</v>
      </c>
      <c r="Y69" s="326">
        <v>406.8854915</v>
      </c>
      <c r="Z69" s="326">
        <v>439.0321907</v>
      </c>
      <c r="AA69" s="326">
        <v>482.7487946</v>
      </c>
      <c r="AB69" s="326">
        <v>434.21551119999998</v>
      </c>
      <c r="AC69" s="326">
        <v>410.75263749999999</v>
      </c>
      <c r="AD69" s="326">
        <v>383.69830359999997</v>
      </c>
      <c r="AE69" s="326">
        <v>392.16056120000002</v>
      </c>
      <c r="AF69" s="326">
        <v>426.86173250000002</v>
      </c>
      <c r="AG69" s="326">
        <v>461.9284174</v>
      </c>
      <c r="AH69" s="326">
        <v>469.34040579999998</v>
      </c>
      <c r="AI69" s="326">
        <v>420.83686710000001</v>
      </c>
      <c r="AJ69" s="326">
        <v>410.7969721</v>
      </c>
      <c r="AK69" s="326">
        <v>407.31414189999998</v>
      </c>
      <c r="AL69" s="326">
        <v>486.91456399999998</v>
      </c>
      <c r="AM69" s="326">
        <v>475.81196039999998</v>
      </c>
      <c r="AN69" s="326">
        <v>395.92892510000001</v>
      </c>
      <c r="AO69" s="326">
        <v>437.11105240000001</v>
      </c>
      <c r="AP69" s="326">
        <v>384.44729339999998</v>
      </c>
      <c r="AQ69" s="326">
        <v>406.63512409999998</v>
      </c>
      <c r="AR69" s="326">
        <v>417.7654685</v>
      </c>
      <c r="AS69" s="326">
        <v>453.05654440000001</v>
      </c>
      <c r="AT69" s="326">
        <v>447.43484819999998</v>
      </c>
      <c r="AU69" s="326">
        <v>404.61632420000001</v>
      </c>
      <c r="AV69" s="326">
        <v>408.15244899999999</v>
      </c>
      <c r="AW69" s="326">
        <v>426.3800559</v>
      </c>
      <c r="AX69" s="326">
        <v>483.05688509999999</v>
      </c>
      <c r="AY69" s="326">
        <v>511.27018759999999</v>
      </c>
      <c r="AZ69" s="326">
        <v>413.33529709999999</v>
      </c>
      <c r="BA69" s="326">
        <v>436.72890000000001</v>
      </c>
      <c r="BB69" s="326">
        <v>403.09820000000002</v>
      </c>
      <c r="BC69" s="326">
        <v>399.67939999999999</v>
      </c>
      <c r="BD69" s="363">
        <v>414.51490000000001</v>
      </c>
      <c r="BE69" s="363">
        <v>448.9239</v>
      </c>
      <c r="BF69" s="363">
        <v>454.16059999999999</v>
      </c>
      <c r="BG69" s="363">
        <v>403.79410000000001</v>
      </c>
      <c r="BH69" s="363">
        <v>413.80349999999999</v>
      </c>
      <c r="BI69" s="363">
        <v>419.02330000000001</v>
      </c>
      <c r="BJ69" s="363">
        <v>479.48419999999999</v>
      </c>
      <c r="BK69" s="363">
        <v>500.75760000000002</v>
      </c>
      <c r="BL69" s="363">
        <v>428.6472</v>
      </c>
      <c r="BM69" s="363">
        <v>437.63389999999998</v>
      </c>
      <c r="BN69" s="363">
        <v>390.64729999999997</v>
      </c>
      <c r="BO69" s="363">
        <v>400.87779999999998</v>
      </c>
      <c r="BP69" s="363">
        <v>414.94260000000003</v>
      </c>
      <c r="BQ69" s="363">
        <v>450.63010000000003</v>
      </c>
      <c r="BR69" s="363">
        <v>455.20580000000001</v>
      </c>
      <c r="BS69" s="363">
        <v>406.32429999999999</v>
      </c>
      <c r="BT69" s="363">
        <v>416.9239</v>
      </c>
      <c r="BU69" s="363">
        <v>422.24</v>
      </c>
      <c r="BV69" s="363">
        <v>481.68599999999998</v>
      </c>
    </row>
    <row r="70" spans="1:74" ht="11.1" customHeight="1" x14ac:dyDescent="0.2">
      <c r="A70" s="481"/>
      <c r="B70" s="482"/>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1"/>
      <c r="AL70" s="271"/>
      <c r="AM70" s="271"/>
      <c r="AN70" s="271"/>
      <c r="AO70" s="271"/>
      <c r="AP70" s="271"/>
      <c r="AQ70" s="271"/>
      <c r="AR70" s="271"/>
      <c r="AS70" s="271"/>
      <c r="AT70" s="271"/>
      <c r="AU70" s="271"/>
      <c r="AV70" s="271"/>
      <c r="AW70" s="271"/>
      <c r="AX70" s="271"/>
      <c r="AY70" s="365"/>
      <c r="AZ70" s="365"/>
      <c r="BA70" s="365"/>
      <c r="BB70" s="365"/>
      <c r="BC70" s="365"/>
      <c r="BD70" s="271"/>
      <c r="BE70" s="271"/>
      <c r="BF70" s="271"/>
      <c r="BG70" s="365"/>
      <c r="BH70" s="365"/>
      <c r="BI70" s="365"/>
      <c r="BJ70" s="365"/>
      <c r="BK70" s="365"/>
      <c r="BL70" s="365"/>
      <c r="BM70" s="365"/>
      <c r="BN70" s="365"/>
      <c r="BO70" s="365"/>
      <c r="BP70" s="365"/>
      <c r="BQ70" s="365"/>
      <c r="BR70" s="365"/>
      <c r="BS70" s="365"/>
      <c r="BT70" s="365"/>
      <c r="BU70" s="365"/>
      <c r="BV70" s="365"/>
    </row>
    <row r="71" spans="1:74" ht="12" customHeight="1" x14ac:dyDescent="0.2">
      <c r="A71" s="134"/>
      <c r="B71" s="781" t="s">
        <v>1016</v>
      </c>
      <c r="C71" s="782"/>
      <c r="D71" s="782"/>
      <c r="E71" s="782"/>
      <c r="F71" s="782"/>
      <c r="G71" s="782"/>
      <c r="H71" s="782"/>
      <c r="I71" s="782"/>
      <c r="J71" s="782"/>
      <c r="K71" s="782"/>
      <c r="L71" s="782"/>
      <c r="M71" s="782"/>
      <c r="N71" s="782"/>
      <c r="O71" s="782"/>
      <c r="P71" s="782"/>
      <c r="Q71" s="782"/>
    </row>
    <row r="72" spans="1:74" ht="12" customHeight="1" x14ac:dyDescent="0.2">
      <c r="A72" s="134"/>
      <c r="B72" s="626" t="s">
        <v>1029</v>
      </c>
      <c r="C72" s="625"/>
      <c r="D72" s="625"/>
      <c r="E72" s="625"/>
      <c r="F72" s="625"/>
      <c r="G72" s="625"/>
      <c r="H72" s="625"/>
      <c r="I72" s="625"/>
      <c r="J72" s="625"/>
      <c r="K72" s="625"/>
      <c r="L72" s="625"/>
      <c r="M72" s="625"/>
      <c r="N72" s="625"/>
      <c r="O72" s="625"/>
      <c r="P72" s="625"/>
      <c r="Q72" s="625"/>
    </row>
    <row r="73" spans="1:74" s="468" customFormat="1" ht="12" customHeight="1" x14ac:dyDescent="0.2">
      <c r="A73" s="467"/>
      <c r="B73" s="851" t="s">
        <v>1105</v>
      </c>
      <c r="C73" s="800"/>
      <c r="D73" s="800"/>
      <c r="E73" s="800"/>
      <c r="F73" s="800"/>
      <c r="G73" s="800"/>
      <c r="H73" s="800"/>
      <c r="I73" s="800"/>
      <c r="J73" s="800"/>
      <c r="K73" s="800"/>
      <c r="L73" s="800"/>
      <c r="M73" s="800"/>
      <c r="N73" s="800"/>
      <c r="O73" s="800"/>
      <c r="P73" s="800"/>
      <c r="Q73" s="800"/>
      <c r="AY73" s="512"/>
      <c r="AZ73" s="512"/>
      <c r="BA73" s="512"/>
      <c r="BB73" s="512"/>
      <c r="BC73" s="512"/>
      <c r="BD73" s="718"/>
      <c r="BE73" s="718"/>
      <c r="BF73" s="718"/>
      <c r="BG73" s="512"/>
      <c r="BH73" s="512"/>
      <c r="BI73" s="512"/>
      <c r="BJ73" s="512"/>
    </row>
    <row r="74" spans="1:74" s="468" customFormat="1" ht="12" customHeight="1" x14ac:dyDescent="0.2">
      <c r="A74" s="467"/>
      <c r="B74" s="852" t="s">
        <v>1</v>
      </c>
      <c r="C74" s="800"/>
      <c r="D74" s="800"/>
      <c r="E74" s="800"/>
      <c r="F74" s="800"/>
      <c r="G74" s="800"/>
      <c r="H74" s="800"/>
      <c r="I74" s="800"/>
      <c r="J74" s="800"/>
      <c r="K74" s="800"/>
      <c r="L74" s="800"/>
      <c r="M74" s="800"/>
      <c r="N74" s="800"/>
      <c r="O74" s="800"/>
      <c r="P74" s="800"/>
      <c r="Q74" s="800"/>
      <c r="AY74" s="512"/>
      <c r="AZ74" s="512"/>
      <c r="BA74" s="512"/>
      <c r="BB74" s="512"/>
      <c r="BC74" s="512"/>
      <c r="BD74" s="718"/>
      <c r="BE74" s="718"/>
      <c r="BF74" s="718"/>
      <c r="BG74" s="512"/>
      <c r="BH74" s="512"/>
      <c r="BI74" s="512"/>
      <c r="BJ74" s="512"/>
    </row>
    <row r="75" spans="1:74" s="468" customFormat="1" ht="12" customHeight="1" x14ac:dyDescent="0.2">
      <c r="A75" s="467"/>
      <c r="B75" s="851" t="s">
        <v>1211</v>
      </c>
      <c r="C75" s="800"/>
      <c r="D75" s="800"/>
      <c r="E75" s="800"/>
      <c r="F75" s="800"/>
      <c r="G75" s="800"/>
      <c r="H75" s="800"/>
      <c r="I75" s="800"/>
      <c r="J75" s="800"/>
      <c r="K75" s="800"/>
      <c r="L75" s="800"/>
      <c r="M75" s="800"/>
      <c r="N75" s="800"/>
      <c r="O75" s="800"/>
      <c r="P75" s="800"/>
      <c r="Q75" s="800"/>
      <c r="AY75" s="512"/>
      <c r="AZ75" s="512"/>
      <c r="BA75" s="512"/>
      <c r="BB75" s="512"/>
      <c r="BC75" s="512"/>
      <c r="BD75" s="718"/>
      <c r="BE75" s="718"/>
      <c r="BF75" s="718"/>
      <c r="BG75" s="512"/>
      <c r="BH75" s="512"/>
      <c r="BI75" s="512"/>
      <c r="BJ75" s="512"/>
    </row>
    <row r="76" spans="1:74" s="468" customFormat="1" ht="12" customHeight="1" x14ac:dyDescent="0.2">
      <c r="A76" s="467"/>
      <c r="B76" s="803" t="s">
        <v>1041</v>
      </c>
      <c r="C76" s="804"/>
      <c r="D76" s="804"/>
      <c r="E76" s="804"/>
      <c r="F76" s="804"/>
      <c r="G76" s="804"/>
      <c r="H76" s="804"/>
      <c r="I76" s="804"/>
      <c r="J76" s="804"/>
      <c r="K76" s="804"/>
      <c r="L76" s="804"/>
      <c r="M76" s="804"/>
      <c r="N76" s="804"/>
      <c r="O76" s="804"/>
      <c r="P76" s="804"/>
      <c r="Q76" s="800"/>
      <c r="AY76" s="512"/>
      <c r="AZ76" s="512"/>
      <c r="BA76" s="512"/>
      <c r="BB76" s="512"/>
      <c r="BC76" s="512"/>
      <c r="BD76" s="718"/>
      <c r="BE76" s="718"/>
      <c r="BF76" s="718"/>
      <c r="BG76" s="512"/>
      <c r="BH76" s="512"/>
      <c r="BI76" s="512"/>
      <c r="BJ76" s="512"/>
    </row>
    <row r="77" spans="1:74" s="468" customFormat="1" ht="12" customHeight="1" x14ac:dyDescent="0.2">
      <c r="A77" s="467"/>
      <c r="B77" s="803" t="s">
        <v>2</v>
      </c>
      <c r="C77" s="804"/>
      <c r="D77" s="804"/>
      <c r="E77" s="804"/>
      <c r="F77" s="804"/>
      <c r="G77" s="804"/>
      <c r="H77" s="804"/>
      <c r="I77" s="804"/>
      <c r="J77" s="804"/>
      <c r="K77" s="804"/>
      <c r="L77" s="804"/>
      <c r="M77" s="804"/>
      <c r="N77" s="804"/>
      <c r="O77" s="804"/>
      <c r="P77" s="804"/>
      <c r="Q77" s="800"/>
      <c r="AY77" s="512"/>
      <c r="AZ77" s="512"/>
      <c r="BA77" s="512"/>
      <c r="BB77" s="512"/>
      <c r="BC77" s="512"/>
      <c r="BD77" s="718"/>
      <c r="BE77" s="718"/>
      <c r="BF77" s="718"/>
      <c r="BG77" s="512"/>
      <c r="BH77" s="512"/>
      <c r="BI77" s="512"/>
      <c r="BJ77" s="512"/>
    </row>
    <row r="78" spans="1:74" s="468" customFormat="1" ht="12" customHeight="1" x14ac:dyDescent="0.2">
      <c r="A78" s="467"/>
      <c r="B78" s="798" t="s">
        <v>3</v>
      </c>
      <c r="C78" s="799"/>
      <c r="D78" s="799"/>
      <c r="E78" s="799"/>
      <c r="F78" s="799"/>
      <c r="G78" s="799"/>
      <c r="H78" s="799"/>
      <c r="I78" s="799"/>
      <c r="J78" s="799"/>
      <c r="K78" s="799"/>
      <c r="L78" s="799"/>
      <c r="M78" s="799"/>
      <c r="N78" s="799"/>
      <c r="O78" s="799"/>
      <c r="P78" s="799"/>
      <c r="Q78" s="800"/>
      <c r="AY78" s="512"/>
      <c r="AZ78" s="512"/>
      <c r="BA78" s="512"/>
      <c r="BB78" s="512"/>
      <c r="BC78" s="512"/>
      <c r="BD78" s="718"/>
      <c r="BE78" s="718"/>
      <c r="BF78" s="718"/>
      <c r="BG78" s="512"/>
      <c r="BH78" s="512"/>
      <c r="BI78" s="512"/>
      <c r="BJ78" s="512"/>
    </row>
    <row r="79" spans="1:74" s="468" customFormat="1" ht="12" customHeight="1" x14ac:dyDescent="0.2">
      <c r="A79" s="467"/>
      <c r="B79" s="798" t="s">
        <v>1045</v>
      </c>
      <c r="C79" s="799"/>
      <c r="D79" s="799"/>
      <c r="E79" s="799"/>
      <c r="F79" s="799"/>
      <c r="G79" s="799"/>
      <c r="H79" s="799"/>
      <c r="I79" s="799"/>
      <c r="J79" s="799"/>
      <c r="K79" s="799"/>
      <c r="L79" s="799"/>
      <c r="M79" s="799"/>
      <c r="N79" s="799"/>
      <c r="O79" s="799"/>
      <c r="P79" s="799"/>
      <c r="Q79" s="800"/>
      <c r="AY79" s="512"/>
      <c r="AZ79" s="512"/>
      <c r="BA79" s="512"/>
      <c r="BB79" s="512"/>
      <c r="BC79" s="512"/>
      <c r="BD79" s="718"/>
      <c r="BE79" s="718"/>
      <c r="BF79" s="718"/>
      <c r="BG79" s="512"/>
      <c r="BH79" s="512"/>
      <c r="BI79" s="512"/>
      <c r="BJ79" s="512"/>
    </row>
    <row r="80" spans="1:74" s="468" customFormat="1" ht="12" customHeight="1" x14ac:dyDescent="0.2">
      <c r="A80" s="467"/>
      <c r="B80" s="801" t="s">
        <v>1361</v>
      </c>
      <c r="C80" s="800"/>
      <c r="D80" s="800"/>
      <c r="E80" s="800"/>
      <c r="F80" s="800"/>
      <c r="G80" s="800"/>
      <c r="H80" s="800"/>
      <c r="I80" s="800"/>
      <c r="J80" s="800"/>
      <c r="K80" s="800"/>
      <c r="L80" s="800"/>
      <c r="M80" s="800"/>
      <c r="N80" s="800"/>
      <c r="O80" s="800"/>
      <c r="P80" s="800"/>
      <c r="Q80" s="800"/>
      <c r="AY80" s="512"/>
      <c r="AZ80" s="512"/>
      <c r="BA80" s="512"/>
      <c r="BB80" s="512"/>
      <c r="BC80" s="512"/>
      <c r="BD80" s="718"/>
      <c r="BE80" s="718"/>
      <c r="BF80" s="718"/>
      <c r="BG80" s="512"/>
      <c r="BH80" s="512"/>
      <c r="BI80" s="512"/>
      <c r="BJ80" s="512"/>
    </row>
    <row r="81" spans="63:74" x14ac:dyDescent="0.2">
      <c r="BK81" s="359"/>
      <c r="BL81" s="359"/>
      <c r="BM81" s="359"/>
      <c r="BN81" s="359"/>
      <c r="BO81" s="359"/>
      <c r="BP81" s="359"/>
      <c r="BQ81" s="359"/>
      <c r="BR81" s="359"/>
      <c r="BS81" s="359"/>
      <c r="BT81" s="359"/>
      <c r="BU81" s="359"/>
      <c r="BV81" s="359"/>
    </row>
    <row r="82" spans="63:74" x14ac:dyDescent="0.2">
      <c r="BK82" s="359"/>
      <c r="BL82" s="359"/>
      <c r="BM82" s="359"/>
      <c r="BN82" s="359"/>
      <c r="BO82" s="359"/>
      <c r="BP82" s="359"/>
      <c r="BQ82" s="359"/>
      <c r="BR82" s="359"/>
      <c r="BS82" s="359"/>
      <c r="BT82" s="359"/>
      <c r="BU82" s="359"/>
      <c r="BV82" s="359"/>
    </row>
    <row r="83" spans="63:74" x14ac:dyDescent="0.2">
      <c r="BK83" s="359"/>
      <c r="BL83" s="359"/>
      <c r="BM83" s="359"/>
      <c r="BN83" s="359"/>
      <c r="BO83" s="359"/>
      <c r="BP83" s="359"/>
      <c r="BQ83" s="359"/>
      <c r="BR83" s="359"/>
      <c r="BS83" s="359"/>
      <c r="BT83" s="359"/>
      <c r="BU83" s="359"/>
      <c r="BV83" s="359"/>
    </row>
    <row r="84" spans="63:74" x14ac:dyDescent="0.2">
      <c r="BK84" s="359"/>
      <c r="BL84" s="359"/>
      <c r="BM84" s="359"/>
      <c r="BN84" s="359"/>
      <c r="BO84" s="359"/>
      <c r="BP84" s="359"/>
      <c r="BQ84" s="359"/>
      <c r="BR84" s="359"/>
      <c r="BS84" s="359"/>
      <c r="BT84" s="359"/>
      <c r="BU84" s="359"/>
      <c r="BV84" s="359"/>
    </row>
    <row r="85" spans="63:74" x14ac:dyDescent="0.2">
      <c r="BK85" s="359"/>
      <c r="BL85" s="359"/>
      <c r="BM85" s="359"/>
      <c r="BN85" s="359"/>
      <c r="BO85" s="359"/>
      <c r="BP85" s="359"/>
      <c r="BQ85" s="359"/>
      <c r="BR85" s="359"/>
      <c r="BS85" s="359"/>
      <c r="BT85" s="359"/>
      <c r="BU85" s="359"/>
      <c r="BV85" s="359"/>
    </row>
    <row r="86" spans="63:74" x14ac:dyDescent="0.2">
      <c r="BK86" s="359"/>
      <c r="BL86" s="359"/>
      <c r="BM86" s="359"/>
      <c r="BN86" s="359"/>
      <c r="BO86" s="359"/>
      <c r="BP86" s="359"/>
      <c r="BQ86" s="359"/>
      <c r="BR86" s="359"/>
      <c r="BS86" s="359"/>
      <c r="BT86" s="359"/>
      <c r="BU86" s="359"/>
      <c r="BV86" s="359"/>
    </row>
    <row r="87" spans="63:74" x14ac:dyDescent="0.2">
      <c r="BK87" s="359"/>
      <c r="BL87" s="359"/>
      <c r="BM87" s="359"/>
      <c r="BN87" s="359"/>
      <c r="BO87" s="359"/>
      <c r="BP87" s="359"/>
      <c r="BQ87" s="359"/>
      <c r="BR87" s="359"/>
      <c r="BS87" s="359"/>
      <c r="BT87" s="359"/>
      <c r="BU87" s="359"/>
      <c r="BV87" s="359"/>
    </row>
    <row r="88" spans="63:74" x14ac:dyDescent="0.2">
      <c r="BK88" s="359"/>
      <c r="BL88" s="359"/>
      <c r="BM88" s="359"/>
      <c r="BN88" s="359"/>
      <c r="BO88" s="359"/>
      <c r="BP88" s="359"/>
      <c r="BQ88" s="359"/>
      <c r="BR88" s="359"/>
      <c r="BS88" s="359"/>
      <c r="BT88" s="359"/>
      <c r="BU88" s="359"/>
      <c r="BV88" s="359"/>
    </row>
    <row r="89" spans="63:74" x14ac:dyDescent="0.2">
      <c r="BK89" s="359"/>
      <c r="BL89" s="359"/>
      <c r="BM89" s="359"/>
      <c r="BN89" s="359"/>
      <c r="BO89" s="359"/>
      <c r="BP89" s="359"/>
      <c r="BQ89" s="359"/>
      <c r="BR89" s="359"/>
      <c r="BS89" s="359"/>
      <c r="BT89" s="359"/>
      <c r="BU89" s="359"/>
      <c r="BV89" s="359"/>
    </row>
    <row r="90" spans="63:74" x14ac:dyDescent="0.2">
      <c r="BK90" s="359"/>
      <c r="BL90" s="359"/>
      <c r="BM90" s="359"/>
      <c r="BN90" s="359"/>
      <c r="BO90" s="359"/>
      <c r="BP90" s="359"/>
      <c r="BQ90" s="359"/>
      <c r="BR90" s="359"/>
      <c r="BS90" s="359"/>
      <c r="BT90" s="359"/>
      <c r="BU90" s="359"/>
      <c r="BV90" s="359"/>
    </row>
    <row r="91" spans="63:74" x14ac:dyDescent="0.2">
      <c r="BK91" s="359"/>
      <c r="BL91" s="359"/>
      <c r="BM91" s="359"/>
      <c r="BN91" s="359"/>
      <c r="BO91" s="359"/>
      <c r="BP91" s="359"/>
      <c r="BQ91" s="359"/>
      <c r="BR91" s="359"/>
      <c r="BS91" s="359"/>
      <c r="BT91" s="359"/>
      <c r="BU91" s="359"/>
      <c r="BV91" s="359"/>
    </row>
    <row r="92" spans="63:74" x14ac:dyDescent="0.2">
      <c r="BK92" s="359"/>
      <c r="BL92" s="359"/>
      <c r="BM92" s="359"/>
      <c r="BN92" s="359"/>
      <c r="BO92" s="359"/>
      <c r="BP92" s="359"/>
      <c r="BQ92" s="359"/>
      <c r="BR92" s="359"/>
      <c r="BS92" s="359"/>
      <c r="BT92" s="359"/>
      <c r="BU92" s="359"/>
      <c r="BV92" s="359"/>
    </row>
    <row r="93" spans="63:74" x14ac:dyDescent="0.2">
      <c r="BK93" s="359"/>
      <c r="BL93" s="359"/>
      <c r="BM93" s="359"/>
      <c r="BN93" s="359"/>
      <c r="BO93" s="359"/>
      <c r="BP93" s="359"/>
      <c r="BQ93" s="359"/>
      <c r="BR93" s="359"/>
      <c r="BS93" s="359"/>
      <c r="BT93" s="359"/>
      <c r="BU93" s="359"/>
      <c r="BV93" s="359"/>
    </row>
    <row r="94" spans="63:74" x14ac:dyDescent="0.2">
      <c r="BK94" s="359"/>
      <c r="BL94" s="359"/>
      <c r="BM94" s="359"/>
      <c r="BN94" s="359"/>
      <c r="BO94" s="359"/>
      <c r="BP94" s="359"/>
      <c r="BQ94" s="359"/>
      <c r="BR94" s="359"/>
      <c r="BS94" s="359"/>
      <c r="BT94" s="359"/>
      <c r="BU94" s="359"/>
      <c r="BV94" s="359"/>
    </row>
    <row r="95" spans="63:74" x14ac:dyDescent="0.2">
      <c r="BK95" s="359"/>
      <c r="BL95" s="359"/>
      <c r="BM95" s="359"/>
      <c r="BN95" s="359"/>
      <c r="BO95" s="359"/>
      <c r="BP95" s="359"/>
      <c r="BQ95" s="359"/>
      <c r="BR95" s="359"/>
      <c r="BS95" s="359"/>
      <c r="BT95" s="359"/>
      <c r="BU95" s="359"/>
      <c r="BV95" s="359"/>
    </row>
    <row r="96" spans="63:74" x14ac:dyDescent="0.2">
      <c r="BK96" s="359"/>
      <c r="BL96" s="359"/>
      <c r="BM96" s="359"/>
      <c r="BN96" s="359"/>
      <c r="BO96" s="359"/>
      <c r="BP96" s="359"/>
      <c r="BQ96" s="359"/>
      <c r="BR96" s="359"/>
      <c r="BS96" s="359"/>
      <c r="BT96" s="359"/>
      <c r="BU96" s="359"/>
      <c r="BV96" s="359"/>
    </row>
    <row r="97" spans="63:74" x14ac:dyDescent="0.2">
      <c r="BK97" s="359"/>
      <c r="BL97" s="359"/>
      <c r="BM97" s="359"/>
      <c r="BN97" s="359"/>
      <c r="BO97" s="359"/>
      <c r="BP97" s="359"/>
      <c r="BQ97" s="359"/>
      <c r="BR97" s="359"/>
      <c r="BS97" s="359"/>
      <c r="BT97" s="359"/>
      <c r="BU97" s="359"/>
      <c r="BV97" s="359"/>
    </row>
    <row r="98" spans="63:74" x14ac:dyDescent="0.2">
      <c r="BK98" s="359"/>
      <c r="BL98" s="359"/>
      <c r="BM98" s="359"/>
      <c r="BN98" s="359"/>
      <c r="BO98" s="359"/>
      <c r="BP98" s="359"/>
      <c r="BQ98" s="359"/>
      <c r="BR98" s="359"/>
      <c r="BS98" s="359"/>
      <c r="BT98" s="359"/>
      <c r="BU98" s="359"/>
      <c r="BV98" s="359"/>
    </row>
    <row r="99" spans="63:74" x14ac:dyDescent="0.2">
      <c r="BK99" s="359"/>
      <c r="BL99" s="359"/>
      <c r="BM99" s="359"/>
      <c r="BN99" s="359"/>
      <c r="BO99" s="359"/>
      <c r="BP99" s="359"/>
      <c r="BQ99" s="359"/>
      <c r="BR99" s="359"/>
      <c r="BS99" s="359"/>
      <c r="BT99" s="359"/>
      <c r="BU99" s="359"/>
      <c r="BV99" s="359"/>
    </row>
    <row r="100" spans="63:74" x14ac:dyDescent="0.2">
      <c r="BK100" s="359"/>
      <c r="BL100" s="359"/>
      <c r="BM100" s="359"/>
      <c r="BN100" s="359"/>
      <c r="BO100" s="359"/>
      <c r="BP100" s="359"/>
      <c r="BQ100" s="359"/>
      <c r="BR100" s="359"/>
      <c r="BS100" s="359"/>
      <c r="BT100" s="359"/>
      <c r="BU100" s="359"/>
      <c r="BV100" s="359"/>
    </row>
    <row r="101" spans="63:74" x14ac:dyDescent="0.2">
      <c r="BK101" s="359"/>
      <c r="BL101" s="359"/>
      <c r="BM101" s="359"/>
      <c r="BN101" s="359"/>
      <c r="BO101" s="359"/>
      <c r="BP101" s="359"/>
      <c r="BQ101" s="359"/>
      <c r="BR101" s="359"/>
      <c r="BS101" s="359"/>
      <c r="BT101" s="359"/>
      <c r="BU101" s="359"/>
      <c r="BV101" s="359"/>
    </row>
    <row r="102" spans="63:74" x14ac:dyDescent="0.2">
      <c r="BK102" s="359"/>
      <c r="BL102" s="359"/>
      <c r="BM102" s="359"/>
      <c r="BN102" s="359"/>
      <c r="BO102" s="359"/>
      <c r="BP102" s="359"/>
      <c r="BQ102" s="359"/>
      <c r="BR102" s="359"/>
      <c r="BS102" s="359"/>
      <c r="BT102" s="359"/>
      <c r="BU102" s="359"/>
      <c r="BV102" s="359"/>
    </row>
    <row r="103" spans="63:74" x14ac:dyDescent="0.2">
      <c r="BK103" s="359"/>
      <c r="BL103" s="359"/>
      <c r="BM103" s="359"/>
      <c r="BN103" s="359"/>
      <c r="BO103" s="359"/>
      <c r="BP103" s="359"/>
      <c r="BQ103" s="359"/>
      <c r="BR103" s="359"/>
      <c r="BS103" s="359"/>
      <c r="BT103" s="359"/>
      <c r="BU103" s="359"/>
      <c r="BV103" s="359"/>
    </row>
    <row r="104" spans="63:74" x14ac:dyDescent="0.2">
      <c r="BK104" s="359"/>
      <c r="BL104" s="359"/>
      <c r="BM104" s="359"/>
      <c r="BN104" s="359"/>
      <c r="BO104" s="359"/>
      <c r="BP104" s="359"/>
      <c r="BQ104" s="359"/>
      <c r="BR104" s="359"/>
      <c r="BS104" s="359"/>
      <c r="BT104" s="359"/>
      <c r="BU104" s="359"/>
      <c r="BV104" s="359"/>
    </row>
    <row r="105" spans="63:74" x14ac:dyDescent="0.2">
      <c r="BK105" s="359"/>
      <c r="BL105" s="359"/>
      <c r="BM105" s="359"/>
      <c r="BN105" s="359"/>
      <c r="BO105" s="359"/>
      <c r="BP105" s="359"/>
      <c r="BQ105" s="359"/>
      <c r="BR105" s="359"/>
      <c r="BS105" s="359"/>
      <c r="BT105" s="359"/>
      <c r="BU105" s="359"/>
      <c r="BV105" s="359"/>
    </row>
    <row r="106" spans="63:74" x14ac:dyDescent="0.2">
      <c r="BK106" s="359"/>
      <c r="BL106" s="359"/>
      <c r="BM106" s="359"/>
      <c r="BN106" s="359"/>
      <c r="BO106" s="359"/>
      <c r="BP106" s="359"/>
      <c r="BQ106" s="359"/>
      <c r="BR106" s="359"/>
      <c r="BS106" s="359"/>
      <c r="BT106" s="359"/>
      <c r="BU106" s="359"/>
      <c r="BV106" s="359"/>
    </row>
    <row r="107" spans="63:74" x14ac:dyDescent="0.2">
      <c r="BK107" s="359"/>
      <c r="BL107" s="359"/>
      <c r="BM107" s="359"/>
      <c r="BN107" s="359"/>
      <c r="BO107" s="359"/>
      <c r="BP107" s="359"/>
      <c r="BQ107" s="359"/>
      <c r="BR107" s="359"/>
      <c r="BS107" s="359"/>
      <c r="BT107" s="359"/>
      <c r="BU107" s="359"/>
      <c r="BV107" s="359"/>
    </row>
    <row r="108" spans="63:74" x14ac:dyDescent="0.2">
      <c r="BK108" s="359"/>
      <c r="BL108" s="359"/>
      <c r="BM108" s="359"/>
      <c r="BN108" s="359"/>
      <c r="BO108" s="359"/>
      <c r="BP108" s="359"/>
      <c r="BQ108" s="359"/>
      <c r="BR108" s="359"/>
      <c r="BS108" s="359"/>
      <c r="BT108" s="359"/>
      <c r="BU108" s="359"/>
      <c r="BV108" s="359"/>
    </row>
    <row r="109" spans="63:74" x14ac:dyDescent="0.2">
      <c r="BK109" s="359"/>
      <c r="BL109" s="359"/>
      <c r="BM109" s="359"/>
      <c r="BN109" s="359"/>
      <c r="BO109" s="359"/>
      <c r="BP109" s="359"/>
      <c r="BQ109" s="359"/>
      <c r="BR109" s="359"/>
      <c r="BS109" s="359"/>
      <c r="BT109" s="359"/>
      <c r="BU109" s="359"/>
      <c r="BV109" s="359"/>
    </row>
    <row r="110" spans="63:74" x14ac:dyDescent="0.2">
      <c r="BK110" s="359"/>
      <c r="BL110" s="359"/>
      <c r="BM110" s="359"/>
      <c r="BN110" s="359"/>
      <c r="BO110" s="359"/>
      <c r="BP110" s="359"/>
      <c r="BQ110" s="359"/>
      <c r="BR110" s="359"/>
      <c r="BS110" s="359"/>
      <c r="BT110" s="359"/>
      <c r="BU110" s="359"/>
      <c r="BV110" s="359"/>
    </row>
    <row r="111" spans="63:74" x14ac:dyDescent="0.2">
      <c r="BK111" s="359"/>
      <c r="BL111" s="359"/>
      <c r="BM111" s="359"/>
      <c r="BN111" s="359"/>
      <c r="BO111" s="359"/>
      <c r="BP111" s="359"/>
      <c r="BQ111" s="359"/>
      <c r="BR111" s="359"/>
      <c r="BS111" s="359"/>
      <c r="BT111" s="359"/>
      <c r="BU111" s="359"/>
      <c r="BV111" s="359"/>
    </row>
    <row r="112" spans="63:74" x14ac:dyDescent="0.2">
      <c r="BK112" s="359"/>
      <c r="BL112" s="359"/>
      <c r="BM112" s="359"/>
      <c r="BN112" s="359"/>
      <c r="BO112" s="359"/>
      <c r="BP112" s="359"/>
      <c r="BQ112" s="359"/>
      <c r="BR112" s="359"/>
      <c r="BS112" s="359"/>
      <c r="BT112" s="359"/>
      <c r="BU112" s="359"/>
      <c r="BV112" s="359"/>
    </row>
    <row r="113" spans="63:74" x14ac:dyDescent="0.2">
      <c r="BK113" s="359"/>
      <c r="BL113" s="359"/>
      <c r="BM113" s="359"/>
      <c r="BN113" s="359"/>
      <c r="BO113" s="359"/>
      <c r="BP113" s="359"/>
      <c r="BQ113" s="359"/>
      <c r="BR113" s="359"/>
      <c r="BS113" s="359"/>
      <c r="BT113" s="359"/>
      <c r="BU113" s="359"/>
      <c r="BV113" s="359"/>
    </row>
    <row r="114" spans="63:74" x14ac:dyDescent="0.2">
      <c r="BK114" s="359"/>
      <c r="BL114" s="359"/>
      <c r="BM114" s="359"/>
      <c r="BN114" s="359"/>
      <c r="BO114" s="359"/>
      <c r="BP114" s="359"/>
      <c r="BQ114" s="359"/>
      <c r="BR114" s="359"/>
      <c r="BS114" s="359"/>
      <c r="BT114" s="359"/>
      <c r="BU114" s="359"/>
      <c r="BV114" s="359"/>
    </row>
    <row r="115" spans="63:74" x14ac:dyDescent="0.2">
      <c r="BK115" s="359"/>
      <c r="BL115" s="359"/>
      <c r="BM115" s="359"/>
      <c r="BN115" s="359"/>
      <c r="BO115" s="359"/>
      <c r="BP115" s="359"/>
      <c r="BQ115" s="359"/>
      <c r="BR115" s="359"/>
      <c r="BS115" s="359"/>
      <c r="BT115" s="359"/>
      <c r="BU115" s="359"/>
      <c r="BV115" s="359"/>
    </row>
    <row r="116" spans="63:74" x14ac:dyDescent="0.2">
      <c r="BK116" s="359"/>
      <c r="BL116" s="359"/>
      <c r="BM116" s="359"/>
      <c r="BN116" s="359"/>
      <c r="BO116" s="359"/>
      <c r="BP116" s="359"/>
      <c r="BQ116" s="359"/>
      <c r="BR116" s="359"/>
      <c r="BS116" s="359"/>
      <c r="BT116" s="359"/>
      <c r="BU116" s="359"/>
      <c r="BV116" s="359"/>
    </row>
    <row r="117" spans="63:74" x14ac:dyDescent="0.2">
      <c r="BK117" s="359"/>
      <c r="BL117" s="359"/>
      <c r="BM117" s="359"/>
      <c r="BN117" s="359"/>
      <c r="BO117" s="359"/>
      <c r="BP117" s="359"/>
      <c r="BQ117" s="359"/>
      <c r="BR117" s="359"/>
      <c r="BS117" s="359"/>
      <c r="BT117" s="359"/>
      <c r="BU117" s="359"/>
      <c r="BV117" s="359"/>
    </row>
    <row r="118" spans="63:74" x14ac:dyDescent="0.2">
      <c r="BK118" s="359"/>
      <c r="BL118" s="359"/>
      <c r="BM118" s="359"/>
      <c r="BN118" s="359"/>
      <c r="BO118" s="359"/>
      <c r="BP118" s="359"/>
      <c r="BQ118" s="359"/>
      <c r="BR118" s="359"/>
      <c r="BS118" s="359"/>
      <c r="BT118" s="359"/>
      <c r="BU118" s="359"/>
      <c r="BV118" s="359"/>
    </row>
    <row r="119" spans="63:74" x14ac:dyDescent="0.2">
      <c r="BK119" s="359"/>
      <c r="BL119" s="359"/>
      <c r="BM119" s="359"/>
      <c r="BN119" s="359"/>
      <c r="BO119" s="359"/>
      <c r="BP119" s="359"/>
      <c r="BQ119" s="359"/>
      <c r="BR119" s="359"/>
      <c r="BS119" s="359"/>
      <c r="BT119" s="359"/>
      <c r="BU119" s="359"/>
      <c r="BV119" s="359"/>
    </row>
    <row r="120" spans="63:74" x14ac:dyDescent="0.2">
      <c r="BK120" s="359"/>
      <c r="BL120" s="359"/>
      <c r="BM120" s="359"/>
      <c r="BN120" s="359"/>
      <c r="BO120" s="359"/>
      <c r="BP120" s="359"/>
      <c r="BQ120" s="359"/>
      <c r="BR120" s="359"/>
      <c r="BS120" s="359"/>
      <c r="BT120" s="359"/>
      <c r="BU120" s="359"/>
      <c r="BV120" s="359"/>
    </row>
    <row r="121" spans="63:74" x14ac:dyDescent="0.2">
      <c r="BK121" s="359"/>
      <c r="BL121" s="359"/>
      <c r="BM121" s="359"/>
      <c r="BN121" s="359"/>
      <c r="BO121" s="359"/>
      <c r="BP121" s="359"/>
      <c r="BQ121" s="359"/>
      <c r="BR121" s="359"/>
      <c r="BS121" s="359"/>
      <c r="BT121" s="359"/>
      <c r="BU121" s="359"/>
      <c r="BV121" s="359"/>
    </row>
    <row r="122" spans="63:74" x14ac:dyDescent="0.2">
      <c r="BK122" s="359"/>
      <c r="BL122" s="359"/>
      <c r="BM122" s="359"/>
      <c r="BN122" s="359"/>
      <c r="BO122" s="359"/>
      <c r="BP122" s="359"/>
      <c r="BQ122" s="359"/>
      <c r="BR122" s="359"/>
      <c r="BS122" s="359"/>
      <c r="BT122" s="359"/>
      <c r="BU122" s="359"/>
      <c r="BV122" s="359"/>
    </row>
    <row r="123" spans="63:74" x14ac:dyDescent="0.2">
      <c r="BK123" s="359"/>
      <c r="BL123" s="359"/>
      <c r="BM123" s="359"/>
      <c r="BN123" s="359"/>
      <c r="BO123" s="359"/>
      <c r="BP123" s="359"/>
      <c r="BQ123" s="359"/>
      <c r="BR123" s="359"/>
      <c r="BS123" s="359"/>
      <c r="BT123" s="359"/>
      <c r="BU123" s="359"/>
      <c r="BV123" s="359"/>
    </row>
    <row r="124" spans="63:74" x14ac:dyDescent="0.2">
      <c r="BK124" s="359"/>
      <c r="BL124" s="359"/>
      <c r="BM124" s="359"/>
      <c r="BN124" s="359"/>
      <c r="BO124" s="359"/>
      <c r="BP124" s="359"/>
      <c r="BQ124" s="359"/>
      <c r="BR124" s="359"/>
      <c r="BS124" s="359"/>
      <c r="BT124" s="359"/>
      <c r="BU124" s="359"/>
      <c r="BV124" s="359"/>
    </row>
    <row r="125" spans="63:74" x14ac:dyDescent="0.2">
      <c r="BK125" s="359"/>
      <c r="BL125" s="359"/>
      <c r="BM125" s="359"/>
      <c r="BN125" s="359"/>
      <c r="BO125" s="359"/>
      <c r="BP125" s="359"/>
      <c r="BQ125" s="359"/>
      <c r="BR125" s="359"/>
      <c r="BS125" s="359"/>
      <c r="BT125" s="359"/>
      <c r="BU125" s="359"/>
      <c r="BV125" s="359"/>
    </row>
    <row r="126" spans="63:74" x14ac:dyDescent="0.2">
      <c r="BK126" s="359"/>
      <c r="BL126" s="359"/>
      <c r="BM126" s="359"/>
      <c r="BN126" s="359"/>
      <c r="BO126" s="359"/>
      <c r="BP126" s="359"/>
      <c r="BQ126" s="359"/>
      <c r="BR126" s="359"/>
      <c r="BS126" s="359"/>
      <c r="BT126" s="359"/>
      <c r="BU126" s="359"/>
      <c r="BV126" s="359"/>
    </row>
    <row r="127" spans="63:74" x14ac:dyDescent="0.2">
      <c r="BK127" s="359"/>
      <c r="BL127" s="359"/>
      <c r="BM127" s="359"/>
      <c r="BN127" s="359"/>
      <c r="BO127" s="359"/>
      <c r="BP127" s="359"/>
      <c r="BQ127" s="359"/>
      <c r="BR127" s="359"/>
      <c r="BS127" s="359"/>
      <c r="BT127" s="359"/>
      <c r="BU127" s="359"/>
      <c r="BV127" s="359"/>
    </row>
    <row r="128" spans="63:74" x14ac:dyDescent="0.2">
      <c r="BK128" s="359"/>
      <c r="BL128" s="359"/>
      <c r="BM128" s="359"/>
      <c r="BN128" s="359"/>
      <c r="BO128" s="359"/>
      <c r="BP128" s="359"/>
      <c r="BQ128" s="359"/>
      <c r="BR128" s="359"/>
      <c r="BS128" s="359"/>
      <c r="BT128" s="359"/>
      <c r="BU128" s="359"/>
      <c r="BV128" s="359"/>
    </row>
    <row r="129" spans="63:74" x14ac:dyDescent="0.2">
      <c r="BK129" s="359"/>
      <c r="BL129" s="359"/>
      <c r="BM129" s="359"/>
      <c r="BN129" s="359"/>
      <c r="BO129" s="359"/>
      <c r="BP129" s="359"/>
      <c r="BQ129" s="359"/>
      <c r="BR129" s="359"/>
      <c r="BS129" s="359"/>
      <c r="BT129" s="359"/>
      <c r="BU129" s="359"/>
      <c r="BV129" s="359"/>
    </row>
    <row r="130" spans="63:74" x14ac:dyDescent="0.2">
      <c r="BK130" s="359"/>
      <c r="BL130" s="359"/>
      <c r="BM130" s="359"/>
      <c r="BN130" s="359"/>
      <c r="BO130" s="359"/>
      <c r="BP130" s="359"/>
      <c r="BQ130" s="359"/>
      <c r="BR130" s="359"/>
      <c r="BS130" s="359"/>
      <c r="BT130" s="359"/>
      <c r="BU130" s="359"/>
      <c r="BV130" s="359"/>
    </row>
    <row r="131" spans="63:74" x14ac:dyDescent="0.2">
      <c r="BK131" s="359"/>
      <c r="BL131" s="359"/>
      <c r="BM131" s="359"/>
      <c r="BN131" s="359"/>
      <c r="BO131" s="359"/>
      <c r="BP131" s="359"/>
      <c r="BQ131" s="359"/>
      <c r="BR131" s="359"/>
      <c r="BS131" s="359"/>
      <c r="BT131" s="359"/>
      <c r="BU131" s="359"/>
      <c r="BV131" s="359"/>
    </row>
    <row r="132" spans="63:74" x14ac:dyDescent="0.2">
      <c r="BK132" s="359"/>
      <c r="BL132" s="359"/>
      <c r="BM132" s="359"/>
      <c r="BN132" s="359"/>
      <c r="BO132" s="359"/>
      <c r="BP132" s="359"/>
      <c r="BQ132" s="359"/>
      <c r="BR132" s="359"/>
      <c r="BS132" s="359"/>
      <c r="BT132" s="359"/>
      <c r="BU132" s="359"/>
      <c r="BV132" s="359"/>
    </row>
    <row r="133" spans="63:74" x14ac:dyDescent="0.2">
      <c r="BK133" s="359"/>
      <c r="BL133" s="359"/>
      <c r="BM133" s="359"/>
      <c r="BN133" s="359"/>
      <c r="BO133" s="359"/>
      <c r="BP133" s="359"/>
      <c r="BQ133" s="359"/>
      <c r="BR133" s="359"/>
      <c r="BS133" s="359"/>
      <c r="BT133" s="359"/>
      <c r="BU133" s="359"/>
      <c r="BV133" s="359"/>
    </row>
    <row r="134" spans="63:74" x14ac:dyDescent="0.2">
      <c r="BK134" s="359"/>
      <c r="BL134" s="359"/>
      <c r="BM134" s="359"/>
      <c r="BN134" s="359"/>
      <c r="BO134" s="359"/>
      <c r="BP134" s="359"/>
      <c r="BQ134" s="359"/>
      <c r="BR134" s="359"/>
      <c r="BS134" s="359"/>
      <c r="BT134" s="359"/>
      <c r="BU134" s="359"/>
      <c r="BV134" s="359"/>
    </row>
    <row r="135" spans="63:74" x14ac:dyDescent="0.2">
      <c r="BK135" s="359"/>
      <c r="BL135" s="359"/>
      <c r="BM135" s="359"/>
      <c r="BN135" s="359"/>
      <c r="BO135" s="359"/>
      <c r="BP135" s="359"/>
      <c r="BQ135" s="359"/>
      <c r="BR135" s="359"/>
      <c r="BS135" s="359"/>
      <c r="BT135" s="359"/>
      <c r="BU135" s="359"/>
      <c r="BV135" s="359"/>
    </row>
    <row r="136" spans="63:74" x14ac:dyDescent="0.2">
      <c r="BK136" s="359"/>
      <c r="BL136" s="359"/>
      <c r="BM136" s="359"/>
      <c r="BN136" s="359"/>
      <c r="BO136" s="359"/>
      <c r="BP136" s="359"/>
      <c r="BQ136" s="359"/>
      <c r="BR136" s="359"/>
      <c r="BS136" s="359"/>
      <c r="BT136" s="359"/>
      <c r="BU136" s="359"/>
      <c r="BV136" s="359"/>
    </row>
    <row r="137" spans="63:74" x14ac:dyDescent="0.2">
      <c r="BK137" s="359"/>
      <c r="BL137" s="359"/>
      <c r="BM137" s="359"/>
      <c r="BN137" s="359"/>
      <c r="BO137" s="359"/>
      <c r="BP137" s="359"/>
      <c r="BQ137" s="359"/>
      <c r="BR137" s="359"/>
      <c r="BS137" s="359"/>
      <c r="BT137" s="359"/>
      <c r="BU137" s="359"/>
      <c r="BV137" s="359"/>
    </row>
    <row r="138" spans="63:74" x14ac:dyDescent="0.2">
      <c r="BK138" s="359"/>
      <c r="BL138" s="359"/>
      <c r="BM138" s="359"/>
      <c r="BN138" s="359"/>
      <c r="BO138" s="359"/>
      <c r="BP138" s="359"/>
      <c r="BQ138" s="359"/>
      <c r="BR138" s="359"/>
      <c r="BS138" s="359"/>
      <c r="BT138" s="359"/>
      <c r="BU138" s="359"/>
      <c r="BV138" s="359"/>
    </row>
    <row r="139" spans="63:74" x14ac:dyDescent="0.2">
      <c r="BK139" s="359"/>
      <c r="BL139" s="359"/>
      <c r="BM139" s="359"/>
      <c r="BN139" s="359"/>
      <c r="BO139" s="359"/>
      <c r="BP139" s="359"/>
      <c r="BQ139" s="359"/>
      <c r="BR139" s="359"/>
      <c r="BS139" s="359"/>
      <c r="BT139" s="359"/>
      <c r="BU139" s="359"/>
      <c r="BV139" s="359"/>
    </row>
    <row r="140" spans="63:74" x14ac:dyDescent="0.2">
      <c r="BK140" s="359"/>
      <c r="BL140" s="359"/>
      <c r="BM140" s="359"/>
      <c r="BN140" s="359"/>
      <c r="BO140" s="359"/>
      <c r="BP140" s="359"/>
      <c r="BQ140" s="359"/>
      <c r="BR140" s="359"/>
      <c r="BS140" s="359"/>
      <c r="BT140" s="359"/>
      <c r="BU140" s="359"/>
      <c r="BV140" s="359"/>
    </row>
    <row r="141" spans="63:74" x14ac:dyDescent="0.2">
      <c r="BK141" s="359"/>
      <c r="BL141" s="359"/>
      <c r="BM141" s="359"/>
      <c r="BN141" s="359"/>
      <c r="BO141" s="359"/>
      <c r="BP141" s="359"/>
      <c r="BQ141" s="359"/>
      <c r="BR141" s="359"/>
      <c r="BS141" s="359"/>
      <c r="BT141" s="359"/>
      <c r="BU141" s="359"/>
      <c r="BV141" s="359"/>
    </row>
    <row r="142" spans="63:74" x14ac:dyDescent="0.2">
      <c r="BK142" s="359"/>
      <c r="BL142" s="359"/>
      <c r="BM142" s="359"/>
      <c r="BN142" s="359"/>
      <c r="BO142" s="359"/>
      <c r="BP142" s="359"/>
      <c r="BQ142" s="359"/>
      <c r="BR142" s="359"/>
      <c r="BS142" s="359"/>
      <c r="BT142" s="359"/>
      <c r="BU142" s="359"/>
      <c r="BV142" s="359"/>
    </row>
    <row r="143" spans="63:74" x14ac:dyDescent="0.2">
      <c r="BK143" s="359"/>
      <c r="BL143" s="359"/>
      <c r="BM143" s="359"/>
      <c r="BN143" s="359"/>
      <c r="BO143" s="359"/>
      <c r="BP143" s="359"/>
      <c r="BQ143" s="359"/>
      <c r="BR143" s="359"/>
      <c r="BS143" s="359"/>
      <c r="BT143" s="359"/>
      <c r="BU143" s="359"/>
      <c r="BV143" s="359"/>
    </row>
    <row r="144" spans="63:74" x14ac:dyDescent="0.2">
      <c r="BK144" s="359"/>
      <c r="BL144" s="359"/>
      <c r="BM144" s="359"/>
      <c r="BN144" s="359"/>
      <c r="BO144" s="359"/>
      <c r="BP144" s="359"/>
      <c r="BQ144" s="359"/>
      <c r="BR144" s="359"/>
      <c r="BS144" s="359"/>
      <c r="BT144" s="359"/>
      <c r="BU144" s="359"/>
      <c r="BV144" s="359"/>
    </row>
    <row r="145" spans="63:74" x14ac:dyDescent="0.2">
      <c r="BK145" s="359"/>
      <c r="BL145" s="359"/>
      <c r="BM145" s="359"/>
      <c r="BN145" s="359"/>
      <c r="BO145" s="359"/>
      <c r="BP145" s="359"/>
      <c r="BQ145" s="359"/>
      <c r="BR145" s="359"/>
      <c r="BS145" s="359"/>
      <c r="BT145" s="359"/>
      <c r="BU145" s="359"/>
      <c r="BV145" s="359"/>
    </row>
    <row r="146" spans="63:74" x14ac:dyDescent="0.2">
      <c r="BK146" s="359"/>
      <c r="BL146" s="359"/>
      <c r="BM146" s="359"/>
      <c r="BN146" s="359"/>
      <c r="BO146" s="359"/>
      <c r="BP146" s="359"/>
      <c r="BQ146" s="359"/>
      <c r="BR146" s="359"/>
      <c r="BS146" s="359"/>
      <c r="BT146" s="359"/>
      <c r="BU146" s="359"/>
      <c r="BV146" s="359"/>
    </row>
    <row r="147" spans="63:74" x14ac:dyDescent="0.2">
      <c r="BK147" s="359"/>
      <c r="BL147" s="359"/>
      <c r="BM147" s="359"/>
      <c r="BN147" s="359"/>
      <c r="BO147" s="359"/>
      <c r="BP147" s="359"/>
      <c r="BQ147" s="359"/>
      <c r="BR147" s="359"/>
      <c r="BS147" s="359"/>
      <c r="BT147" s="359"/>
      <c r="BU147" s="359"/>
      <c r="BV147" s="359"/>
    </row>
    <row r="148" spans="63:74" x14ac:dyDescent="0.2">
      <c r="BK148" s="359"/>
      <c r="BL148" s="359"/>
      <c r="BM148" s="359"/>
      <c r="BN148" s="359"/>
      <c r="BO148" s="359"/>
      <c r="BP148" s="359"/>
      <c r="BQ148" s="359"/>
      <c r="BR148" s="359"/>
      <c r="BS148" s="359"/>
      <c r="BT148" s="359"/>
      <c r="BU148" s="359"/>
      <c r="BV148" s="359"/>
    </row>
    <row r="149" spans="63:74" x14ac:dyDescent="0.2">
      <c r="BK149" s="359"/>
      <c r="BL149" s="359"/>
      <c r="BM149" s="359"/>
      <c r="BN149" s="359"/>
      <c r="BO149" s="359"/>
      <c r="BP149" s="359"/>
      <c r="BQ149" s="359"/>
      <c r="BR149" s="359"/>
      <c r="BS149" s="359"/>
      <c r="BT149" s="359"/>
      <c r="BU149" s="359"/>
      <c r="BV149" s="359"/>
    </row>
    <row r="150" spans="63:74" x14ac:dyDescent="0.2">
      <c r="BK150" s="359"/>
      <c r="BL150" s="359"/>
      <c r="BM150" s="359"/>
      <c r="BN150" s="359"/>
      <c r="BO150" s="359"/>
      <c r="BP150" s="359"/>
      <c r="BQ150" s="359"/>
      <c r="BR150" s="359"/>
      <c r="BS150" s="359"/>
      <c r="BT150" s="359"/>
      <c r="BU150" s="359"/>
      <c r="BV150" s="359"/>
    </row>
    <row r="151" spans="63:74" x14ac:dyDescent="0.2">
      <c r="BK151" s="359"/>
      <c r="BL151" s="359"/>
      <c r="BM151" s="359"/>
      <c r="BN151" s="359"/>
      <c r="BO151" s="359"/>
      <c r="BP151" s="359"/>
      <c r="BQ151" s="359"/>
      <c r="BR151" s="359"/>
      <c r="BS151" s="359"/>
      <c r="BT151" s="359"/>
      <c r="BU151" s="359"/>
      <c r="BV151" s="359"/>
    </row>
    <row r="152" spans="63:74" x14ac:dyDescent="0.2">
      <c r="BK152" s="359"/>
      <c r="BL152" s="359"/>
      <c r="BM152" s="359"/>
      <c r="BN152" s="359"/>
      <c r="BO152" s="359"/>
      <c r="BP152" s="359"/>
      <c r="BQ152" s="359"/>
      <c r="BR152" s="359"/>
      <c r="BS152" s="359"/>
      <c r="BT152" s="359"/>
      <c r="BU152" s="359"/>
      <c r="BV152" s="359"/>
    </row>
    <row r="153" spans="63:74" x14ac:dyDescent="0.2">
      <c r="BK153" s="359"/>
      <c r="BL153" s="359"/>
      <c r="BM153" s="359"/>
      <c r="BN153" s="359"/>
      <c r="BO153" s="359"/>
      <c r="BP153" s="359"/>
      <c r="BQ153" s="359"/>
      <c r="BR153" s="359"/>
      <c r="BS153" s="359"/>
      <c r="BT153" s="359"/>
      <c r="BU153" s="359"/>
      <c r="BV153" s="359"/>
    </row>
    <row r="154" spans="63:74" x14ac:dyDescent="0.2">
      <c r="BK154" s="359"/>
      <c r="BL154" s="359"/>
      <c r="BM154" s="359"/>
      <c r="BN154" s="359"/>
      <c r="BO154" s="359"/>
      <c r="BP154" s="359"/>
      <c r="BQ154" s="359"/>
      <c r="BR154" s="359"/>
      <c r="BS154" s="359"/>
      <c r="BT154" s="359"/>
      <c r="BU154" s="359"/>
      <c r="BV154" s="359"/>
    </row>
    <row r="155" spans="63:74" x14ac:dyDescent="0.2">
      <c r="BK155" s="359"/>
      <c r="BL155" s="359"/>
      <c r="BM155" s="359"/>
      <c r="BN155" s="359"/>
      <c r="BO155" s="359"/>
      <c r="BP155" s="359"/>
      <c r="BQ155" s="359"/>
      <c r="BR155" s="359"/>
      <c r="BS155" s="359"/>
      <c r="BT155" s="359"/>
      <c r="BU155" s="359"/>
      <c r="BV155" s="359"/>
    </row>
    <row r="156" spans="63:74" x14ac:dyDescent="0.2">
      <c r="BK156" s="359"/>
      <c r="BL156" s="359"/>
      <c r="BM156" s="359"/>
      <c r="BN156" s="359"/>
      <c r="BO156" s="359"/>
      <c r="BP156" s="359"/>
      <c r="BQ156" s="359"/>
      <c r="BR156" s="359"/>
      <c r="BS156" s="359"/>
      <c r="BT156" s="359"/>
      <c r="BU156" s="359"/>
      <c r="BV156" s="359"/>
    </row>
    <row r="157" spans="63:74" x14ac:dyDescent="0.2">
      <c r="BK157" s="359"/>
      <c r="BL157" s="359"/>
      <c r="BM157" s="359"/>
      <c r="BN157" s="359"/>
      <c r="BO157" s="359"/>
      <c r="BP157" s="359"/>
      <c r="BQ157" s="359"/>
      <c r="BR157" s="359"/>
      <c r="BS157" s="359"/>
      <c r="BT157" s="359"/>
      <c r="BU157" s="359"/>
      <c r="BV157" s="359"/>
    </row>
    <row r="158" spans="63:74" x14ac:dyDescent="0.2">
      <c r="BK158" s="359"/>
      <c r="BL158" s="359"/>
      <c r="BM158" s="359"/>
      <c r="BN158" s="359"/>
      <c r="BO158" s="359"/>
      <c r="BP158" s="359"/>
      <c r="BQ158" s="359"/>
      <c r="BR158" s="359"/>
      <c r="BS158" s="359"/>
      <c r="BT158" s="359"/>
      <c r="BU158" s="359"/>
      <c r="BV158" s="359"/>
    </row>
    <row r="159" spans="63:74" x14ac:dyDescent="0.2">
      <c r="BK159" s="359"/>
      <c r="BL159" s="359"/>
      <c r="BM159" s="359"/>
      <c r="BN159" s="359"/>
      <c r="BO159" s="359"/>
      <c r="BP159" s="359"/>
      <c r="BQ159" s="359"/>
      <c r="BR159" s="359"/>
      <c r="BS159" s="359"/>
      <c r="BT159" s="359"/>
      <c r="BU159" s="359"/>
      <c r="BV159" s="359"/>
    </row>
    <row r="160" spans="63:74" x14ac:dyDescent="0.2">
      <c r="BK160" s="359"/>
      <c r="BL160" s="359"/>
      <c r="BM160" s="359"/>
      <c r="BN160" s="359"/>
      <c r="BO160" s="359"/>
      <c r="BP160" s="359"/>
      <c r="BQ160" s="359"/>
      <c r="BR160" s="359"/>
      <c r="BS160" s="359"/>
      <c r="BT160" s="359"/>
      <c r="BU160" s="359"/>
      <c r="BV160" s="359"/>
    </row>
  </sheetData>
  <mergeCells count="17">
    <mergeCell ref="AM3:AX3"/>
    <mergeCell ref="AY3:BJ3"/>
    <mergeCell ref="BK3:BV3"/>
    <mergeCell ref="B1:AL1"/>
    <mergeCell ref="C3:N3"/>
    <mergeCell ref="O3:Z3"/>
    <mergeCell ref="AA3:AL3"/>
    <mergeCell ref="B79:Q79"/>
    <mergeCell ref="B80:Q80"/>
    <mergeCell ref="A1:A2"/>
    <mergeCell ref="B71:Q71"/>
    <mergeCell ref="B73:Q73"/>
    <mergeCell ref="B74:Q74"/>
    <mergeCell ref="B76:Q76"/>
    <mergeCell ref="B77:Q77"/>
    <mergeCell ref="B78:Q78"/>
    <mergeCell ref="B75:Q75"/>
  </mergeCells>
  <phoneticPr fontId="6" type="noConversion"/>
  <hyperlinks>
    <hyperlink ref="A1:A2" location="Contents!A1" display="Table of Contents"/>
  </hyperlinks>
  <pageMargins left="0.25" right="0.25" top="0.25" bottom="0.25" header="0.5" footer="0.5"/>
  <pageSetup scale="34"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5">
    <pageSetUpPr fitToPage="1"/>
  </sheetPr>
  <dimension ref="A1:BV143"/>
  <sheetViews>
    <sheetView showGridLines="0" zoomScaleNormal="100" workbookViewId="0">
      <pane xSplit="2" ySplit="4" topLeftCell="AS5" activePane="bottomRight" state="frozen"/>
      <selection activeCell="BF63" sqref="BF63"/>
      <selection pane="topRight" activeCell="BF63" sqref="BF63"/>
      <selection pane="bottomLeft" activeCell="BF63" sqref="BF63"/>
      <selection pane="bottomRight" activeCell="BH19" sqref="BH19"/>
    </sheetView>
  </sheetViews>
  <sheetFormatPr defaultColWidth="9.5703125" defaultRowHeight="11.25" x14ac:dyDescent="0.2"/>
  <cols>
    <col min="1" max="1" width="12" style="164" customWidth="1"/>
    <col min="2" max="2" width="43.42578125" style="164" customWidth="1"/>
    <col min="3" max="50" width="7.42578125" style="164" customWidth="1"/>
    <col min="51" max="55" width="7.42578125" style="352" customWidth="1"/>
    <col min="56" max="58" width="7.42578125" style="168" customWidth="1"/>
    <col min="59" max="62" width="7.42578125" style="352" customWidth="1"/>
    <col min="63" max="74" width="7.42578125" style="164" customWidth="1"/>
    <col min="75" max="16384" width="9.5703125" style="164"/>
  </cols>
  <sheetData>
    <row r="1" spans="1:74" ht="13.35" customHeight="1" x14ac:dyDescent="0.2">
      <c r="A1" s="791" t="s">
        <v>995</v>
      </c>
      <c r="B1" s="855" t="s">
        <v>253</v>
      </c>
      <c r="C1" s="856"/>
      <c r="D1" s="856"/>
      <c r="E1" s="856"/>
      <c r="F1" s="856"/>
      <c r="G1" s="856"/>
      <c r="H1" s="856"/>
      <c r="I1" s="856"/>
      <c r="J1" s="856"/>
      <c r="K1" s="856"/>
      <c r="L1" s="856"/>
      <c r="M1" s="856"/>
      <c r="N1" s="856"/>
      <c r="O1" s="856"/>
      <c r="P1" s="856"/>
      <c r="Q1" s="856"/>
      <c r="R1" s="856"/>
      <c r="S1" s="856"/>
      <c r="T1" s="856"/>
      <c r="U1" s="856"/>
      <c r="V1" s="856"/>
      <c r="W1" s="856"/>
      <c r="X1" s="856"/>
      <c r="Y1" s="856"/>
      <c r="Z1" s="856"/>
      <c r="AA1" s="856"/>
      <c r="AB1" s="856"/>
      <c r="AC1" s="856"/>
      <c r="AD1" s="856"/>
      <c r="AE1" s="856"/>
      <c r="AF1" s="856"/>
      <c r="AG1" s="856"/>
      <c r="AH1" s="856"/>
      <c r="AI1" s="856"/>
      <c r="AJ1" s="856"/>
      <c r="AK1" s="856"/>
      <c r="AL1" s="856"/>
      <c r="AM1" s="163"/>
    </row>
    <row r="2" spans="1:74" s="165" customFormat="1" ht="12.75"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300"/>
      <c r="AY2" s="508"/>
      <c r="AZ2" s="508"/>
      <c r="BA2" s="508"/>
      <c r="BB2" s="508"/>
      <c r="BC2" s="508"/>
      <c r="BD2" s="719"/>
      <c r="BE2" s="719"/>
      <c r="BF2" s="719"/>
      <c r="BG2" s="508"/>
      <c r="BH2" s="508"/>
      <c r="BI2" s="508"/>
      <c r="BJ2" s="508"/>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147"/>
      <c r="B5" s="166" t="s">
        <v>1148</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167"/>
      <c r="AT5" s="167"/>
      <c r="AU5" s="167"/>
      <c r="AV5" s="167"/>
      <c r="AW5" s="167"/>
      <c r="AX5" s="167"/>
      <c r="AY5" s="418"/>
      <c r="AZ5" s="418"/>
      <c r="BA5" s="418"/>
      <c r="BB5" s="418"/>
      <c r="BC5" s="418"/>
      <c r="BD5" s="167"/>
      <c r="BE5" s="167"/>
      <c r="BF5" s="167"/>
      <c r="BG5" s="167"/>
      <c r="BH5" s="167"/>
      <c r="BI5" s="167"/>
      <c r="BJ5" s="418"/>
      <c r="BK5" s="418"/>
      <c r="BL5" s="418"/>
      <c r="BM5" s="418"/>
      <c r="BN5" s="418"/>
      <c r="BO5" s="418"/>
      <c r="BP5" s="418"/>
      <c r="BQ5" s="418"/>
      <c r="BR5" s="418"/>
      <c r="BS5" s="418"/>
      <c r="BT5" s="418"/>
      <c r="BU5" s="418"/>
      <c r="BV5" s="418"/>
    </row>
    <row r="6" spans="1:74" ht="11.1" customHeight="1" x14ac:dyDescent="0.2">
      <c r="A6" s="148" t="s">
        <v>884</v>
      </c>
      <c r="B6" s="210" t="s">
        <v>568</v>
      </c>
      <c r="C6" s="240">
        <v>839.07375867999997</v>
      </c>
      <c r="D6" s="240">
        <v>838.12450760000002</v>
      </c>
      <c r="E6" s="240">
        <v>838.30254057000002</v>
      </c>
      <c r="F6" s="240">
        <v>839.75298238000005</v>
      </c>
      <c r="G6" s="240">
        <v>842.07673985999998</v>
      </c>
      <c r="H6" s="240">
        <v>845.41893779999998</v>
      </c>
      <c r="I6" s="240">
        <v>852.10343823999995</v>
      </c>
      <c r="J6" s="240">
        <v>855.73962054000003</v>
      </c>
      <c r="K6" s="240">
        <v>858.65134675000002</v>
      </c>
      <c r="L6" s="240">
        <v>860.36291831000005</v>
      </c>
      <c r="M6" s="240">
        <v>862.18250626999998</v>
      </c>
      <c r="N6" s="240">
        <v>863.63441207000005</v>
      </c>
      <c r="O6" s="240">
        <v>863.42054056999996</v>
      </c>
      <c r="P6" s="240">
        <v>865.11065339000004</v>
      </c>
      <c r="Q6" s="240">
        <v>867.40665537999996</v>
      </c>
      <c r="R6" s="240">
        <v>872.62431833000005</v>
      </c>
      <c r="S6" s="240">
        <v>874.39526983999997</v>
      </c>
      <c r="T6" s="240">
        <v>875.03528170000004</v>
      </c>
      <c r="U6" s="240">
        <v>871.43298703000005</v>
      </c>
      <c r="V6" s="240">
        <v>872.14464471999997</v>
      </c>
      <c r="W6" s="240">
        <v>874.05888791999996</v>
      </c>
      <c r="X6" s="240">
        <v>880.88682369000003</v>
      </c>
      <c r="Y6" s="240">
        <v>882.42290757000001</v>
      </c>
      <c r="Z6" s="240">
        <v>882.37824663000004</v>
      </c>
      <c r="AA6" s="240">
        <v>877.47555208000006</v>
      </c>
      <c r="AB6" s="240">
        <v>876.72736810000004</v>
      </c>
      <c r="AC6" s="240">
        <v>876.85640591000003</v>
      </c>
      <c r="AD6" s="240">
        <v>878.46663733000003</v>
      </c>
      <c r="AE6" s="240">
        <v>879.89713983000001</v>
      </c>
      <c r="AF6" s="240">
        <v>881.75188521999996</v>
      </c>
      <c r="AG6" s="240">
        <v>886.17756715999997</v>
      </c>
      <c r="AH6" s="240">
        <v>887.27077813999995</v>
      </c>
      <c r="AI6" s="240">
        <v>887.17821179999999</v>
      </c>
      <c r="AJ6" s="240">
        <v>882.92747483000005</v>
      </c>
      <c r="AK6" s="240">
        <v>882.69264882000004</v>
      </c>
      <c r="AL6" s="240">
        <v>883.50134045000004</v>
      </c>
      <c r="AM6" s="240">
        <v>887.07168371</v>
      </c>
      <c r="AN6" s="240">
        <v>888.67881015</v>
      </c>
      <c r="AO6" s="240">
        <v>890.04085376</v>
      </c>
      <c r="AP6" s="240">
        <v>889.71090458000003</v>
      </c>
      <c r="AQ6" s="240">
        <v>891.66796497999997</v>
      </c>
      <c r="AR6" s="240">
        <v>894.46512499000005</v>
      </c>
      <c r="AS6" s="240">
        <v>899.95939851000003</v>
      </c>
      <c r="AT6" s="240">
        <v>903.04399735000004</v>
      </c>
      <c r="AU6" s="240">
        <v>905.57593541000006</v>
      </c>
      <c r="AV6" s="240">
        <v>907.14779100999999</v>
      </c>
      <c r="AW6" s="240">
        <v>908.87997374999998</v>
      </c>
      <c r="AX6" s="240">
        <v>910.36506195000004</v>
      </c>
      <c r="AY6" s="240">
        <v>910.93308993999995</v>
      </c>
      <c r="AZ6" s="240">
        <v>912.42646334999995</v>
      </c>
      <c r="BA6" s="240">
        <v>914.17521650000003</v>
      </c>
      <c r="BB6" s="240">
        <v>916.57579022000004</v>
      </c>
      <c r="BC6" s="240">
        <v>918.53797220000001</v>
      </c>
      <c r="BD6" s="333">
        <v>920.45820000000003</v>
      </c>
      <c r="BE6" s="333">
        <v>922.34870000000001</v>
      </c>
      <c r="BF6" s="333">
        <v>924.17589999999996</v>
      </c>
      <c r="BG6" s="333">
        <v>925.952</v>
      </c>
      <c r="BH6" s="333">
        <v>927.67989999999998</v>
      </c>
      <c r="BI6" s="333">
        <v>929.35159999999996</v>
      </c>
      <c r="BJ6" s="333">
        <v>930.9701</v>
      </c>
      <c r="BK6" s="333">
        <v>932.53620000000001</v>
      </c>
      <c r="BL6" s="333">
        <v>934.04729999999995</v>
      </c>
      <c r="BM6" s="333">
        <v>935.50440000000003</v>
      </c>
      <c r="BN6" s="333">
        <v>936.85260000000005</v>
      </c>
      <c r="BO6" s="333">
        <v>938.24260000000004</v>
      </c>
      <c r="BP6" s="333">
        <v>939.61950000000002</v>
      </c>
      <c r="BQ6" s="333">
        <v>940.87049999999999</v>
      </c>
      <c r="BR6" s="333">
        <v>942.30619999999999</v>
      </c>
      <c r="BS6" s="333">
        <v>943.81359999999995</v>
      </c>
      <c r="BT6" s="333">
        <v>945.39269999999999</v>
      </c>
      <c r="BU6" s="333">
        <v>947.04359999999997</v>
      </c>
      <c r="BV6" s="333">
        <v>948.76610000000005</v>
      </c>
    </row>
    <row r="7" spans="1:74" ht="11.1" customHeight="1" x14ac:dyDescent="0.2">
      <c r="A7" s="148" t="s">
        <v>885</v>
      </c>
      <c r="B7" s="210" t="s">
        <v>601</v>
      </c>
      <c r="C7" s="240">
        <v>2380.5099128000002</v>
      </c>
      <c r="D7" s="240">
        <v>2378.9109957999999</v>
      </c>
      <c r="E7" s="240">
        <v>2380.1802315</v>
      </c>
      <c r="F7" s="240">
        <v>2386.3276359000001</v>
      </c>
      <c r="G7" s="240">
        <v>2391.8256651000002</v>
      </c>
      <c r="H7" s="240">
        <v>2398.6843351000002</v>
      </c>
      <c r="I7" s="240">
        <v>2409.5409632999999</v>
      </c>
      <c r="J7" s="240">
        <v>2417.1429266999999</v>
      </c>
      <c r="K7" s="240">
        <v>2424.1275427</v>
      </c>
      <c r="L7" s="240">
        <v>2432.6800395999999</v>
      </c>
      <c r="M7" s="240">
        <v>2436.7910397000001</v>
      </c>
      <c r="N7" s="240">
        <v>2438.6457712000001</v>
      </c>
      <c r="O7" s="240">
        <v>2430.7046970000001</v>
      </c>
      <c r="P7" s="240">
        <v>2433.7015440999999</v>
      </c>
      <c r="Q7" s="240">
        <v>2440.0967753999998</v>
      </c>
      <c r="R7" s="240">
        <v>2457.4651494999998</v>
      </c>
      <c r="S7" s="240">
        <v>2464.9760802000001</v>
      </c>
      <c r="T7" s="240">
        <v>2470.2043262000002</v>
      </c>
      <c r="U7" s="240">
        <v>2473.9360962000001</v>
      </c>
      <c r="V7" s="240">
        <v>2474.0093158999998</v>
      </c>
      <c r="W7" s="240">
        <v>2471.2101941000001</v>
      </c>
      <c r="X7" s="240">
        <v>2458.3010494</v>
      </c>
      <c r="Y7" s="240">
        <v>2455.1855058000001</v>
      </c>
      <c r="Z7" s="240">
        <v>2454.6258818000001</v>
      </c>
      <c r="AA7" s="240">
        <v>2459.3057951999999</v>
      </c>
      <c r="AB7" s="240">
        <v>2461.8452972</v>
      </c>
      <c r="AC7" s="240">
        <v>2464.9280054999999</v>
      </c>
      <c r="AD7" s="240">
        <v>2470.8863836</v>
      </c>
      <c r="AE7" s="240">
        <v>2473.3061569000001</v>
      </c>
      <c r="AF7" s="240">
        <v>2474.5197889999999</v>
      </c>
      <c r="AG7" s="240">
        <v>2471.4901650000002</v>
      </c>
      <c r="AH7" s="240">
        <v>2472.5693507000001</v>
      </c>
      <c r="AI7" s="240">
        <v>2474.7202311000001</v>
      </c>
      <c r="AJ7" s="240">
        <v>2479.3974263999999</v>
      </c>
      <c r="AK7" s="240">
        <v>2482.6007313999999</v>
      </c>
      <c r="AL7" s="240">
        <v>2485.7847662999998</v>
      </c>
      <c r="AM7" s="240">
        <v>2489.2672413</v>
      </c>
      <c r="AN7" s="240">
        <v>2492.1744530000001</v>
      </c>
      <c r="AO7" s="240">
        <v>2494.8241118000001</v>
      </c>
      <c r="AP7" s="240">
        <v>2494.9862819999998</v>
      </c>
      <c r="AQ7" s="240">
        <v>2498.7932864999998</v>
      </c>
      <c r="AR7" s="240">
        <v>2504.0151897999999</v>
      </c>
      <c r="AS7" s="240">
        <v>2514.2866749</v>
      </c>
      <c r="AT7" s="240">
        <v>2519.6123634</v>
      </c>
      <c r="AU7" s="240">
        <v>2523.6269382</v>
      </c>
      <c r="AV7" s="240">
        <v>2524.065482</v>
      </c>
      <c r="AW7" s="240">
        <v>2527.1565178999999</v>
      </c>
      <c r="AX7" s="240">
        <v>2530.6351282000001</v>
      </c>
      <c r="AY7" s="240">
        <v>2534.5949556</v>
      </c>
      <c r="AZ7" s="240">
        <v>2538.7784830999999</v>
      </c>
      <c r="BA7" s="240">
        <v>2543.2793532999999</v>
      </c>
      <c r="BB7" s="240">
        <v>2548.4389194</v>
      </c>
      <c r="BC7" s="240">
        <v>2553.3184597999998</v>
      </c>
      <c r="BD7" s="333">
        <v>2558.259</v>
      </c>
      <c r="BE7" s="333">
        <v>2563.5459999999998</v>
      </c>
      <c r="BF7" s="333">
        <v>2568.3960000000002</v>
      </c>
      <c r="BG7" s="333">
        <v>2573.0949999999998</v>
      </c>
      <c r="BH7" s="333">
        <v>2577.6889999999999</v>
      </c>
      <c r="BI7" s="333">
        <v>2582.049</v>
      </c>
      <c r="BJ7" s="333">
        <v>2586.221</v>
      </c>
      <c r="BK7" s="333">
        <v>2590.0749999999998</v>
      </c>
      <c r="BL7" s="333">
        <v>2593.973</v>
      </c>
      <c r="BM7" s="333">
        <v>2597.7829999999999</v>
      </c>
      <c r="BN7" s="333">
        <v>2601.5259999999998</v>
      </c>
      <c r="BO7" s="333">
        <v>2605.1460000000002</v>
      </c>
      <c r="BP7" s="333">
        <v>2608.6640000000002</v>
      </c>
      <c r="BQ7" s="333">
        <v>2611.7710000000002</v>
      </c>
      <c r="BR7" s="333">
        <v>2615.3159999999998</v>
      </c>
      <c r="BS7" s="333">
        <v>2618.989</v>
      </c>
      <c r="BT7" s="333">
        <v>2622.7910000000002</v>
      </c>
      <c r="BU7" s="333">
        <v>2626.721</v>
      </c>
      <c r="BV7" s="333">
        <v>2630.7809999999999</v>
      </c>
    </row>
    <row r="8" spans="1:74" ht="11.1" customHeight="1" x14ac:dyDescent="0.2">
      <c r="A8" s="148" t="s">
        <v>886</v>
      </c>
      <c r="B8" s="210" t="s">
        <v>569</v>
      </c>
      <c r="C8" s="240">
        <v>2188.4614605000002</v>
      </c>
      <c r="D8" s="240">
        <v>2191.3303279000002</v>
      </c>
      <c r="E8" s="240">
        <v>2197.7317134999998</v>
      </c>
      <c r="F8" s="240">
        <v>2213.1579092000002</v>
      </c>
      <c r="G8" s="240">
        <v>2222.5051116999998</v>
      </c>
      <c r="H8" s="240">
        <v>2231.265613</v>
      </c>
      <c r="I8" s="240">
        <v>2242.5822979999998</v>
      </c>
      <c r="J8" s="240">
        <v>2247.8122336000001</v>
      </c>
      <c r="K8" s="240">
        <v>2250.0983044999998</v>
      </c>
      <c r="L8" s="240">
        <v>2245.0540753999999</v>
      </c>
      <c r="M8" s="240">
        <v>2244.7422437</v>
      </c>
      <c r="N8" s="240">
        <v>2244.776374</v>
      </c>
      <c r="O8" s="240">
        <v>2244.4388176000002</v>
      </c>
      <c r="P8" s="240">
        <v>2245.7031083000002</v>
      </c>
      <c r="Q8" s="240">
        <v>2247.8515975999999</v>
      </c>
      <c r="R8" s="240">
        <v>2251.8032395</v>
      </c>
      <c r="S8" s="240">
        <v>2255.0309100999998</v>
      </c>
      <c r="T8" s="240">
        <v>2258.4535636000001</v>
      </c>
      <c r="U8" s="240">
        <v>2263.3267946000001</v>
      </c>
      <c r="V8" s="240">
        <v>2266.1977179</v>
      </c>
      <c r="W8" s="240">
        <v>2268.3219281000002</v>
      </c>
      <c r="X8" s="240">
        <v>2269.8344278999998</v>
      </c>
      <c r="Y8" s="240">
        <v>2270.3639598</v>
      </c>
      <c r="Z8" s="240">
        <v>2270.0455267000002</v>
      </c>
      <c r="AA8" s="240">
        <v>2264.7015074000001</v>
      </c>
      <c r="AB8" s="240">
        <v>2265.8203597000002</v>
      </c>
      <c r="AC8" s="240">
        <v>2269.2244624</v>
      </c>
      <c r="AD8" s="240">
        <v>2277.5771297000001</v>
      </c>
      <c r="AE8" s="240">
        <v>2283.5542481000002</v>
      </c>
      <c r="AF8" s="240">
        <v>2289.8191314999999</v>
      </c>
      <c r="AG8" s="240">
        <v>2297.8531231000002</v>
      </c>
      <c r="AH8" s="240">
        <v>2303.5825292999998</v>
      </c>
      <c r="AI8" s="240">
        <v>2308.4886931999999</v>
      </c>
      <c r="AJ8" s="240">
        <v>2313.1385980999999</v>
      </c>
      <c r="AK8" s="240">
        <v>2315.9730399</v>
      </c>
      <c r="AL8" s="240">
        <v>2317.559002</v>
      </c>
      <c r="AM8" s="240">
        <v>2315.2745527000002</v>
      </c>
      <c r="AN8" s="240">
        <v>2316.3300041000002</v>
      </c>
      <c r="AO8" s="240">
        <v>2318.1034244000002</v>
      </c>
      <c r="AP8" s="240">
        <v>2319.3377767000002</v>
      </c>
      <c r="AQ8" s="240">
        <v>2323.4899129999999</v>
      </c>
      <c r="AR8" s="240">
        <v>2329.3027960999998</v>
      </c>
      <c r="AS8" s="240">
        <v>2339.9956533</v>
      </c>
      <c r="AT8" s="240">
        <v>2346.7156100000002</v>
      </c>
      <c r="AU8" s="240">
        <v>2352.6818933</v>
      </c>
      <c r="AV8" s="240">
        <v>2357.6290512</v>
      </c>
      <c r="AW8" s="240">
        <v>2362.2870769000001</v>
      </c>
      <c r="AX8" s="240">
        <v>2366.3905184</v>
      </c>
      <c r="AY8" s="240">
        <v>2368.9379367000001</v>
      </c>
      <c r="AZ8" s="240">
        <v>2372.6832887</v>
      </c>
      <c r="BA8" s="240">
        <v>2376.6251355999998</v>
      </c>
      <c r="BB8" s="240">
        <v>2380.7651323</v>
      </c>
      <c r="BC8" s="240">
        <v>2385.0987276999999</v>
      </c>
      <c r="BD8" s="333">
        <v>2389.6280000000002</v>
      </c>
      <c r="BE8" s="333">
        <v>2394.5219999999999</v>
      </c>
      <c r="BF8" s="333">
        <v>2399.3139999999999</v>
      </c>
      <c r="BG8" s="333">
        <v>2404.1729999999998</v>
      </c>
      <c r="BH8" s="333">
        <v>2409.3739999999998</v>
      </c>
      <c r="BI8" s="333">
        <v>2414.1619999999998</v>
      </c>
      <c r="BJ8" s="333">
        <v>2418.8119999999999</v>
      </c>
      <c r="BK8" s="333">
        <v>2423.5909999999999</v>
      </c>
      <c r="BL8" s="333">
        <v>2427.7629999999999</v>
      </c>
      <c r="BM8" s="333">
        <v>2431.5949999999998</v>
      </c>
      <c r="BN8" s="333">
        <v>2434.6930000000002</v>
      </c>
      <c r="BO8" s="333">
        <v>2438.143</v>
      </c>
      <c r="BP8" s="333">
        <v>2441.5509999999999</v>
      </c>
      <c r="BQ8" s="333">
        <v>2444.9119999999998</v>
      </c>
      <c r="BR8" s="333">
        <v>2448.2359999999999</v>
      </c>
      <c r="BS8" s="333">
        <v>2451.518</v>
      </c>
      <c r="BT8" s="333">
        <v>2454.7600000000002</v>
      </c>
      <c r="BU8" s="333">
        <v>2457.9609999999998</v>
      </c>
      <c r="BV8" s="333">
        <v>2461.1210000000001</v>
      </c>
    </row>
    <row r="9" spans="1:74" ht="11.1" customHeight="1" x14ac:dyDescent="0.2">
      <c r="A9" s="148" t="s">
        <v>887</v>
      </c>
      <c r="B9" s="210" t="s">
        <v>570</v>
      </c>
      <c r="C9" s="240">
        <v>1020.5081586</v>
      </c>
      <c r="D9" s="240">
        <v>1022.4089221</v>
      </c>
      <c r="E9" s="240">
        <v>1026.1058656</v>
      </c>
      <c r="F9" s="240">
        <v>1034.9967904</v>
      </c>
      <c r="G9" s="240">
        <v>1039.7377432000001</v>
      </c>
      <c r="H9" s="240">
        <v>1043.7265250999999</v>
      </c>
      <c r="I9" s="240">
        <v>1046.9545433999999</v>
      </c>
      <c r="J9" s="240">
        <v>1049.4454283</v>
      </c>
      <c r="K9" s="240">
        <v>1051.1905869</v>
      </c>
      <c r="L9" s="240">
        <v>1051.6428281000001</v>
      </c>
      <c r="M9" s="240">
        <v>1052.3069278</v>
      </c>
      <c r="N9" s="240">
        <v>1052.6356948</v>
      </c>
      <c r="O9" s="240">
        <v>1051.5645540999999</v>
      </c>
      <c r="P9" s="240">
        <v>1052.0210869</v>
      </c>
      <c r="Q9" s="240">
        <v>1052.9407182</v>
      </c>
      <c r="R9" s="240">
        <v>1055.0535629000001</v>
      </c>
      <c r="S9" s="240">
        <v>1056.3518051000001</v>
      </c>
      <c r="T9" s="240">
        <v>1057.5655598000001</v>
      </c>
      <c r="U9" s="240">
        <v>1059.0191394999999</v>
      </c>
      <c r="V9" s="240">
        <v>1059.8206846999999</v>
      </c>
      <c r="W9" s="240">
        <v>1060.2945078</v>
      </c>
      <c r="X9" s="240">
        <v>1060.5388856</v>
      </c>
      <c r="Y9" s="240">
        <v>1060.2835573</v>
      </c>
      <c r="Z9" s="240">
        <v>1059.6267994</v>
      </c>
      <c r="AA9" s="240">
        <v>1055.8761795999999</v>
      </c>
      <c r="AB9" s="240">
        <v>1056.4358870999999</v>
      </c>
      <c r="AC9" s="240">
        <v>1058.6134893999999</v>
      </c>
      <c r="AD9" s="240">
        <v>1064.8028121</v>
      </c>
      <c r="AE9" s="240">
        <v>1068.4208348</v>
      </c>
      <c r="AF9" s="240">
        <v>1071.8613831</v>
      </c>
      <c r="AG9" s="240">
        <v>1075.4888321999999</v>
      </c>
      <c r="AH9" s="240">
        <v>1078.3011501999999</v>
      </c>
      <c r="AI9" s="240">
        <v>1080.6627122</v>
      </c>
      <c r="AJ9" s="240">
        <v>1083.6595761999999</v>
      </c>
      <c r="AK9" s="240">
        <v>1084.305083</v>
      </c>
      <c r="AL9" s="240">
        <v>1083.6852905000001</v>
      </c>
      <c r="AM9" s="240">
        <v>1077.7283600000001</v>
      </c>
      <c r="AN9" s="240">
        <v>1077.6318478999999</v>
      </c>
      <c r="AO9" s="240">
        <v>1079.3239155000001</v>
      </c>
      <c r="AP9" s="240">
        <v>1087.4397931000001</v>
      </c>
      <c r="AQ9" s="240">
        <v>1089.2325973</v>
      </c>
      <c r="AR9" s="240">
        <v>1089.3375584</v>
      </c>
      <c r="AS9" s="240">
        <v>1084.1704523000001</v>
      </c>
      <c r="AT9" s="240">
        <v>1083.5878952999999</v>
      </c>
      <c r="AU9" s="240">
        <v>1084.0056632999999</v>
      </c>
      <c r="AV9" s="240">
        <v>1086.7877062</v>
      </c>
      <c r="AW9" s="240">
        <v>1088.1831619</v>
      </c>
      <c r="AX9" s="240">
        <v>1089.5559802</v>
      </c>
      <c r="AY9" s="240">
        <v>1090.5818965000001</v>
      </c>
      <c r="AZ9" s="240">
        <v>1092.1526386</v>
      </c>
      <c r="BA9" s="240">
        <v>1093.9439417999999</v>
      </c>
      <c r="BB9" s="240">
        <v>1096.2215570000001</v>
      </c>
      <c r="BC9" s="240">
        <v>1098.2546695000001</v>
      </c>
      <c r="BD9" s="333">
        <v>1100.309</v>
      </c>
      <c r="BE9" s="333">
        <v>1102.2809999999999</v>
      </c>
      <c r="BF9" s="333">
        <v>1104.4559999999999</v>
      </c>
      <c r="BG9" s="333">
        <v>1106.729</v>
      </c>
      <c r="BH9" s="333">
        <v>1109.43</v>
      </c>
      <c r="BI9" s="333">
        <v>1111.6559999999999</v>
      </c>
      <c r="BJ9" s="333">
        <v>1113.7360000000001</v>
      </c>
      <c r="BK9" s="333">
        <v>1115.6220000000001</v>
      </c>
      <c r="BL9" s="333">
        <v>1117.444</v>
      </c>
      <c r="BM9" s="333">
        <v>1119.154</v>
      </c>
      <c r="BN9" s="333">
        <v>1120.569</v>
      </c>
      <c r="BO9" s="333">
        <v>1122.1959999999999</v>
      </c>
      <c r="BP9" s="333">
        <v>1123.8499999999999</v>
      </c>
      <c r="BQ9" s="333">
        <v>1125.538</v>
      </c>
      <c r="BR9" s="333">
        <v>1127.241</v>
      </c>
      <c r="BS9" s="333">
        <v>1128.9670000000001</v>
      </c>
      <c r="BT9" s="333">
        <v>1130.7139999999999</v>
      </c>
      <c r="BU9" s="333">
        <v>1132.4839999999999</v>
      </c>
      <c r="BV9" s="333">
        <v>1134.2760000000001</v>
      </c>
    </row>
    <row r="10" spans="1:74" ht="11.1" customHeight="1" x14ac:dyDescent="0.2">
      <c r="A10" s="148" t="s">
        <v>888</v>
      </c>
      <c r="B10" s="210" t="s">
        <v>571</v>
      </c>
      <c r="C10" s="240">
        <v>2783.6939124999999</v>
      </c>
      <c r="D10" s="240">
        <v>2786.551911</v>
      </c>
      <c r="E10" s="240">
        <v>2792.8510212000001</v>
      </c>
      <c r="F10" s="240">
        <v>2808.0194336999998</v>
      </c>
      <c r="G10" s="240">
        <v>2817.1296241999999</v>
      </c>
      <c r="H10" s="240">
        <v>2825.6097835</v>
      </c>
      <c r="I10" s="240">
        <v>2834.7170851000001</v>
      </c>
      <c r="J10" s="240">
        <v>2840.9943016000002</v>
      </c>
      <c r="K10" s="240">
        <v>2845.6986065999999</v>
      </c>
      <c r="L10" s="240">
        <v>2843.7819115000002</v>
      </c>
      <c r="M10" s="240">
        <v>2849.1264599000001</v>
      </c>
      <c r="N10" s="240">
        <v>2856.6841632999999</v>
      </c>
      <c r="O10" s="240">
        <v>2870.6489492000001</v>
      </c>
      <c r="P10" s="240">
        <v>2879.4875167</v>
      </c>
      <c r="Q10" s="240">
        <v>2887.3937934</v>
      </c>
      <c r="R10" s="240">
        <v>2893.6733614</v>
      </c>
      <c r="S10" s="240">
        <v>2900.23587</v>
      </c>
      <c r="T10" s="240">
        <v>2906.3869012999999</v>
      </c>
      <c r="U10" s="240">
        <v>2911.8322776999998</v>
      </c>
      <c r="V10" s="240">
        <v>2917.3809875000002</v>
      </c>
      <c r="W10" s="240">
        <v>2922.7388531000001</v>
      </c>
      <c r="X10" s="240">
        <v>2929.7270899999999</v>
      </c>
      <c r="Y10" s="240">
        <v>2933.3373557</v>
      </c>
      <c r="Z10" s="240">
        <v>2935.3908658</v>
      </c>
      <c r="AA10" s="240">
        <v>2931.3502281000001</v>
      </c>
      <c r="AB10" s="240">
        <v>2933.6932707000001</v>
      </c>
      <c r="AC10" s="240">
        <v>2937.8826015999998</v>
      </c>
      <c r="AD10" s="240">
        <v>2945.3366737000001</v>
      </c>
      <c r="AE10" s="240">
        <v>2952.1547412999998</v>
      </c>
      <c r="AF10" s="240">
        <v>2959.7552572999998</v>
      </c>
      <c r="AG10" s="240">
        <v>2970.0154658000001</v>
      </c>
      <c r="AH10" s="240">
        <v>2977.7729457999999</v>
      </c>
      <c r="AI10" s="240">
        <v>2984.9049411000001</v>
      </c>
      <c r="AJ10" s="240">
        <v>2991.9463215000001</v>
      </c>
      <c r="AK10" s="240">
        <v>2997.4261955000002</v>
      </c>
      <c r="AL10" s="240">
        <v>3001.8794327000001</v>
      </c>
      <c r="AM10" s="240">
        <v>3003.6444019999999</v>
      </c>
      <c r="AN10" s="240">
        <v>3007.2905890000002</v>
      </c>
      <c r="AO10" s="240">
        <v>3011.1563624999999</v>
      </c>
      <c r="AP10" s="240">
        <v>3013.2874081999998</v>
      </c>
      <c r="AQ10" s="240">
        <v>3019.0580906</v>
      </c>
      <c r="AR10" s="240">
        <v>3026.5140952000002</v>
      </c>
      <c r="AS10" s="240">
        <v>3038.7800232</v>
      </c>
      <c r="AT10" s="240">
        <v>3047.2632217</v>
      </c>
      <c r="AU10" s="240">
        <v>3055.0882918000002</v>
      </c>
      <c r="AV10" s="240">
        <v>3061.5656954999999</v>
      </c>
      <c r="AW10" s="240">
        <v>3068.5916622</v>
      </c>
      <c r="AX10" s="240">
        <v>3075.4766539000002</v>
      </c>
      <c r="AY10" s="240">
        <v>3081.6686724000001</v>
      </c>
      <c r="AZ10" s="240">
        <v>3088.6857129</v>
      </c>
      <c r="BA10" s="240">
        <v>3095.9757773000001</v>
      </c>
      <c r="BB10" s="240">
        <v>3103.7289758000002</v>
      </c>
      <c r="BC10" s="240">
        <v>3111.4225050999999</v>
      </c>
      <c r="BD10" s="333">
        <v>3119.2460000000001</v>
      </c>
      <c r="BE10" s="333">
        <v>3127.357</v>
      </c>
      <c r="BF10" s="333">
        <v>3135.3249999999998</v>
      </c>
      <c r="BG10" s="333">
        <v>3143.306</v>
      </c>
      <c r="BH10" s="333">
        <v>3151.3519999999999</v>
      </c>
      <c r="BI10" s="333">
        <v>3159.32</v>
      </c>
      <c r="BJ10" s="333">
        <v>3167.261</v>
      </c>
      <c r="BK10" s="333">
        <v>3175.9780000000001</v>
      </c>
      <c r="BL10" s="333">
        <v>3183.2640000000001</v>
      </c>
      <c r="BM10" s="333">
        <v>3189.9209999999998</v>
      </c>
      <c r="BN10" s="333">
        <v>3195.3240000000001</v>
      </c>
      <c r="BO10" s="333">
        <v>3201.1930000000002</v>
      </c>
      <c r="BP10" s="333">
        <v>3206.904</v>
      </c>
      <c r="BQ10" s="333">
        <v>3212.2559999999999</v>
      </c>
      <c r="BR10" s="333">
        <v>3217.797</v>
      </c>
      <c r="BS10" s="333">
        <v>3223.3290000000002</v>
      </c>
      <c r="BT10" s="333">
        <v>3228.8510000000001</v>
      </c>
      <c r="BU10" s="333">
        <v>3234.364</v>
      </c>
      <c r="BV10" s="333">
        <v>3239.8670000000002</v>
      </c>
    </row>
    <row r="11" spans="1:74" ht="11.1" customHeight="1" x14ac:dyDescent="0.2">
      <c r="A11" s="148" t="s">
        <v>889</v>
      </c>
      <c r="B11" s="210" t="s">
        <v>572</v>
      </c>
      <c r="C11" s="240">
        <v>716.54530912999996</v>
      </c>
      <c r="D11" s="240">
        <v>716.59601345999999</v>
      </c>
      <c r="E11" s="240">
        <v>717.65240597000002</v>
      </c>
      <c r="F11" s="240">
        <v>721.51527570999997</v>
      </c>
      <c r="G11" s="240">
        <v>723.23245280000003</v>
      </c>
      <c r="H11" s="240">
        <v>724.60472629000003</v>
      </c>
      <c r="I11" s="240">
        <v>725.60472605999996</v>
      </c>
      <c r="J11" s="240">
        <v>726.30771992999996</v>
      </c>
      <c r="K11" s="240">
        <v>726.68633778000003</v>
      </c>
      <c r="L11" s="240">
        <v>726.05352366</v>
      </c>
      <c r="M11" s="240">
        <v>726.29868144</v>
      </c>
      <c r="N11" s="240">
        <v>726.73475514999996</v>
      </c>
      <c r="O11" s="240">
        <v>726.90221782000003</v>
      </c>
      <c r="P11" s="240">
        <v>728.06476866000003</v>
      </c>
      <c r="Q11" s="240">
        <v>729.76288068999997</v>
      </c>
      <c r="R11" s="240">
        <v>733.02707954000005</v>
      </c>
      <c r="S11" s="240">
        <v>735.02341970999998</v>
      </c>
      <c r="T11" s="240">
        <v>736.78242683999997</v>
      </c>
      <c r="U11" s="240">
        <v>738.27670108999996</v>
      </c>
      <c r="V11" s="240">
        <v>739.58159201000001</v>
      </c>
      <c r="W11" s="240">
        <v>740.66969976999997</v>
      </c>
      <c r="X11" s="240">
        <v>741.71000408999998</v>
      </c>
      <c r="Y11" s="240">
        <v>742.23781072999998</v>
      </c>
      <c r="Z11" s="240">
        <v>742.42209939999998</v>
      </c>
      <c r="AA11" s="240">
        <v>740.78063478000001</v>
      </c>
      <c r="AB11" s="240">
        <v>741.38956403999998</v>
      </c>
      <c r="AC11" s="240">
        <v>742.76665184000001</v>
      </c>
      <c r="AD11" s="240">
        <v>745.98897992000002</v>
      </c>
      <c r="AE11" s="240">
        <v>748.09457350000002</v>
      </c>
      <c r="AF11" s="240">
        <v>750.16051432999996</v>
      </c>
      <c r="AG11" s="240">
        <v>752.47269795</v>
      </c>
      <c r="AH11" s="240">
        <v>754.24491159000002</v>
      </c>
      <c r="AI11" s="240">
        <v>755.76305079999997</v>
      </c>
      <c r="AJ11" s="240">
        <v>757.15250863999995</v>
      </c>
      <c r="AK11" s="240">
        <v>758.06845420000002</v>
      </c>
      <c r="AL11" s="240">
        <v>758.63628054000003</v>
      </c>
      <c r="AM11" s="240">
        <v>758.02776792999998</v>
      </c>
      <c r="AN11" s="240">
        <v>758.52052061999996</v>
      </c>
      <c r="AO11" s="240">
        <v>759.28631887999995</v>
      </c>
      <c r="AP11" s="240">
        <v>760.38469345999999</v>
      </c>
      <c r="AQ11" s="240">
        <v>761.65193481999995</v>
      </c>
      <c r="AR11" s="240">
        <v>763.14757368999994</v>
      </c>
      <c r="AS11" s="240">
        <v>765.09453194000002</v>
      </c>
      <c r="AT11" s="240">
        <v>766.87977447000003</v>
      </c>
      <c r="AU11" s="240">
        <v>768.72622312999999</v>
      </c>
      <c r="AV11" s="240">
        <v>771.00584692999996</v>
      </c>
      <c r="AW11" s="240">
        <v>772.69573111</v>
      </c>
      <c r="AX11" s="240">
        <v>774.16784468000003</v>
      </c>
      <c r="AY11" s="240">
        <v>775.02240417999997</v>
      </c>
      <c r="AZ11" s="240">
        <v>776.35881411000003</v>
      </c>
      <c r="BA11" s="240">
        <v>777.77729102000001</v>
      </c>
      <c r="BB11" s="240">
        <v>779.31324070000005</v>
      </c>
      <c r="BC11" s="240">
        <v>780.86929722000002</v>
      </c>
      <c r="BD11" s="333">
        <v>782.48090000000002</v>
      </c>
      <c r="BE11" s="333">
        <v>784.20669999999996</v>
      </c>
      <c r="BF11" s="333">
        <v>785.88520000000005</v>
      </c>
      <c r="BG11" s="333">
        <v>787.5752</v>
      </c>
      <c r="BH11" s="333">
        <v>789.29769999999996</v>
      </c>
      <c r="BI11" s="333">
        <v>790.99490000000003</v>
      </c>
      <c r="BJ11" s="333">
        <v>792.68790000000001</v>
      </c>
      <c r="BK11" s="333">
        <v>794.52909999999997</v>
      </c>
      <c r="BL11" s="333">
        <v>796.09929999999997</v>
      </c>
      <c r="BM11" s="333">
        <v>797.55079999999998</v>
      </c>
      <c r="BN11" s="333">
        <v>798.73929999999996</v>
      </c>
      <c r="BO11" s="333">
        <v>800.06200000000001</v>
      </c>
      <c r="BP11" s="333">
        <v>801.37450000000001</v>
      </c>
      <c r="BQ11" s="333">
        <v>802.70809999999994</v>
      </c>
      <c r="BR11" s="333">
        <v>803.97649999999999</v>
      </c>
      <c r="BS11" s="333">
        <v>805.21109999999999</v>
      </c>
      <c r="BT11" s="333">
        <v>806.41179999999997</v>
      </c>
      <c r="BU11" s="333">
        <v>807.57870000000003</v>
      </c>
      <c r="BV11" s="333">
        <v>808.71180000000004</v>
      </c>
    </row>
    <row r="12" spans="1:74" ht="11.1" customHeight="1" x14ac:dyDescent="0.2">
      <c r="A12" s="148" t="s">
        <v>890</v>
      </c>
      <c r="B12" s="210" t="s">
        <v>573</v>
      </c>
      <c r="C12" s="240">
        <v>1883.9376823</v>
      </c>
      <c r="D12" s="240">
        <v>1885.6371309000001</v>
      </c>
      <c r="E12" s="240">
        <v>1892.1208839000001</v>
      </c>
      <c r="F12" s="240">
        <v>1908.3056495999999</v>
      </c>
      <c r="G12" s="240">
        <v>1920.6704803</v>
      </c>
      <c r="H12" s="240">
        <v>1934.1320840999999</v>
      </c>
      <c r="I12" s="240">
        <v>1953.3317542</v>
      </c>
      <c r="J12" s="240">
        <v>1965.5059346999999</v>
      </c>
      <c r="K12" s="240">
        <v>1975.2959186999999</v>
      </c>
      <c r="L12" s="240">
        <v>1978.2079080999999</v>
      </c>
      <c r="M12" s="240">
        <v>1986.5998474999999</v>
      </c>
      <c r="N12" s="240">
        <v>1995.9779390000001</v>
      </c>
      <c r="O12" s="240">
        <v>2013.5969137</v>
      </c>
      <c r="P12" s="240">
        <v>2019.5062608000001</v>
      </c>
      <c r="Q12" s="240">
        <v>2020.9607114</v>
      </c>
      <c r="R12" s="240">
        <v>2009.0887557000001</v>
      </c>
      <c r="S12" s="240">
        <v>2008.2870459000001</v>
      </c>
      <c r="T12" s="240">
        <v>2009.6840718999999</v>
      </c>
      <c r="U12" s="240">
        <v>2019.9277706</v>
      </c>
      <c r="V12" s="240">
        <v>2020.7363161000001</v>
      </c>
      <c r="W12" s="240">
        <v>2018.7576449999999</v>
      </c>
      <c r="X12" s="240">
        <v>2008.5527674</v>
      </c>
      <c r="Y12" s="240">
        <v>2005.0789057</v>
      </c>
      <c r="Z12" s="240">
        <v>2002.8970698000001</v>
      </c>
      <c r="AA12" s="240">
        <v>2003.5838282</v>
      </c>
      <c r="AB12" s="240">
        <v>2002.8036179000001</v>
      </c>
      <c r="AC12" s="240">
        <v>2002.1330074</v>
      </c>
      <c r="AD12" s="240">
        <v>2001.2134490999999</v>
      </c>
      <c r="AE12" s="240">
        <v>2001.0309485</v>
      </c>
      <c r="AF12" s="240">
        <v>2001.2269581999999</v>
      </c>
      <c r="AG12" s="240">
        <v>2003.2970557000001</v>
      </c>
      <c r="AH12" s="240">
        <v>2003.1284029000001</v>
      </c>
      <c r="AI12" s="240">
        <v>2002.2165774</v>
      </c>
      <c r="AJ12" s="240">
        <v>1995.7622342</v>
      </c>
      <c r="AK12" s="240">
        <v>1996.9635718</v>
      </c>
      <c r="AL12" s="240">
        <v>2001.0212452999999</v>
      </c>
      <c r="AM12" s="240">
        <v>2011.6942630999999</v>
      </c>
      <c r="AN12" s="240">
        <v>2018.6453518999999</v>
      </c>
      <c r="AO12" s="240">
        <v>2025.6335202</v>
      </c>
      <c r="AP12" s="240">
        <v>2033.9667070999999</v>
      </c>
      <c r="AQ12" s="240">
        <v>2040.0480802</v>
      </c>
      <c r="AR12" s="240">
        <v>2045.1855783999999</v>
      </c>
      <c r="AS12" s="240">
        <v>2046.4339729999999</v>
      </c>
      <c r="AT12" s="240">
        <v>2051.8926433000001</v>
      </c>
      <c r="AU12" s="240">
        <v>2058.6163606</v>
      </c>
      <c r="AV12" s="240">
        <v>2069.3181943999998</v>
      </c>
      <c r="AW12" s="240">
        <v>2076.5372032</v>
      </c>
      <c r="AX12" s="240">
        <v>2082.9864567</v>
      </c>
      <c r="AY12" s="240">
        <v>2087.0541944000001</v>
      </c>
      <c r="AZ12" s="240">
        <v>2093.1727574000001</v>
      </c>
      <c r="BA12" s="240">
        <v>2099.7303854000002</v>
      </c>
      <c r="BB12" s="240">
        <v>2107.3116101999999</v>
      </c>
      <c r="BC12" s="240">
        <v>2114.3089691</v>
      </c>
      <c r="BD12" s="333">
        <v>2121.3069999999998</v>
      </c>
      <c r="BE12" s="333">
        <v>2128.348</v>
      </c>
      <c r="BF12" s="333">
        <v>2135.3159999999998</v>
      </c>
      <c r="BG12" s="333">
        <v>2142.252</v>
      </c>
      <c r="BH12" s="333">
        <v>2149.2190000000001</v>
      </c>
      <c r="BI12" s="333">
        <v>2156.0459999999998</v>
      </c>
      <c r="BJ12" s="333">
        <v>2162.7939999999999</v>
      </c>
      <c r="BK12" s="333">
        <v>2169.931</v>
      </c>
      <c r="BL12" s="333">
        <v>2176.172</v>
      </c>
      <c r="BM12" s="333">
        <v>2181.9839999999999</v>
      </c>
      <c r="BN12" s="333">
        <v>2186.87</v>
      </c>
      <c r="BO12" s="333">
        <v>2192.1979999999999</v>
      </c>
      <c r="BP12" s="333">
        <v>2197.4699999999998</v>
      </c>
      <c r="BQ12" s="333">
        <v>2202.9479999999999</v>
      </c>
      <c r="BR12" s="333">
        <v>2207.9119999999998</v>
      </c>
      <c r="BS12" s="333">
        <v>2212.6260000000002</v>
      </c>
      <c r="BT12" s="333">
        <v>2217.0880000000002</v>
      </c>
      <c r="BU12" s="333">
        <v>2221.2979999999998</v>
      </c>
      <c r="BV12" s="333">
        <v>2225.2570000000001</v>
      </c>
    </row>
    <row r="13" spans="1:74" ht="11.1" customHeight="1" x14ac:dyDescent="0.2">
      <c r="A13" s="148" t="s">
        <v>891</v>
      </c>
      <c r="B13" s="210" t="s">
        <v>574</v>
      </c>
      <c r="C13" s="240">
        <v>998.63203141999998</v>
      </c>
      <c r="D13" s="240">
        <v>1000.0674021</v>
      </c>
      <c r="E13" s="240">
        <v>1002.2557988999999</v>
      </c>
      <c r="F13" s="240">
        <v>1005.4412002</v>
      </c>
      <c r="G13" s="240">
        <v>1008.9526654</v>
      </c>
      <c r="H13" s="240">
        <v>1013.034173</v>
      </c>
      <c r="I13" s="240">
        <v>1018.951109</v>
      </c>
      <c r="J13" s="240">
        <v>1023.2236617</v>
      </c>
      <c r="K13" s="240">
        <v>1027.1172173</v>
      </c>
      <c r="L13" s="240">
        <v>1030.4430846</v>
      </c>
      <c r="M13" s="240">
        <v>1033.7201640000001</v>
      </c>
      <c r="N13" s="240">
        <v>1036.7597645999999</v>
      </c>
      <c r="O13" s="240">
        <v>1039.7383138</v>
      </c>
      <c r="P13" s="240">
        <v>1042.1706357999999</v>
      </c>
      <c r="Q13" s="240">
        <v>1044.2331581000001</v>
      </c>
      <c r="R13" s="240">
        <v>1045.6170724000001</v>
      </c>
      <c r="S13" s="240">
        <v>1047.1716018</v>
      </c>
      <c r="T13" s="240">
        <v>1048.5879378</v>
      </c>
      <c r="U13" s="240">
        <v>1049.7594025999999</v>
      </c>
      <c r="V13" s="240">
        <v>1050.9793603000001</v>
      </c>
      <c r="W13" s="240">
        <v>1052.1411332</v>
      </c>
      <c r="X13" s="240">
        <v>1053.4842013</v>
      </c>
      <c r="Y13" s="240">
        <v>1054.3499941</v>
      </c>
      <c r="Z13" s="240">
        <v>1054.9779917999999</v>
      </c>
      <c r="AA13" s="240">
        <v>1054.6406563</v>
      </c>
      <c r="AB13" s="240">
        <v>1055.3387174</v>
      </c>
      <c r="AC13" s="240">
        <v>1056.3446371</v>
      </c>
      <c r="AD13" s="240">
        <v>1056.5274070999999</v>
      </c>
      <c r="AE13" s="240">
        <v>1058.9972998999999</v>
      </c>
      <c r="AF13" s="240">
        <v>1062.6233073999999</v>
      </c>
      <c r="AG13" s="240">
        <v>1070.6269881999999</v>
      </c>
      <c r="AH13" s="240">
        <v>1074.1490558</v>
      </c>
      <c r="AI13" s="240">
        <v>1076.4110688999999</v>
      </c>
      <c r="AJ13" s="240">
        <v>1075.366315</v>
      </c>
      <c r="AK13" s="240">
        <v>1076.6432534999999</v>
      </c>
      <c r="AL13" s="240">
        <v>1078.1951718</v>
      </c>
      <c r="AM13" s="240">
        <v>1079.7559269999999</v>
      </c>
      <c r="AN13" s="240">
        <v>1082.0574122</v>
      </c>
      <c r="AO13" s="240">
        <v>1084.8334844999999</v>
      </c>
      <c r="AP13" s="240">
        <v>1087.5043585000001</v>
      </c>
      <c r="AQ13" s="240">
        <v>1091.664444</v>
      </c>
      <c r="AR13" s="240">
        <v>1096.7339555999999</v>
      </c>
      <c r="AS13" s="240">
        <v>1105.3343788</v>
      </c>
      <c r="AT13" s="240">
        <v>1110.2566285</v>
      </c>
      <c r="AU13" s="240">
        <v>1114.1221900999999</v>
      </c>
      <c r="AV13" s="240">
        <v>1115.5051122</v>
      </c>
      <c r="AW13" s="240">
        <v>1118.3267615</v>
      </c>
      <c r="AX13" s="240">
        <v>1121.1611863999999</v>
      </c>
      <c r="AY13" s="240">
        <v>1123.9584926</v>
      </c>
      <c r="AZ13" s="240">
        <v>1126.8558895000001</v>
      </c>
      <c r="BA13" s="240">
        <v>1129.8034826999999</v>
      </c>
      <c r="BB13" s="240">
        <v>1132.7501341</v>
      </c>
      <c r="BC13" s="240">
        <v>1135.8364738</v>
      </c>
      <c r="BD13" s="333">
        <v>1139.011</v>
      </c>
      <c r="BE13" s="333">
        <v>1142.3040000000001</v>
      </c>
      <c r="BF13" s="333">
        <v>1145.634</v>
      </c>
      <c r="BG13" s="333">
        <v>1149.0309999999999</v>
      </c>
      <c r="BH13" s="333">
        <v>1152.617</v>
      </c>
      <c r="BI13" s="333">
        <v>1156.056</v>
      </c>
      <c r="BJ13" s="333">
        <v>1159.47</v>
      </c>
      <c r="BK13" s="333">
        <v>1163.08</v>
      </c>
      <c r="BL13" s="333">
        <v>1166.279</v>
      </c>
      <c r="BM13" s="333">
        <v>1169.288</v>
      </c>
      <c r="BN13" s="333">
        <v>1171.95</v>
      </c>
      <c r="BO13" s="333">
        <v>1174.6969999999999</v>
      </c>
      <c r="BP13" s="333">
        <v>1177.3720000000001</v>
      </c>
      <c r="BQ13" s="333">
        <v>1179.943</v>
      </c>
      <c r="BR13" s="333">
        <v>1182.498</v>
      </c>
      <c r="BS13" s="333">
        <v>1185.0070000000001</v>
      </c>
      <c r="BT13" s="333">
        <v>1187.4680000000001</v>
      </c>
      <c r="BU13" s="333">
        <v>1189.8820000000001</v>
      </c>
      <c r="BV13" s="333">
        <v>1192.248</v>
      </c>
    </row>
    <row r="14" spans="1:74" ht="11.1" customHeight="1" x14ac:dyDescent="0.2">
      <c r="A14" s="148" t="s">
        <v>892</v>
      </c>
      <c r="B14" s="210" t="s">
        <v>575</v>
      </c>
      <c r="C14" s="240">
        <v>2829.4293994999998</v>
      </c>
      <c r="D14" s="240">
        <v>2832.8186168000002</v>
      </c>
      <c r="E14" s="240">
        <v>2840.5983282000002</v>
      </c>
      <c r="F14" s="240">
        <v>2857.1873744999998</v>
      </c>
      <c r="G14" s="240">
        <v>2870.4339429000001</v>
      </c>
      <c r="H14" s="240">
        <v>2884.7568744999999</v>
      </c>
      <c r="I14" s="240">
        <v>2906.7755181000002</v>
      </c>
      <c r="J14" s="240">
        <v>2918.2866643000002</v>
      </c>
      <c r="K14" s="240">
        <v>2925.909662</v>
      </c>
      <c r="L14" s="240">
        <v>2917.9593315000002</v>
      </c>
      <c r="M14" s="240">
        <v>2926.5699169</v>
      </c>
      <c r="N14" s="240">
        <v>2940.0562384</v>
      </c>
      <c r="O14" s="240">
        <v>2967.8650745</v>
      </c>
      <c r="P14" s="240">
        <v>2984.0177847999998</v>
      </c>
      <c r="Q14" s="240">
        <v>2997.9611476999999</v>
      </c>
      <c r="R14" s="240">
        <v>3010.7383417999999</v>
      </c>
      <c r="S14" s="240">
        <v>3019.4806257999999</v>
      </c>
      <c r="T14" s="240">
        <v>3025.2311782000002</v>
      </c>
      <c r="U14" s="240">
        <v>3022.8755559000001</v>
      </c>
      <c r="V14" s="240">
        <v>3026.478478</v>
      </c>
      <c r="W14" s="240">
        <v>3030.9255010000002</v>
      </c>
      <c r="X14" s="240">
        <v>3035.2709574</v>
      </c>
      <c r="Y14" s="240">
        <v>3042.1154330999998</v>
      </c>
      <c r="Z14" s="240">
        <v>3050.5132604999999</v>
      </c>
      <c r="AA14" s="240">
        <v>3063.6659159999999</v>
      </c>
      <c r="AB14" s="240">
        <v>3072.7693395000001</v>
      </c>
      <c r="AC14" s="240">
        <v>3081.0250074999999</v>
      </c>
      <c r="AD14" s="240">
        <v>3086.1030692999998</v>
      </c>
      <c r="AE14" s="240">
        <v>3094.4106142000001</v>
      </c>
      <c r="AF14" s="240">
        <v>3103.6177916000001</v>
      </c>
      <c r="AG14" s="240">
        <v>3115.3192233</v>
      </c>
      <c r="AH14" s="240">
        <v>3125.1296993000001</v>
      </c>
      <c r="AI14" s="240">
        <v>3134.6438413000001</v>
      </c>
      <c r="AJ14" s="240">
        <v>3146.9810404999998</v>
      </c>
      <c r="AK14" s="240">
        <v>3153.5629715999999</v>
      </c>
      <c r="AL14" s="240">
        <v>3157.5090255999999</v>
      </c>
      <c r="AM14" s="240">
        <v>3148.1221783000001</v>
      </c>
      <c r="AN14" s="240">
        <v>3154.8192462000002</v>
      </c>
      <c r="AO14" s="240">
        <v>3166.9032053000001</v>
      </c>
      <c r="AP14" s="240">
        <v>3196.3019380000001</v>
      </c>
      <c r="AQ14" s="240">
        <v>3210.2137671999999</v>
      </c>
      <c r="AR14" s="240">
        <v>3220.5665755999999</v>
      </c>
      <c r="AS14" s="240">
        <v>3221.4434246000001</v>
      </c>
      <c r="AT14" s="240">
        <v>3229.1158949999999</v>
      </c>
      <c r="AU14" s="240">
        <v>3237.6670484000001</v>
      </c>
      <c r="AV14" s="240">
        <v>3249.6244956999999</v>
      </c>
      <c r="AW14" s="240">
        <v>3258.0373067999999</v>
      </c>
      <c r="AX14" s="240">
        <v>3265.4330925999998</v>
      </c>
      <c r="AY14" s="240">
        <v>3269.5510156</v>
      </c>
      <c r="AZ14" s="240">
        <v>3276.6083791999999</v>
      </c>
      <c r="BA14" s="240">
        <v>3284.3443456999998</v>
      </c>
      <c r="BB14" s="240">
        <v>3293.7133355000001</v>
      </c>
      <c r="BC14" s="240">
        <v>3302.0906927999999</v>
      </c>
      <c r="BD14" s="333">
        <v>3310.431</v>
      </c>
      <c r="BE14" s="333">
        <v>3318.4110000000001</v>
      </c>
      <c r="BF14" s="333">
        <v>3326.9189999999999</v>
      </c>
      <c r="BG14" s="333">
        <v>3335.6309999999999</v>
      </c>
      <c r="BH14" s="333">
        <v>3345.0810000000001</v>
      </c>
      <c r="BI14" s="333">
        <v>3353.8040000000001</v>
      </c>
      <c r="BJ14" s="333">
        <v>3362.3319999999999</v>
      </c>
      <c r="BK14" s="333">
        <v>3370.4189999999999</v>
      </c>
      <c r="BL14" s="333">
        <v>3378.7429999999999</v>
      </c>
      <c r="BM14" s="333">
        <v>3387.058</v>
      </c>
      <c r="BN14" s="333">
        <v>3395.9839999999999</v>
      </c>
      <c r="BO14" s="333">
        <v>3403.8159999999998</v>
      </c>
      <c r="BP14" s="333">
        <v>3411.1729999999998</v>
      </c>
      <c r="BQ14" s="333">
        <v>3417.2820000000002</v>
      </c>
      <c r="BR14" s="333">
        <v>3424.2739999999999</v>
      </c>
      <c r="BS14" s="333">
        <v>3431.373</v>
      </c>
      <c r="BT14" s="333">
        <v>3438.5790000000002</v>
      </c>
      <c r="BU14" s="333">
        <v>3445.893</v>
      </c>
      <c r="BV14" s="333">
        <v>3453.3150000000001</v>
      </c>
    </row>
    <row r="15" spans="1:74" ht="11.1" customHeight="1" x14ac:dyDescent="0.2">
      <c r="A15" s="148"/>
      <c r="B15" s="168" t="s">
        <v>1223</v>
      </c>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345"/>
      <c r="BE15" s="345"/>
      <c r="BF15" s="345"/>
      <c r="BG15" s="345"/>
      <c r="BH15" s="345"/>
      <c r="BI15" s="345"/>
      <c r="BJ15" s="345"/>
      <c r="BK15" s="345"/>
      <c r="BL15" s="345"/>
      <c r="BM15" s="345"/>
      <c r="BN15" s="345"/>
      <c r="BO15" s="345"/>
      <c r="BP15" s="345"/>
      <c r="BQ15" s="345"/>
      <c r="BR15" s="345"/>
      <c r="BS15" s="345"/>
      <c r="BT15" s="345"/>
      <c r="BU15" s="345"/>
      <c r="BV15" s="345"/>
    </row>
    <row r="16" spans="1:74" ht="11.1" customHeight="1" x14ac:dyDescent="0.2">
      <c r="A16" s="148" t="s">
        <v>893</v>
      </c>
      <c r="B16" s="210" t="s">
        <v>568</v>
      </c>
      <c r="C16" s="258">
        <v>99.061899838000002</v>
      </c>
      <c r="D16" s="258">
        <v>98.977003998000001</v>
      </c>
      <c r="E16" s="258">
        <v>99.015445907</v>
      </c>
      <c r="F16" s="258">
        <v>99.431793323999997</v>
      </c>
      <c r="G16" s="258">
        <v>99.525984914999995</v>
      </c>
      <c r="H16" s="258">
        <v>99.552588436999997</v>
      </c>
      <c r="I16" s="258">
        <v>99.421357192000002</v>
      </c>
      <c r="J16" s="258">
        <v>99.380469602999995</v>
      </c>
      <c r="K16" s="258">
        <v>99.339678972000002</v>
      </c>
      <c r="L16" s="258">
        <v>99.410177593</v>
      </c>
      <c r="M16" s="258">
        <v>99.286186654000005</v>
      </c>
      <c r="N16" s="258">
        <v>99.078898449999997</v>
      </c>
      <c r="O16" s="258">
        <v>98.581206335999994</v>
      </c>
      <c r="P16" s="258">
        <v>98.362653585999993</v>
      </c>
      <c r="Q16" s="258">
        <v>98.216133554999999</v>
      </c>
      <c r="R16" s="258">
        <v>98.245115366999997</v>
      </c>
      <c r="S16" s="258">
        <v>98.165058930000001</v>
      </c>
      <c r="T16" s="258">
        <v>98.079433369</v>
      </c>
      <c r="U16" s="258">
        <v>98.069262910000006</v>
      </c>
      <c r="V16" s="258">
        <v>97.911730929000001</v>
      </c>
      <c r="W16" s="258">
        <v>97.687861654000002</v>
      </c>
      <c r="X16" s="258">
        <v>97.224884181999997</v>
      </c>
      <c r="Y16" s="258">
        <v>96.997918494000004</v>
      </c>
      <c r="Z16" s="258">
        <v>96.834193686999996</v>
      </c>
      <c r="AA16" s="258">
        <v>96.873645557000003</v>
      </c>
      <c r="AB16" s="258">
        <v>96.731450667999994</v>
      </c>
      <c r="AC16" s="258">
        <v>96.547544817000002</v>
      </c>
      <c r="AD16" s="258">
        <v>96.149868147000007</v>
      </c>
      <c r="AE16" s="258">
        <v>96.011585259</v>
      </c>
      <c r="AF16" s="258">
        <v>95.960636300000004</v>
      </c>
      <c r="AG16" s="258">
        <v>96.085393707999998</v>
      </c>
      <c r="AH16" s="258">
        <v>96.142833273999997</v>
      </c>
      <c r="AI16" s="258">
        <v>96.221327438000003</v>
      </c>
      <c r="AJ16" s="258">
        <v>96.339045999999996</v>
      </c>
      <c r="AK16" s="258">
        <v>96.446022009000004</v>
      </c>
      <c r="AL16" s="258">
        <v>96.560425266999999</v>
      </c>
      <c r="AM16" s="258">
        <v>96.689703058000006</v>
      </c>
      <c r="AN16" s="258">
        <v>96.813375346000001</v>
      </c>
      <c r="AO16" s="258">
        <v>96.938889415999995</v>
      </c>
      <c r="AP16" s="258">
        <v>97.190280173999994</v>
      </c>
      <c r="AQ16" s="258">
        <v>97.226451631000003</v>
      </c>
      <c r="AR16" s="258">
        <v>97.171438691999995</v>
      </c>
      <c r="AS16" s="258">
        <v>96.587482618999999</v>
      </c>
      <c r="AT16" s="258">
        <v>96.678419939999998</v>
      </c>
      <c r="AU16" s="258">
        <v>97.006491917999995</v>
      </c>
      <c r="AV16" s="258">
        <v>98.171513386000001</v>
      </c>
      <c r="AW16" s="258">
        <v>98.52399355</v>
      </c>
      <c r="AX16" s="258">
        <v>98.663747244000007</v>
      </c>
      <c r="AY16" s="258">
        <v>98.183076288999999</v>
      </c>
      <c r="AZ16" s="258">
        <v>98.203150678</v>
      </c>
      <c r="BA16" s="258">
        <v>98.316272232000003</v>
      </c>
      <c r="BB16" s="258">
        <v>98.732125694999993</v>
      </c>
      <c r="BC16" s="258">
        <v>98.874078018999995</v>
      </c>
      <c r="BD16" s="346">
        <v>98.951809999999995</v>
      </c>
      <c r="BE16" s="346">
        <v>98.777379999999994</v>
      </c>
      <c r="BF16" s="346">
        <v>98.867649999999998</v>
      </c>
      <c r="BG16" s="346">
        <v>99.034670000000006</v>
      </c>
      <c r="BH16" s="346">
        <v>99.416480000000007</v>
      </c>
      <c r="BI16" s="346">
        <v>99.633480000000006</v>
      </c>
      <c r="BJ16" s="346">
        <v>99.823710000000005</v>
      </c>
      <c r="BK16" s="346">
        <v>99.9679</v>
      </c>
      <c r="BL16" s="346">
        <v>100.119</v>
      </c>
      <c r="BM16" s="346">
        <v>100.2578</v>
      </c>
      <c r="BN16" s="346">
        <v>100.36790000000001</v>
      </c>
      <c r="BO16" s="346">
        <v>100.4944</v>
      </c>
      <c r="BP16" s="346">
        <v>100.6208</v>
      </c>
      <c r="BQ16" s="346">
        <v>100.73869999999999</v>
      </c>
      <c r="BR16" s="346">
        <v>100.8715</v>
      </c>
      <c r="BS16" s="346">
        <v>101.0107</v>
      </c>
      <c r="BT16" s="346">
        <v>101.1563</v>
      </c>
      <c r="BU16" s="346">
        <v>101.3083</v>
      </c>
      <c r="BV16" s="346">
        <v>101.4667</v>
      </c>
    </row>
    <row r="17" spans="1:74" ht="11.1" customHeight="1" x14ac:dyDescent="0.2">
      <c r="A17" s="148" t="s">
        <v>894</v>
      </c>
      <c r="B17" s="210" t="s">
        <v>601</v>
      </c>
      <c r="C17" s="258">
        <v>99.166343616999995</v>
      </c>
      <c r="D17" s="258">
        <v>99.109968336999998</v>
      </c>
      <c r="E17" s="258">
        <v>99.205915638999997</v>
      </c>
      <c r="F17" s="258">
        <v>99.759746204999999</v>
      </c>
      <c r="G17" s="258">
        <v>99.931168162000006</v>
      </c>
      <c r="H17" s="258">
        <v>100.02574219</v>
      </c>
      <c r="I17" s="258">
        <v>99.970716285999998</v>
      </c>
      <c r="J17" s="258">
        <v>99.966158460000003</v>
      </c>
      <c r="K17" s="258">
        <v>99.939316708999996</v>
      </c>
      <c r="L17" s="258">
        <v>99.976523697000005</v>
      </c>
      <c r="M17" s="258">
        <v>99.840364597000004</v>
      </c>
      <c r="N17" s="258">
        <v>99.617172072000002</v>
      </c>
      <c r="O17" s="258">
        <v>99.115356941000002</v>
      </c>
      <c r="P17" s="258">
        <v>98.861789455999997</v>
      </c>
      <c r="Q17" s="258">
        <v>98.664880435000001</v>
      </c>
      <c r="R17" s="258">
        <v>98.557967738000002</v>
      </c>
      <c r="S17" s="258">
        <v>98.449372248000003</v>
      </c>
      <c r="T17" s="258">
        <v>98.372431825000007</v>
      </c>
      <c r="U17" s="258">
        <v>98.485055797000001</v>
      </c>
      <c r="V17" s="258">
        <v>98.352993514999994</v>
      </c>
      <c r="W17" s="258">
        <v>98.134154305999999</v>
      </c>
      <c r="X17" s="258">
        <v>97.593057032000004</v>
      </c>
      <c r="Y17" s="258">
        <v>97.377274821</v>
      </c>
      <c r="Z17" s="258">
        <v>97.251326536999997</v>
      </c>
      <c r="AA17" s="258">
        <v>97.447869819999994</v>
      </c>
      <c r="AB17" s="258">
        <v>97.327096157</v>
      </c>
      <c r="AC17" s="258">
        <v>97.121663190999996</v>
      </c>
      <c r="AD17" s="258">
        <v>96.587557466999996</v>
      </c>
      <c r="AE17" s="258">
        <v>96.395815982000002</v>
      </c>
      <c r="AF17" s="258">
        <v>96.302425282000002</v>
      </c>
      <c r="AG17" s="258">
        <v>96.392194923999995</v>
      </c>
      <c r="AH17" s="258">
        <v>96.431898626000006</v>
      </c>
      <c r="AI17" s="258">
        <v>96.506345945000007</v>
      </c>
      <c r="AJ17" s="258">
        <v>96.675251994999996</v>
      </c>
      <c r="AK17" s="258">
        <v>96.774400213999996</v>
      </c>
      <c r="AL17" s="258">
        <v>96.863505716999995</v>
      </c>
      <c r="AM17" s="258">
        <v>96.884730263999998</v>
      </c>
      <c r="AN17" s="258">
        <v>96.997129012000002</v>
      </c>
      <c r="AO17" s="258">
        <v>97.142863722000001</v>
      </c>
      <c r="AP17" s="258">
        <v>97.545315891000001</v>
      </c>
      <c r="AQ17" s="258">
        <v>97.590186403000004</v>
      </c>
      <c r="AR17" s="258">
        <v>97.500856752999994</v>
      </c>
      <c r="AS17" s="258">
        <v>96.901487082000003</v>
      </c>
      <c r="AT17" s="258">
        <v>96.825637005999994</v>
      </c>
      <c r="AU17" s="258">
        <v>96.897466664999996</v>
      </c>
      <c r="AV17" s="258">
        <v>97.412748508999996</v>
      </c>
      <c r="AW17" s="258">
        <v>97.558108297000004</v>
      </c>
      <c r="AX17" s="258">
        <v>97.629318479999995</v>
      </c>
      <c r="AY17" s="258">
        <v>97.440992715999997</v>
      </c>
      <c r="AZ17" s="258">
        <v>97.502943446000003</v>
      </c>
      <c r="BA17" s="258">
        <v>97.629784326000006</v>
      </c>
      <c r="BB17" s="258">
        <v>97.964920832000004</v>
      </c>
      <c r="BC17" s="258">
        <v>98.113987910999995</v>
      </c>
      <c r="BD17" s="346">
        <v>98.220389999999995</v>
      </c>
      <c r="BE17" s="346">
        <v>98.134289999999993</v>
      </c>
      <c r="BF17" s="346">
        <v>98.267750000000007</v>
      </c>
      <c r="BG17" s="346">
        <v>98.470920000000007</v>
      </c>
      <c r="BH17" s="346">
        <v>98.876499999999993</v>
      </c>
      <c r="BI17" s="346">
        <v>99.119590000000002</v>
      </c>
      <c r="BJ17" s="346">
        <v>99.33287</v>
      </c>
      <c r="BK17" s="346">
        <v>99.500969999999995</v>
      </c>
      <c r="BL17" s="346">
        <v>99.666200000000003</v>
      </c>
      <c r="BM17" s="346">
        <v>99.813180000000003</v>
      </c>
      <c r="BN17" s="346">
        <v>99.912350000000004</v>
      </c>
      <c r="BO17" s="346">
        <v>100.045</v>
      </c>
      <c r="BP17" s="346">
        <v>100.1816</v>
      </c>
      <c r="BQ17" s="346">
        <v>100.3216</v>
      </c>
      <c r="BR17" s="346">
        <v>100.4663</v>
      </c>
      <c r="BS17" s="346">
        <v>100.6153</v>
      </c>
      <c r="BT17" s="346">
        <v>100.76860000000001</v>
      </c>
      <c r="BU17" s="346">
        <v>100.92610000000001</v>
      </c>
      <c r="BV17" s="346">
        <v>101.0879</v>
      </c>
    </row>
    <row r="18" spans="1:74" ht="11.1" customHeight="1" x14ac:dyDescent="0.2">
      <c r="A18" s="148" t="s">
        <v>895</v>
      </c>
      <c r="B18" s="210" t="s">
        <v>569</v>
      </c>
      <c r="C18" s="258">
        <v>102.07371620000001</v>
      </c>
      <c r="D18" s="258">
        <v>102.2658136</v>
      </c>
      <c r="E18" s="258">
        <v>102.61905513000001</v>
      </c>
      <c r="F18" s="258">
        <v>103.48146155000001</v>
      </c>
      <c r="G18" s="258">
        <v>103.89597577000001</v>
      </c>
      <c r="H18" s="258">
        <v>104.21061856</v>
      </c>
      <c r="I18" s="258">
        <v>104.32227684</v>
      </c>
      <c r="J18" s="258">
        <v>104.51451154999999</v>
      </c>
      <c r="K18" s="258">
        <v>104.68420961</v>
      </c>
      <c r="L18" s="258">
        <v>104.97968684</v>
      </c>
      <c r="M18" s="258">
        <v>104.99307476</v>
      </c>
      <c r="N18" s="258">
        <v>104.87268919</v>
      </c>
      <c r="O18" s="258">
        <v>104.35584814000001</v>
      </c>
      <c r="P18" s="258">
        <v>104.16492705</v>
      </c>
      <c r="Q18" s="258">
        <v>104.03724395</v>
      </c>
      <c r="R18" s="258">
        <v>104.00259342</v>
      </c>
      <c r="S18" s="258">
        <v>103.97904035000001</v>
      </c>
      <c r="T18" s="258">
        <v>103.99637933</v>
      </c>
      <c r="U18" s="258">
        <v>104.23683081999999</v>
      </c>
      <c r="V18" s="258">
        <v>104.19928855000001</v>
      </c>
      <c r="W18" s="258">
        <v>104.06597297</v>
      </c>
      <c r="X18" s="258">
        <v>103.60055641</v>
      </c>
      <c r="Y18" s="258">
        <v>103.45294</v>
      </c>
      <c r="Z18" s="258">
        <v>103.38679605</v>
      </c>
      <c r="AA18" s="258">
        <v>103.58598502</v>
      </c>
      <c r="AB18" s="258">
        <v>103.54489065</v>
      </c>
      <c r="AC18" s="258">
        <v>103.44737341</v>
      </c>
      <c r="AD18" s="258">
        <v>103.12770648</v>
      </c>
      <c r="AE18" s="258">
        <v>103.04163857</v>
      </c>
      <c r="AF18" s="258">
        <v>103.02344287</v>
      </c>
      <c r="AG18" s="258">
        <v>103.10219676</v>
      </c>
      <c r="AH18" s="258">
        <v>103.19793746000001</v>
      </c>
      <c r="AI18" s="258">
        <v>103.33974234999999</v>
      </c>
      <c r="AJ18" s="258">
        <v>103.59975141</v>
      </c>
      <c r="AK18" s="258">
        <v>103.77957966</v>
      </c>
      <c r="AL18" s="258">
        <v>103.9513671</v>
      </c>
      <c r="AM18" s="258">
        <v>104.04269723</v>
      </c>
      <c r="AN18" s="258">
        <v>104.25271542</v>
      </c>
      <c r="AO18" s="258">
        <v>104.50900516999999</v>
      </c>
      <c r="AP18" s="258">
        <v>105.12505763999999</v>
      </c>
      <c r="AQ18" s="258">
        <v>105.23877213999999</v>
      </c>
      <c r="AR18" s="258">
        <v>105.16363981000001</v>
      </c>
      <c r="AS18" s="258">
        <v>104.28817105</v>
      </c>
      <c r="AT18" s="258">
        <v>104.29396232000001</v>
      </c>
      <c r="AU18" s="258">
        <v>104.56952398999999</v>
      </c>
      <c r="AV18" s="258">
        <v>105.73040063000001</v>
      </c>
      <c r="AW18" s="258">
        <v>106.08384469000001</v>
      </c>
      <c r="AX18" s="258">
        <v>106.24540075</v>
      </c>
      <c r="AY18" s="258">
        <v>105.81953851999999</v>
      </c>
      <c r="AZ18" s="258">
        <v>105.89396627000001</v>
      </c>
      <c r="BA18" s="258">
        <v>106.07315371999999</v>
      </c>
      <c r="BB18" s="258">
        <v>106.55788316</v>
      </c>
      <c r="BC18" s="258">
        <v>106.79600331</v>
      </c>
      <c r="BD18" s="346">
        <v>106.9883</v>
      </c>
      <c r="BE18" s="346">
        <v>106.9783</v>
      </c>
      <c r="BF18" s="346">
        <v>107.19629999999999</v>
      </c>
      <c r="BG18" s="346">
        <v>107.4858</v>
      </c>
      <c r="BH18" s="346">
        <v>107.9738</v>
      </c>
      <c r="BI18" s="346">
        <v>108.3109</v>
      </c>
      <c r="BJ18" s="346">
        <v>108.62430000000001</v>
      </c>
      <c r="BK18" s="346">
        <v>108.908</v>
      </c>
      <c r="BL18" s="346">
        <v>109.1782</v>
      </c>
      <c r="BM18" s="346">
        <v>109.42910000000001</v>
      </c>
      <c r="BN18" s="346">
        <v>109.64100000000001</v>
      </c>
      <c r="BO18" s="346">
        <v>109.8678</v>
      </c>
      <c r="BP18" s="346">
        <v>110.09</v>
      </c>
      <c r="BQ18" s="346">
        <v>110.2925</v>
      </c>
      <c r="BR18" s="346">
        <v>110.5166</v>
      </c>
      <c r="BS18" s="346">
        <v>110.74720000000001</v>
      </c>
      <c r="BT18" s="346">
        <v>110.9845</v>
      </c>
      <c r="BU18" s="346">
        <v>111.2282</v>
      </c>
      <c r="BV18" s="346">
        <v>111.4786</v>
      </c>
    </row>
    <row r="19" spans="1:74" ht="11.1" customHeight="1" x14ac:dyDescent="0.2">
      <c r="A19" s="148" t="s">
        <v>896</v>
      </c>
      <c r="B19" s="210" t="s">
        <v>570</v>
      </c>
      <c r="C19" s="258">
        <v>101.16183042</v>
      </c>
      <c r="D19" s="258">
        <v>101.25885294</v>
      </c>
      <c r="E19" s="258">
        <v>101.51039611</v>
      </c>
      <c r="F19" s="258">
        <v>102.23992097999999</v>
      </c>
      <c r="G19" s="258">
        <v>102.55790966000001</v>
      </c>
      <c r="H19" s="258">
        <v>102.78782320000001</v>
      </c>
      <c r="I19" s="258">
        <v>102.84766381</v>
      </c>
      <c r="J19" s="258">
        <v>102.96292543</v>
      </c>
      <c r="K19" s="258">
        <v>103.05161026</v>
      </c>
      <c r="L19" s="258">
        <v>103.23493655</v>
      </c>
      <c r="M19" s="258">
        <v>103.17955413</v>
      </c>
      <c r="N19" s="258">
        <v>103.00668125</v>
      </c>
      <c r="O19" s="258">
        <v>102.5096444</v>
      </c>
      <c r="P19" s="258">
        <v>102.2567957</v>
      </c>
      <c r="Q19" s="258">
        <v>102.04146163999999</v>
      </c>
      <c r="R19" s="258">
        <v>101.859443</v>
      </c>
      <c r="S19" s="258">
        <v>101.72228767</v>
      </c>
      <c r="T19" s="258">
        <v>101.6257964</v>
      </c>
      <c r="U19" s="258">
        <v>101.69887378999999</v>
      </c>
      <c r="V19" s="258">
        <v>101.58703222</v>
      </c>
      <c r="W19" s="258">
        <v>101.41917629</v>
      </c>
      <c r="X19" s="258">
        <v>101.03028432000001</v>
      </c>
      <c r="Y19" s="258">
        <v>100.87416589999999</v>
      </c>
      <c r="Z19" s="258">
        <v>100.78579937000001</v>
      </c>
      <c r="AA19" s="258">
        <v>100.95921758999999</v>
      </c>
      <c r="AB19" s="258">
        <v>100.86083019</v>
      </c>
      <c r="AC19" s="258">
        <v>100.68467003000001</v>
      </c>
      <c r="AD19" s="258">
        <v>100.18748687</v>
      </c>
      <c r="AE19" s="258">
        <v>100.03821886</v>
      </c>
      <c r="AF19" s="258">
        <v>99.993615770000005</v>
      </c>
      <c r="AG19" s="258">
        <v>100.15995248999999</v>
      </c>
      <c r="AH19" s="258">
        <v>100.24497306000001</v>
      </c>
      <c r="AI19" s="258">
        <v>100.35495237000001</v>
      </c>
      <c r="AJ19" s="258">
        <v>100.52047062</v>
      </c>
      <c r="AK19" s="258">
        <v>100.65743229</v>
      </c>
      <c r="AL19" s="258">
        <v>100.79641755999999</v>
      </c>
      <c r="AM19" s="258">
        <v>100.89692547999999</v>
      </c>
      <c r="AN19" s="258">
        <v>101.07033367</v>
      </c>
      <c r="AO19" s="258">
        <v>101.27614118</v>
      </c>
      <c r="AP19" s="258">
        <v>101.71245777</v>
      </c>
      <c r="AQ19" s="258">
        <v>101.83448159</v>
      </c>
      <c r="AR19" s="258">
        <v>101.84032241</v>
      </c>
      <c r="AS19" s="258">
        <v>101.29552889</v>
      </c>
      <c r="AT19" s="258">
        <v>101.3948422</v>
      </c>
      <c r="AU19" s="258">
        <v>101.703811</v>
      </c>
      <c r="AV19" s="258">
        <v>102.63426824</v>
      </c>
      <c r="AW19" s="258">
        <v>103.05367334</v>
      </c>
      <c r="AX19" s="258">
        <v>103.37385924</v>
      </c>
      <c r="AY19" s="258">
        <v>103.44516385</v>
      </c>
      <c r="AZ19" s="258">
        <v>103.67915791999999</v>
      </c>
      <c r="BA19" s="258">
        <v>103.92617937</v>
      </c>
      <c r="BB19" s="258">
        <v>104.27388593000001</v>
      </c>
      <c r="BC19" s="258">
        <v>104.48121882</v>
      </c>
      <c r="BD19" s="346">
        <v>104.6358</v>
      </c>
      <c r="BE19" s="346">
        <v>104.5641</v>
      </c>
      <c r="BF19" s="346">
        <v>104.7435</v>
      </c>
      <c r="BG19" s="346">
        <v>105.0004</v>
      </c>
      <c r="BH19" s="346">
        <v>105.46469999999999</v>
      </c>
      <c r="BI19" s="346">
        <v>105.779</v>
      </c>
      <c r="BJ19" s="346">
        <v>106.07340000000001</v>
      </c>
      <c r="BK19" s="346">
        <v>106.3419</v>
      </c>
      <c r="BL19" s="346">
        <v>106.6006</v>
      </c>
      <c r="BM19" s="346">
        <v>106.8437</v>
      </c>
      <c r="BN19" s="346">
        <v>107.0585</v>
      </c>
      <c r="BO19" s="346">
        <v>107.27979999999999</v>
      </c>
      <c r="BP19" s="346">
        <v>107.495</v>
      </c>
      <c r="BQ19" s="346">
        <v>107.6831</v>
      </c>
      <c r="BR19" s="346">
        <v>107.90170000000001</v>
      </c>
      <c r="BS19" s="346">
        <v>108.1298</v>
      </c>
      <c r="BT19" s="346">
        <v>108.3674</v>
      </c>
      <c r="BU19" s="346">
        <v>108.6146</v>
      </c>
      <c r="BV19" s="346">
        <v>108.8712</v>
      </c>
    </row>
    <row r="20" spans="1:74" ht="11.1" customHeight="1" x14ac:dyDescent="0.2">
      <c r="A20" s="148" t="s">
        <v>897</v>
      </c>
      <c r="B20" s="210" t="s">
        <v>571</v>
      </c>
      <c r="C20" s="258">
        <v>101.02143746</v>
      </c>
      <c r="D20" s="258">
        <v>101.13773616</v>
      </c>
      <c r="E20" s="258">
        <v>101.41214752</v>
      </c>
      <c r="F20" s="258">
        <v>102.15707852</v>
      </c>
      <c r="G20" s="258">
        <v>102.51340998000001</v>
      </c>
      <c r="H20" s="258">
        <v>102.79354888</v>
      </c>
      <c r="I20" s="258">
        <v>102.91581859999999</v>
      </c>
      <c r="J20" s="258">
        <v>103.10482983999999</v>
      </c>
      <c r="K20" s="258">
        <v>103.27890598</v>
      </c>
      <c r="L20" s="258">
        <v>103.55355235</v>
      </c>
      <c r="M20" s="258">
        <v>103.61112931</v>
      </c>
      <c r="N20" s="258">
        <v>103.56714218</v>
      </c>
      <c r="O20" s="258">
        <v>103.20644222</v>
      </c>
      <c r="P20" s="258">
        <v>103.12068847</v>
      </c>
      <c r="Q20" s="258">
        <v>103.09473219</v>
      </c>
      <c r="R20" s="258">
        <v>103.15786989</v>
      </c>
      <c r="S20" s="258">
        <v>103.22953618</v>
      </c>
      <c r="T20" s="258">
        <v>103.33902755</v>
      </c>
      <c r="U20" s="258">
        <v>103.61802215</v>
      </c>
      <c r="V20" s="258">
        <v>103.70440512</v>
      </c>
      <c r="W20" s="258">
        <v>103.72985457</v>
      </c>
      <c r="X20" s="258">
        <v>103.55853384</v>
      </c>
      <c r="Y20" s="258">
        <v>103.56399378</v>
      </c>
      <c r="Z20" s="258">
        <v>103.61039771999999</v>
      </c>
      <c r="AA20" s="258">
        <v>103.839027</v>
      </c>
      <c r="AB20" s="258">
        <v>103.86135792</v>
      </c>
      <c r="AC20" s="258">
        <v>103.81867183</v>
      </c>
      <c r="AD20" s="258">
        <v>103.49245196</v>
      </c>
      <c r="AE20" s="258">
        <v>103.48361943</v>
      </c>
      <c r="AF20" s="258">
        <v>103.57365747999999</v>
      </c>
      <c r="AG20" s="258">
        <v>103.87213254</v>
      </c>
      <c r="AH20" s="258">
        <v>104.07773691</v>
      </c>
      <c r="AI20" s="258">
        <v>104.30003703</v>
      </c>
      <c r="AJ20" s="258">
        <v>104.54779175</v>
      </c>
      <c r="AK20" s="258">
        <v>104.79691422000001</v>
      </c>
      <c r="AL20" s="258">
        <v>105.05616329999999</v>
      </c>
      <c r="AM20" s="258">
        <v>105.34700995</v>
      </c>
      <c r="AN20" s="258">
        <v>105.61040901</v>
      </c>
      <c r="AO20" s="258">
        <v>105.86783144</v>
      </c>
      <c r="AP20" s="258">
        <v>106.31176828</v>
      </c>
      <c r="AQ20" s="258">
        <v>106.41286919</v>
      </c>
      <c r="AR20" s="258">
        <v>106.36362521</v>
      </c>
      <c r="AS20" s="258">
        <v>105.67946929</v>
      </c>
      <c r="AT20" s="258">
        <v>105.69296081</v>
      </c>
      <c r="AU20" s="258">
        <v>105.91953272000001</v>
      </c>
      <c r="AV20" s="258">
        <v>106.74368389999999</v>
      </c>
      <c r="AW20" s="258">
        <v>107.10804244000001</v>
      </c>
      <c r="AX20" s="258">
        <v>107.39710722</v>
      </c>
      <c r="AY20" s="258">
        <v>107.5068429</v>
      </c>
      <c r="AZ20" s="258">
        <v>107.72334665</v>
      </c>
      <c r="BA20" s="258">
        <v>107.94258311999999</v>
      </c>
      <c r="BB20" s="258">
        <v>108.23585068</v>
      </c>
      <c r="BC20" s="258">
        <v>108.40707885</v>
      </c>
      <c r="BD20" s="346">
        <v>108.52760000000001</v>
      </c>
      <c r="BE20" s="346">
        <v>108.419</v>
      </c>
      <c r="BF20" s="346">
        <v>108.57170000000001</v>
      </c>
      <c r="BG20" s="346">
        <v>108.8074</v>
      </c>
      <c r="BH20" s="346">
        <v>109.27030000000001</v>
      </c>
      <c r="BI20" s="346">
        <v>109.5638</v>
      </c>
      <c r="BJ20" s="346">
        <v>109.8321</v>
      </c>
      <c r="BK20" s="346">
        <v>110.0656</v>
      </c>
      <c r="BL20" s="346">
        <v>110.2908</v>
      </c>
      <c r="BM20" s="346">
        <v>110.4982</v>
      </c>
      <c r="BN20" s="346">
        <v>110.6653</v>
      </c>
      <c r="BO20" s="346">
        <v>110.8535</v>
      </c>
      <c r="BP20" s="346">
        <v>111.04049999999999</v>
      </c>
      <c r="BQ20" s="346">
        <v>111.212</v>
      </c>
      <c r="BR20" s="346">
        <v>111.4072</v>
      </c>
      <c r="BS20" s="346">
        <v>111.6117</v>
      </c>
      <c r="BT20" s="346">
        <v>111.8257</v>
      </c>
      <c r="BU20" s="346">
        <v>112.0491</v>
      </c>
      <c r="BV20" s="346">
        <v>112.28189999999999</v>
      </c>
    </row>
    <row r="21" spans="1:74" ht="11.1" customHeight="1" x14ac:dyDescent="0.2">
      <c r="A21" s="148" t="s">
        <v>898</v>
      </c>
      <c r="B21" s="210" t="s">
        <v>572</v>
      </c>
      <c r="C21" s="258">
        <v>102.80675223999999</v>
      </c>
      <c r="D21" s="258">
        <v>102.94509016000001</v>
      </c>
      <c r="E21" s="258">
        <v>103.187932</v>
      </c>
      <c r="F21" s="258">
        <v>103.75287939</v>
      </c>
      <c r="G21" s="258">
        <v>104.04152786</v>
      </c>
      <c r="H21" s="258">
        <v>104.27147902999999</v>
      </c>
      <c r="I21" s="258">
        <v>104.35464077</v>
      </c>
      <c r="J21" s="258">
        <v>104.53326645999999</v>
      </c>
      <c r="K21" s="258">
        <v>104.71926397</v>
      </c>
      <c r="L21" s="258">
        <v>105.08332257000001</v>
      </c>
      <c r="M21" s="258">
        <v>105.15604676</v>
      </c>
      <c r="N21" s="258">
        <v>105.10812582</v>
      </c>
      <c r="O21" s="258">
        <v>104.69480772999999</v>
      </c>
      <c r="P21" s="258">
        <v>104.58916051</v>
      </c>
      <c r="Q21" s="258">
        <v>104.54643215999999</v>
      </c>
      <c r="R21" s="258">
        <v>104.59838705</v>
      </c>
      <c r="S21" s="258">
        <v>104.65767314</v>
      </c>
      <c r="T21" s="258">
        <v>104.7560548</v>
      </c>
      <c r="U21" s="258">
        <v>105.01400511999999</v>
      </c>
      <c r="V21" s="258">
        <v>105.10022311</v>
      </c>
      <c r="W21" s="258">
        <v>105.13518187</v>
      </c>
      <c r="X21" s="258">
        <v>104.93519707999999</v>
      </c>
      <c r="Y21" s="258">
        <v>105.00540058</v>
      </c>
      <c r="Z21" s="258">
        <v>105.16210805</v>
      </c>
      <c r="AA21" s="258">
        <v>105.62962299</v>
      </c>
      <c r="AB21" s="258">
        <v>105.79111082999999</v>
      </c>
      <c r="AC21" s="258">
        <v>105.87087504</v>
      </c>
      <c r="AD21" s="258">
        <v>105.65304469</v>
      </c>
      <c r="AE21" s="258">
        <v>105.73126485</v>
      </c>
      <c r="AF21" s="258">
        <v>105.88966459</v>
      </c>
      <c r="AG21" s="258">
        <v>106.25481436</v>
      </c>
      <c r="AH21" s="258">
        <v>106.47864542000001</v>
      </c>
      <c r="AI21" s="258">
        <v>106.68772824</v>
      </c>
      <c r="AJ21" s="258">
        <v>106.83790356</v>
      </c>
      <c r="AK21" s="258">
        <v>107.05060931</v>
      </c>
      <c r="AL21" s="258">
        <v>107.28168625000001</v>
      </c>
      <c r="AM21" s="258">
        <v>107.59895590000001</v>
      </c>
      <c r="AN21" s="258">
        <v>107.81590908</v>
      </c>
      <c r="AO21" s="258">
        <v>108.00036731</v>
      </c>
      <c r="AP21" s="258">
        <v>108.30576026999999</v>
      </c>
      <c r="AQ21" s="258">
        <v>108.31015635</v>
      </c>
      <c r="AR21" s="258">
        <v>108.16698522</v>
      </c>
      <c r="AS21" s="258">
        <v>107.39047508</v>
      </c>
      <c r="AT21" s="258">
        <v>107.3164984</v>
      </c>
      <c r="AU21" s="258">
        <v>107.45928336999999</v>
      </c>
      <c r="AV21" s="258">
        <v>108.23405818000001</v>
      </c>
      <c r="AW21" s="258">
        <v>108.49894532</v>
      </c>
      <c r="AX21" s="258">
        <v>108.66917296</v>
      </c>
      <c r="AY21" s="258">
        <v>108.5137695</v>
      </c>
      <c r="AZ21" s="258">
        <v>108.66790688</v>
      </c>
      <c r="BA21" s="258">
        <v>108.90061349</v>
      </c>
      <c r="BB21" s="258">
        <v>109.41038847999999</v>
      </c>
      <c r="BC21" s="258">
        <v>109.65135915</v>
      </c>
      <c r="BD21" s="346">
        <v>109.822</v>
      </c>
      <c r="BE21" s="346">
        <v>109.7115</v>
      </c>
      <c r="BF21" s="346">
        <v>109.8997</v>
      </c>
      <c r="BG21" s="346">
        <v>110.1758</v>
      </c>
      <c r="BH21" s="346">
        <v>110.6956</v>
      </c>
      <c r="BI21" s="346">
        <v>111.03060000000001</v>
      </c>
      <c r="BJ21" s="346">
        <v>111.3366</v>
      </c>
      <c r="BK21" s="346">
        <v>111.59520000000001</v>
      </c>
      <c r="BL21" s="346">
        <v>111.85720000000001</v>
      </c>
      <c r="BM21" s="346">
        <v>112.10420000000001</v>
      </c>
      <c r="BN21" s="346">
        <v>112.3207</v>
      </c>
      <c r="BO21" s="346">
        <v>112.5492</v>
      </c>
      <c r="BP21" s="346">
        <v>112.7744</v>
      </c>
      <c r="BQ21" s="346">
        <v>112.9873</v>
      </c>
      <c r="BR21" s="346">
        <v>113.2123</v>
      </c>
      <c r="BS21" s="346">
        <v>113.4406</v>
      </c>
      <c r="BT21" s="346">
        <v>113.6722</v>
      </c>
      <c r="BU21" s="346">
        <v>113.907</v>
      </c>
      <c r="BV21" s="346">
        <v>114.1451</v>
      </c>
    </row>
    <row r="22" spans="1:74" ht="11.1" customHeight="1" x14ac:dyDescent="0.2">
      <c r="A22" s="148" t="s">
        <v>899</v>
      </c>
      <c r="B22" s="210" t="s">
        <v>573</v>
      </c>
      <c r="C22" s="258">
        <v>100.50279196</v>
      </c>
      <c r="D22" s="258">
        <v>100.60606327000001</v>
      </c>
      <c r="E22" s="258">
        <v>100.92153476</v>
      </c>
      <c r="F22" s="258">
        <v>101.88031296</v>
      </c>
      <c r="G22" s="258">
        <v>102.29685492</v>
      </c>
      <c r="H22" s="258">
        <v>102.60226716</v>
      </c>
      <c r="I22" s="258">
        <v>102.66425682000001</v>
      </c>
      <c r="J22" s="258">
        <v>102.84662928</v>
      </c>
      <c r="K22" s="258">
        <v>103.01709167999999</v>
      </c>
      <c r="L22" s="258">
        <v>103.42825378000001</v>
      </c>
      <c r="M22" s="258">
        <v>103.38543873</v>
      </c>
      <c r="N22" s="258">
        <v>103.14125629999999</v>
      </c>
      <c r="O22" s="258">
        <v>102.48446567000001</v>
      </c>
      <c r="P22" s="258">
        <v>101.99597907</v>
      </c>
      <c r="Q22" s="258">
        <v>101.46455570000001</v>
      </c>
      <c r="R22" s="258">
        <v>100.75626994</v>
      </c>
      <c r="S22" s="258">
        <v>100.23941721</v>
      </c>
      <c r="T22" s="258">
        <v>99.780071884999998</v>
      </c>
      <c r="U22" s="258">
        <v>99.538391399999995</v>
      </c>
      <c r="V22" s="258">
        <v>99.073942849999995</v>
      </c>
      <c r="W22" s="258">
        <v>98.546883655000002</v>
      </c>
      <c r="X22" s="258">
        <v>97.753840322000002</v>
      </c>
      <c r="Y22" s="258">
        <v>97.254089953000005</v>
      </c>
      <c r="Z22" s="258">
        <v>96.844259055999999</v>
      </c>
      <c r="AA22" s="258">
        <v>96.716395297000005</v>
      </c>
      <c r="AB22" s="258">
        <v>96.342367596000003</v>
      </c>
      <c r="AC22" s="258">
        <v>95.914223617999994</v>
      </c>
      <c r="AD22" s="258">
        <v>95.205481414000005</v>
      </c>
      <c r="AE22" s="258">
        <v>94.838966343999999</v>
      </c>
      <c r="AF22" s="258">
        <v>94.588196459000002</v>
      </c>
      <c r="AG22" s="258">
        <v>94.530399126000006</v>
      </c>
      <c r="AH22" s="258">
        <v>94.453199084000005</v>
      </c>
      <c r="AI22" s="258">
        <v>94.433823701999998</v>
      </c>
      <c r="AJ22" s="258">
        <v>94.492273553000004</v>
      </c>
      <c r="AK22" s="258">
        <v>94.573547055999995</v>
      </c>
      <c r="AL22" s="258">
        <v>94.697644787000002</v>
      </c>
      <c r="AM22" s="258">
        <v>94.859303337</v>
      </c>
      <c r="AN22" s="258">
        <v>95.072997076999997</v>
      </c>
      <c r="AO22" s="258">
        <v>95.333462600000004</v>
      </c>
      <c r="AP22" s="258">
        <v>95.861837578999996</v>
      </c>
      <c r="AQ22" s="258">
        <v>96.049993411000003</v>
      </c>
      <c r="AR22" s="258">
        <v>96.119067770000001</v>
      </c>
      <c r="AS22" s="258">
        <v>95.746882749999997</v>
      </c>
      <c r="AT22" s="258">
        <v>95.819427591999997</v>
      </c>
      <c r="AU22" s="258">
        <v>96.014524390000005</v>
      </c>
      <c r="AV22" s="258">
        <v>96.571914906000003</v>
      </c>
      <c r="AW22" s="258">
        <v>96.832309293999998</v>
      </c>
      <c r="AX22" s="258">
        <v>97.035449317000001</v>
      </c>
      <c r="AY22" s="258">
        <v>97.020054794000004</v>
      </c>
      <c r="AZ22" s="258">
        <v>97.229646220999996</v>
      </c>
      <c r="BA22" s="258">
        <v>97.502943419000005</v>
      </c>
      <c r="BB22" s="258">
        <v>97.996663705000003</v>
      </c>
      <c r="BC22" s="258">
        <v>98.279834455</v>
      </c>
      <c r="BD22" s="346">
        <v>98.509169999999997</v>
      </c>
      <c r="BE22" s="346">
        <v>98.515219999999999</v>
      </c>
      <c r="BF22" s="346">
        <v>98.763990000000007</v>
      </c>
      <c r="BG22" s="346">
        <v>99.086020000000005</v>
      </c>
      <c r="BH22" s="346">
        <v>99.612729999999999</v>
      </c>
      <c r="BI22" s="346">
        <v>99.982740000000007</v>
      </c>
      <c r="BJ22" s="346">
        <v>100.3274</v>
      </c>
      <c r="BK22" s="346">
        <v>100.6435</v>
      </c>
      <c r="BL22" s="346">
        <v>100.9401</v>
      </c>
      <c r="BM22" s="346">
        <v>101.2141</v>
      </c>
      <c r="BN22" s="346">
        <v>101.4439</v>
      </c>
      <c r="BO22" s="346">
        <v>101.6884</v>
      </c>
      <c r="BP22" s="346">
        <v>101.926</v>
      </c>
      <c r="BQ22" s="346">
        <v>102.145</v>
      </c>
      <c r="BR22" s="346">
        <v>102.3781</v>
      </c>
      <c r="BS22" s="346">
        <v>102.6135</v>
      </c>
      <c r="BT22" s="346">
        <v>102.851</v>
      </c>
      <c r="BU22" s="346">
        <v>103.0908</v>
      </c>
      <c r="BV22" s="346">
        <v>103.3327</v>
      </c>
    </row>
    <row r="23" spans="1:74" ht="11.1" customHeight="1" x14ac:dyDescent="0.2">
      <c r="A23" s="148" t="s">
        <v>900</v>
      </c>
      <c r="B23" s="210" t="s">
        <v>574</v>
      </c>
      <c r="C23" s="258">
        <v>102.29441432</v>
      </c>
      <c r="D23" s="258">
        <v>102.42879397</v>
      </c>
      <c r="E23" s="258">
        <v>102.65837694</v>
      </c>
      <c r="F23" s="258">
        <v>103.19144516999999</v>
      </c>
      <c r="G23" s="258">
        <v>103.45522334</v>
      </c>
      <c r="H23" s="258">
        <v>103.65799337</v>
      </c>
      <c r="I23" s="258">
        <v>103.75096108</v>
      </c>
      <c r="J23" s="258">
        <v>103.86831049</v>
      </c>
      <c r="K23" s="258">
        <v>103.96124742000001</v>
      </c>
      <c r="L23" s="258">
        <v>104.08692222000001</v>
      </c>
      <c r="M23" s="258">
        <v>104.08817139999999</v>
      </c>
      <c r="N23" s="258">
        <v>104.02214533999999</v>
      </c>
      <c r="O23" s="258">
        <v>103.72171489999999</v>
      </c>
      <c r="P23" s="258">
        <v>103.64648517000001</v>
      </c>
      <c r="Q23" s="258">
        <v>103.62932703</v>
      </c>
      <c r="R23" s="258">
        <v>103.70668889</v>
      </c>
      <c r="S23" s="258">
        <v>103.77833762</v>
      </c>
      <c r="T23" s="258">
        <v>103.88072162</v>
      </c>
      <c r="U23" s="258">
        <v>104.11386242</v>
      </c>
      <c r="V23" s="258">
        <v>104.20270085</v>
      </c>
      <c r="W23" s="258">
        <v>104.24725841</v>
      </c>
      <c r="X23" s="258">
        <v>104.13801891999999</v>
      </c>
      <c r="Y23" s="258">
        <v>104.17615192</v>
      </c>
      <c r="Z23" s="258">
        <v>104.25214121</v>
      </c>
      <c r="AA23" s="258">
        <v>104.53333266999999</v>
      </c>
      <c r="AB23" s="258">
        <v>104.55952514000001</v>
      </c>
      <c r="AC23" s="258">
        <v>104.49806448</v>
      </c>
      <c r="AD23" s="258">
        <v>104.09806879999999</v>
      </c>
      <c r="AE23" s="258">
        <v>104.04946332999999</v>
      </c>
      <c r="AF23" s="258">
        <v>104.10136616</v>
      </c>
      <c r="AG23" s="258">
        <v>104.34503404</v>
      </c>
      <c r="AH23" s="258">
        <v>104.52951092000001</v>
      </c>
      <c r="AI23" s="258">
        <v>104.74605355</v>
      </c>
      <c r="AJ23" s="258">
        <v>104.96888523</v>
      </c>
      <c r="AK23" s="258">
        <v>105.26889186</v>
      </c>
      <c r="AL23" s="258">
        <v>105.62029674</v>
      </c>
      <c r="AM23" s="258">
        <v>106.07531815</v>
      </c>
      <c r="AN23" s="258">
        <v>106.49035585999999</v>
      </c>
      <c r="AO23" s="258">
        <v>106.91762812</v>
      </c>
      <c r="AP23" s="258">
        <v>107.53159147</v>
      </c>
      <c r="AQ23" s="258">
        <v>107.85249047000001</v>
      </c>
      <c r="AR23" s="258">
        <v>108.05478162999999</v>
      </c>
      <c r="AS23" s="258">
        <v>107.72818660999999</v>
      </c>
      <c r="AT23" s="258">
        <v>108.00097088</v>
      </c>
      <c r="AU23" s="258">
        <v>108.46285607999999</v>
      </c>
      <c r="AV23" s="258">
        <v>109.46275385</v>
      </c>
      <c r="AW23" s="258">
        <v>110.0411572</v>
      </c>
      <c r="AX23" s="258">
        <v>110.54697777</v>
      </c>
      <c r="AY23" s="258">
        <v>110.95879931</v>
      </c>
      <c r="AZ23" s="258">
        <v>111.33551648</v>
      </c>
      <c r="BA23" s="258">
        <v>111.65571305</v>
      </c>
      <c r="BB23" s="258">
        <v>111.91890296</v>
      </c>
      <c r="BC23" s="258">
        <v>112.12642283</v>
      </c>
      <c r="BD23" s="346">
        <v>112.2778</v>
      </c>
      <c r="BE23" s="346">
        <v>112.1763</v>
      </c>
      <c r="BF23" s="346">
        <v>112.3629</v>
      </c>
      <c r="BG23" s="346">
        <v>112.6409</v>
      </c>
      <c r="BH23" s="346">
        <v>113.1657</v>
      </c>
      <c r="BI23" s="346">
        <v>113.5099</v>
      </c>
      <c r="BJ23" s="346">
        <v>113.8289</v>
      </c>
      <c r="BK23" s="346">
        <v>114.1195</v>
      </c>
      <c r="BL23" s="346">
        <v>114.3904</v>
      </c>
      <c r="BM23" s="346">
        <v>114.6384</v>
      </c>
      <c r="BN23" s="346">
        <v>114.8284</v>
      </c>
      <c r="BO23" s="346">
        <v>115.05719999999999</v>
      </c>
      <c r="BP23" s="346">
        <v>115.2895</v>
      </c>
      <c r="BQ23" s="346">
        <v>115.5155</v>
      </c>
      <c r="BR23" s="346">
        <v>115.76220000000001</v>
      </c>
      <c r="BS23" s="346">
        <v>116.0198</v>
      </c>
      <c r="BT23" s="346">
        <v>116.2882</v>
      </c>
      <c r="BU23" s="346">
        <v>116.56740000000001</v>
      </c>
      <c r="BV23" s="346">
        <v>116.85760000000001</v>
      </c>
    </row>
    <row r="24" spans="1:74" ht="11.1" customHeight="1" x14ac:dyDescent="0.2">
      <c r="A24" s="148" t="s">
        <v>901</v>
      </c>
      <c r="B24" s="210" t="s">
        <v>575</v>
      </c>
      <c r="C24" s="258">
        <v>101.3169185</v>
      </c>
      <c r="D24" s="258">
        <v>101.37525709000001</v>
      </c>
      <c r="E24" s="258">
        <v>101.55433323</v>
      </c>
      <c r="F24" s="258">
        <v>102.06850786</v>
      </c>
      <c r="G24" s="258">
        <v>102.32828838</v>
      </c>
      <c r="H24" s="258">
        <v>102.54803573</v>
      </c>
      <c r="I24" s="258">
        <v>102.70139737</v>
      </c>
      <c r="J24" s="258">
        <v>102.86084278</v>
      </c>
      <c r="K24" s="258">
        <v>103.00001942999999</v>
      </c>
      <c r="L24" s="258">
        <v>103.23725517</v>
      </c>
      <c r="M24" s="258">
        <v>103.2471484</v>
      </c>
      <c r="N24" s="258">
        <v>103.14802699000001</v>
      </c>
      <c r="O24" s="258">
        <v>102.70431495</v>
      </c>
      <c r="P24" s="258">
        <v>102.56384620999999</v>
      </c>
      <c r="Q24" s="258">
        <v>102.4910448</v>
      </c>
      <c r="R24" s="258">
        <v>102.50481766999999</v>
      </c>
      <c r="S24" s="258">
        <v>102.55317071</v>
      </c>
      <c r="T24" s="258">
        <v>102.65501087</v>
      </c>
      <c r="U24" s="258">
        <v>103.05930553</v>
      </c>
      <c r="V24" s="258">
        <v>103.08139441</v>
      </c>
      <c r="W24" s="258">
        <v>102.97024487</v>
      </c>
      <c r="X24" s="258">
        <v>102.41950041</v>
      </c>
      <c r="Y24" s="258">
        <v>102.27164144</v>
      </c>
      <c r="Z24" s="258">
        <v>102.22031145</v>
      </c>
      <c r="AA24" s="258">
        <v>102.50412867999999</v>
      </c>
      <c r="AB24" s="258">
        <v>102.46689293999999</v>
      </c>
      <c r="AC24" s="258">
        <v>102.34722247000001</v>
      </c>
      <c r="AD24" s="258">
        <v>101.95257882</v>
      </c>
      <c r="AE24" s="258">
        <v>101.81244276</v>
      </c>
      <c r="AF24" s="258">
        <v>101.73427583</v>
      </c>
      <c r="AG24" s="258">
        <v>101.75219265</v>
      </c>
      <c r="AH24" s="258">
        <v>101.77237801</v>
      </c>
      <c r="AI24" s="258">
        <v>101.82894653</v>
      </c>
      <c r="AJ24" s="258">
        <v>101.9867593</v>
      </c>
      <c r="AK24" s="258">
        <v>102.06744831</v>
      </c>
      <c r="AL24" s="258">
        <v>102.13587466</v>
      </c>
      <c r="AM24" s="258">
        <v>102.13746594</v>
      </c>
      <c r="AN24" s="258">
        <v>102.22229625</v>
      </c>
      <c r="AO24" s="258">
        <v>102.3357932</v>
      </c>
      <c r="AP24" s="258">
        <v>102.7176133</v>
      </c>
      <c r="AQ24" s="258">
        <v>102.70870112999999</v>
      </c>
      <c r="AR24" s="258">
        <v>102.54871319999999</v>
      </c>
      <c r="AS24" s="258">
        <v>101.71278992000001</v>
      </c>
      <c r="AT24" s="258">
        <v>101.64429518</v>
      </c>
      <c r="AU24" s="258">
        <v>101.81836937</v>
      </c>
      <c r="AV24" s="258">
        <v>102.60048476999999</v>
      </c>
      <c r="AW24" s="258">
        <v>102.98559262000001</v>
      </c>
      <c r="AX24" s="258">
        <v>103.33916521</v>
      </c>
      <c r="AY24" s="258">
        <v>103.65079107</v>
      </c>
      <c r="AZ24" s="258">
        <v>103.94910169000001</v>
      </c>
      <c r="BA24" s="258">
        <v>104.22368563000001</v>
      </c>
      <c r="BB24" s="258">
        <v>104.51542203</v>
      </c>
      <c r="BC24" s="258">
        <v>104.71189323</v>
      </c>
      <c r="BD24" s="346">
        <v>104.854</v>
      </c>
      <c r="BE24" s="346">
        <v>104.74590000000001</v>
      </c>
      <c r="BF24" s="346">
        <v>104.926</v>
      </c>
      <c r="BG24" s="346">
        <v>105.1986</v>
      </c>
      <c r="BH24" s="346">
        <v>105.74120000000001</v>
      </c>
      <c r="BI24" s="346">
        <v>106.0655</v>
      </c>
      <c r="BJ24" s="346">
        <v>106.349</v>
      </c>
      <c r="BK24" s="346">
        <v>106.5574</v>
      </c>
      <c r="BL24" s="346">
        <v>106.7855</v>
      </c>
      <c r="BM24" s="346">
        <v>106.9986</v>
      </c>
      <c r="BN24" s="346">
        <v>107.17489999999999</v>
      </c>
      <c r="BO24" s="346">
        <v>107.375</v>
      </c>
      <c r="BP24" s="346">
        <v>107.57689999999999</v>
      </c>
      <c r="BQ24" s="346">
        <v>107.77670000000001</v>
      </c>
      <c r="BR24" s="346">
        <v>107.985</v>
      </c>
      <c r="BS24" s="346">
        <v>108.19799999999999</v>
      </c>
      <c r="BT24" s="346">
        <v>108.4156</v>
      </c>
      <c r="BU24" s="346">
        <v>108.6379</v>
      </c>
      <c r="BV24" s="346">
        <v>108.8648</v>
      </c>
    </row>
    <row r="25" spans="1:74" ht="11.1" customHeight="1" x14ac:dyDescent="0.2">
      <c r="A25" s="148"/>
      <c r="B25" s="168" t="s">
        <v>1149</v>
      </c>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347"/>
      <c r="BE25" s="347"/>
      <c r="BF25" s="347"/>
      <c r="BG25" s="347"/>
      <c r="BH25" s="347"/>
      <c r="BI25" s="347"/>
      <c r="BJ25" s="347"/>
      <c r="BK25" s="347"/>
      <c r="BL25" s="347"/>
      <c r="BM25" s="347"/>
      <c r="BN25" s="347"/>
      <c r="BO25" s="347"/>
      <c r="BP25" s="347"/>
      <c r="BQ25" s="347"/>
      <c r="BR25" s="347"/>
      <c r="BS25" s="347"/>
      <c r="BT25" s="347"/>
      <c r="BU25" s="347"/>
      <c r="BV25" s="347"/>
    </row>
    <row r="26" spans="1:74" ht="11.1" customHeight="1" x14ac:dyDescent="0.2">
      <c r="A26" s="148" t="s">
        <v>902</v>
      </c>
      <c r="B26" s="210" t="s">
        <v>568</v>
      </c>
      <c r="C26" s="240">
        <v>718.99277253000002</v>
      </c>
      <c r="D26" s="240">
        <v>719.69432544999995</v>
      </c>
      <c r="E26" s="240">
        <v>720.77876660000004</v>
      </c>
      <c r="F26" s="240">
        <v>722.18285044000004</v>
      </c>
      <c r="G26" s="240">
        <v>724.08050218999995</v>
      </c>
      <c r="H26" s="240">
        <v>726.40847631999998</v>
      </c>
      <c r="I26" s="240">
        <v>729.00599449000003</v>
      </c>
      <c r="J26" s="240">
        <v>732.31519710999999</v>
      </c>
      <c r="K26" s="240">
        <v>736.17530586999999</v>
      </c>
      <c r="L26" s="240">
        <v>742.10094442000002</v>
      </c>
      <c r="M26" s="240">
        <v>745.92689767000002</v>
      </c>
      <c r="N26" s="240">
        <v>749.16778927999997</v>
      </c>
      <c r="O26" s="240">
        <v>750.99324420000005</v>
      </c>
      <c r="P26" s="240">
        <v>753.68679383999995</v>
      </c>
      <c r="Q26" s="240">
        <v>756.41806314999997</v>
      </c>
      <c r="R26" s="240">
        <v>760.27404651999996</v>
      </c>
      <c r="S26" s="240">
        <v>762.26550933999999</v>
      </c>
      <c r="T26" s="240">
        <v>763.47944603999997</v>
      </c>
      <c r="U26" s="240">
        <v>761.62117883999997</v>
      </c>
      <c r="V26" s="240">
        <v>763.00107157000002</v>
      </c>
      <c r="W26" s="240">
        <v>765.32444647</v>
      </c>
      <c r="X26" s="240">
        <v>771.93419254000003</v>
      </c>
      <c r="Y26" s="240">
        <v>773.63736502999996</v>
      </c>
      <c r="Z26" s="240">
        <v>773.77685293000002</v>
      </c>
      <c r="AA26" s="240">
        <v>768.91674504000002</v>
      </c>
      <c r="AB26" s="240">
        <v>768.50579718999995</v>
      </c>
      <c r="AC26" s="240">
        <v>769.10809816000005</v>
      </c>
      <c r="AD26" s="240">
        <v>772.29394935000005</v>
      </c>
      <c r="AE26" s="240">
        <v>773.74502195000002</v>
      </c>
      <c r="AF26" s="240">
        <v>775.03161735000003</v>
      </c>
      <c r="AG26" s="240">
        <v>778.05663436999998</v>
      </c>
      <c r="AH26" s="240">
        <v>777.58710125000005</v>
      </c>
      <c r="AI26" s="240">
        <v>775.5259168</v>
      </c>
      <c r="AJ26" s="240">
        <v>766.96100478000005</v>
      </c>
      <c r="AK26" s="240">
        <v>765.40057489000003</v>
      </c>
      <c r="AL26" s="240">
        <v>765.93255089000002</v>
      </c>
      <c r="AM26" s="240">
        <v>772.16085105000002</v>
      </c>
      <c r="AN26" s="240">
        <v>774.17470008999999</v>
      </c>
      <c r="AO26" s="240">
        <v>775.57801629999994</v>
      </c>
      <c r="AP26" s="240">
        <v>775.12203699999998</v>
      </c>
      <c r="AQ26" s="240">
        <v>776.24085953999997</v>
      </c>
      <c r="AR26" s="240">
        <v>777.68572124000002</v>
      </c>
      <c r="AS26" s="240">
        <v>780.07148703999997</v>
      </c>
      <c r="AT26" s="240">
        <v>781.70727837000004</v>
      </c>
      <c r="AU26" s="240">
        <v>783.20796017999999</v>
      </c>
      <c r="AV26" s="240">
        <v>784.56518855000002</v>
      </c>
      <c r="AW26" s="240">
        <v>785.80190922999998</v>
      </c>
      <c r="AX26" s="240">
        <v>786.90977830999998</v>
      </c>
      <c r="AY26" s="240">
        <v>787.61185936000004</v>
      </c>
      <c r="AZ26" s="240">
        <v>788.66972756999996</v>
      </c>
      <c r="BA26" s="240">
        <v>789.80644651</v>
      </c>
      <c r="BB26" s="240">
        <v>791.35549169000001</v>
      </c>
      <c r="BC26" s="240">
        <v>792.39980545000003</v>
      </c>
      <c r="BD26" s="333">
        <v>793.27290000000005</v>
      </c>
      <c r="BE26" s="333">
        <v>793.2364</v>
      </c>
      <c r="BF26" s="333">
        <v>794.32060000000001</v>
      </c>
      <c r="BG26" s="333">
        <v>795.78740000000005</v>
      </c>
      <c r="BH26" s="333">
        <v>797.93539999999996</v>
      </c>
      <c r="BI26" s="333">
        <v>799.94299999999998</v>
      </c>
      <c r="BJ26" s="333">
        <v>802.10910000000001</v>
      </c>
      <c r="BK26" s="333">
        <v>804.98969999999997</v>
      </c>
      <c r="BL26" s="333">
        <v>807.05550000000005</v>
      </c>
      <c r="BM26" s="333">
        <v>808.86260000000004</v>
      </c>
      <c r="BN26" s="333">
        <v>810.08749999999998</v>
      </c>
      <c r="BO26" s="333">
        <v>811.61980000000005</v>
      </c>
      <c r="BP26" s="333">
        <v>813.13620000000003</v>
      </c>
      <c r="BQ26" s="333">
        <v>814.54679999999996</v>
      </c>
      <c r="BR26" s="333">
        <v>816.09839999999997</v>
      </c>
      <c r="BS26" s="333">
        <v>817.7011</v>
      </c>
      <c r="BT26" s="333">
        <v>819.35500000000002</v>
      </c>
      <c r="BU26" s="333">
        <v>821.06020000000001</v>
      </c>
      <c r="BV26" s="333">
        <v>822.81659999999999</v>
      </c>
    </row>
    <row r="27" spans="1:74" ht="11.1" customHeight="1" x14ac:dyDescent="0.2">
      <c r="A27" s="148" t="s">
        <v>903</v>
      </c>
      <c r="B27" s="210" t="s">
        <v>601</v>
      </c>
      <c r="C27" s="240">
        <v>1841.9335275000001</v>
      </c>
      <c r="D27" s="240">
        <v>1843.5506247000001</v>
      </c>
      <c r="E27" s="240">
        <v>1845.7213134000001</v>
      </c>
      <c r="F27" s="240">
        <v>1847.4741288</v>
      </c>
      <c r="G27" s="240">
        <v>1851.4805994000001</v>
      </c>
      <c r="H27" s="240">
        <v>1856.7692602</v>
      </c>
      <c r="I27" s="240">
        <v>1863.7070828999999</v>
      </c>
      <c r="J27" s="240">
        <v>1871.2848956</v>
      </c>
      <c r="K27" s="240">
        <v>1879.8696698000001</v>
      </c>
      <c r="L27" s="240">
        <v>1892.0118207</v>
      </c>
      <c r="M27" s="240">
        <v>1900.6977067</v>
      </c>
      <c r="N27" s="240">
        <v>1908.4777428</v>
      </c>
      <c r="O27" s="240">
        <v>1913.9352492</v>
      </c>
      <c r="P27" s="240">
        <v>1920.9660956</v>
      </c>
      <c r="Q27" s="240">
        <v>1928.1536020999999</v>
      </c>
      <c r="R27" s="240">
        <v>1937.6298079000001</v>
      </c>
      <c r="S27" s="240">
        <v>1943.5316052000001</v>
      </c>
      <c r="T27" s="240">
        <v>1947.9910331999999</v>
      </c>
      <c r="U27" s="240">
        <v>1948.6148614000001</v>
      </c>
      <c r="V27" s="240">
        <v>1951.9844736</v>
      </c>
      <c r="W27" s="240">
        <v>1955.7066391999999</v>
      </c>
      <c r="X27" s="240">
        <v>1963.1795893000001</v>
      </c>
      <c r="Y27" s="240">
        <v>1965.0581886</v>
      </c>
      <c r="Z27" s="240">
        <v>1964.7406682000001</v>
      </c>
      <c r="AA27" s="240">
        <v>1957.2155428000001</v>
      </c>
      <c r="AB27" s="240">
        <v>1956.2643968</v>
      </c>
      <c r="AC27" s="240">
        <v>1956.8757450000001</v>
      </c>
      <c r="AD27" s="240">
        <v>1961.7056560999999</v>
      </c>
      <c r="AE27" s="240">
        <v>1963.4499409</v>
      </c>
      <c r="AF27" s="240">
        <v>1964.7646682</v>
      </c>
      <c r="AG27" s="240">
        <v>1967.0411994999999</v>
      </c>
      <c r="AH27" s="240">
        <v>1966.4532908000001</v>
      </c>
      <c r="AI27" s="240">
        <v>1964.3923036000001</v>
      </c>
      <c r="AJ27" s="240">
        <v>1955.8969382</v>
      </c>
      <c r="AK27" s="240">
        <v>1954.6107687000001</v>
      </c>
      <c r="AL27" s="240">
        <v>1955.5724954</v>
      </c>
      <c r="AM27" s="240">
        <v>1961.4577135</v>
      </c>
      <c r="AN27" s="240">
        <v>1964.9085364</v>
      </c>
      <c r="AO27" s="240">
        <v>1968.6005591000001</v>
      </c>
      <c r="AP27" s="240">
        <v>1973.2057359999999</v>
      </c>
      <c r="AQ27" s="240">
        <v>1976.8761929</v>
      </c>
      <c r="AR27" s="240">
        <v>1980.2838839000001</v>
      </c>
      <c r="AS27" s="240">
        <v>1983.4226902</v>
      </c>
      <c r="AT27" s="240">
        <v>1986.3094390000001</v>
      </c>
      <c r="AU27" s="240">
        <v>1988.9380113</v>
      </c>
      <c r="AV27" s="240">
        <v>1991.2478793</v>
      </c>
      <c r="AW27" s="240">
        <v>1993.4054945</v>
      </c>
      <c r="AX27" s="240">
        <v>1995.3503290000001</v>
      </c>
      <c r="AY27" s="240">
        <v>1996.3575045</v>
      </c>
      <c r="AZ27" s="240">
        <v>1998.4204365999999</v>
      </c>
      <c r="BA27" s="240">
        <v>2000.8142468999999</v>
      </c>
      <c r="BB27" s="240">
        <v>2004.4712099999999</v>
      </c>
      <c r="BC27" s="240">
        <v>2006.8275707</v>
      </c>
      <c r="BD27" s="333">
        <v>2008.816</v>
      </c>
      <c r="BE27" s="333">
        <v>2008.7940000000001</v>
      </c>
      <c r="BF27" s="333">
        <v>2011.2760000000001</v>
      </c>
      <c r="BG27" s="333">
        <v>2014.6210000000001</v>
      </c>
      <c r="BH27" s="333">
        <v>2019.2639999999999</v>
      </c>
      <c r="BI27" s="333">
        <v>2024.0070000000001</v>
      </c>
      <c r="BJ27" s="333">
        <v>2029.2850000000001</v>
      </c>
      <c r="BK27" s="333">
        <v>2036.8330000000001</v>
      </c>
      <c r="BL27" s="333">
        <v>2041.884</v>
      </c>
      <c r="BM27" s="333">
        <v>2046.17</v>
      </c>
      <c r="BN27" s="333">
        <v>2048.636</v>
      </c>
      <c r="BO27" s="333">
        <v>2052.1880000000001</v>
      </c>
      <c r="BP27" s="333">
        <v>2055.7689999999998</v>
      </c>
      <c r="BQ27" s="333">
        <v>2059.288</v>
      </c>
      <c r="BR27" s="333">
        <v>2062.9969999999998</v>
      </c>
      <c r="BS27" s="333">
        <v>2066.8049999999998</v>
      </c>
      <c r="BT27" s="333">
        <v>2070.712</v>
      </c>
      <c r="BU27" s="333">
        <v>2074.7170000000001</v>
      </c>
      <c r="BV27" s="333">
        <v>2078.8209999999999</v>
      </c>
    </row>
    <row r="28" spans="1:74" ht="11.1" customHeight="1" x14ac:dyDescent="0.2">
      <c r="A28" s="148" t="s">
        <v>904</v>
      </c>
      <c r="B28" s="210" t="s">
        <v>569</v>
      </c>
      <c r="C28" s="240">
        <v>1960.5346489999999</v>
      </c>
      <c r="D28" s="240">
        <v>1966.5054170999999</v>
      </c>
      <c r="E28" s="240">
        <v>1972.7450908000001</v>
      </c>
      <c r="F28" s="240">
        <v>1979.9706209999999</v>
      </c>
      <c r="G28" s="240">
        <v>1986.2103924</v>
      </c>
      <c r="H28" s="240">
        <v>1992.1813560000001</v>
      </c>
      <c r="I28" s="240">
        <v>1995.7788832000001</v>
      </c>
      <c r="J28" s="240">
        <v>2002.7907027000001</v>
      </c>
      <c r="K28" s="240">
        <v>2011.1121859</v>
      </c>
      <c r="L28" s="240">
        <v>2023.6494643000001</v>
      </c>
      <c r="M28" s="240">
        <v>2032.410676</v>
      </c>
      <c r="N28" s="240">
        <v>2040.3019526</v>
      </c>
      <c r="O28" s="240">
        <v>2046.849203</v>
      </c>
      <c r="P28" s="240">
        <v>2053.3561779000001</v>
      </c>
      <c r="Q28" s="240">
        <v>2059.3487862000002</v>
      </c>
      <c r="R28" s="240">
        <v>2065.1152735000001</v>
      </c>
      <c r="S28" s="240">
        <v>2069.8629642999999</v>
      </c>
      <c r="T28" s="240">
        <v>2073.8801042</v>
      </c>
      <c r="U28" s="240">
        <v>2073.9284717999999</v>
      </c>
      <c r="V28" s="240">
        <v>2078.913176</v>
      </c>
      <c r="W28" s="240">
        <v>2085.5959953000001</v>
      </c>
      <c r="X28" s="240">
        <v>2101.8159430000001</v>
      </c>
      <c r="Y28" s="240">
        <v>2106.0157328</v>
      </c>
      <c r="Z28" s="240">
        <v>2106.0343778000001</v>
      </c>
      <c r="AA28" s="240">
        <v>2092.8323876999998</v>
      </c>
      <c r="AB28" s="240">
        <v>2091.2683611000002</v>
      </c>
      <c r="AC28" s="240">
        <v>2092.3028076999999</v>
      </c>
      <c r="AD28" s="240">
        <v>2100.1694560000001</v>
      </c>
      <c r="AE28" s="240">
        <v>2103.2255522999999</v>
      </c>
      <c r="AF28" s="240">
        <v>2105.7048252</v>
      </c>
      <c r="AG28" s="240">
        <v>2109.6343919999999</v>
      </c>
      <c r="AH28" s="240">
        <v>2109.4396800999998</v>
      </c>
      <c r="AI28" s="240">
        <v>2107.1478068000001</v>
      </c>
      <c r="AJ28" s="240">
        <v>2096.4070812999998</v>
      </c>
      <c r="AK28" s="240">
        <v>2094.6846532999998</v>
      </c>
      <c r="AL28" s="240">
        <v>2095.6288321000002</v>
      </c>
      <c r="AM28" s="240">
        <v>2103.9542587000001</v>
      </c>
      <c r="AN28" s="240">
        <v>2106.6956700000001</v>
      </c>
      <c r="AO28" s="240">
        <v>2108.5677070000002</v>
      </c>
      <c r="AP28" s="240">
        <v>2107.1468715000001</v>
      </c>
      <c r="AQ28" s="240">
        <v>2109.0977839000002</v>
      </c>
      <c r="AR28" s="240">
        <v>2111.9969458</v>
      </c>
      <c r="AS28" s="240">
        <v>2117.4077265999999</v>
      </c>
      <c r="AT28" s="240">
        <v>2121.0308607000002</v>
      </c>
      <c r="AU28" s="240">
        <v>2124.4297173999998</v>
      </c>
      <c r="AV28" s="240">
        <v>2127.2649193000002</v>
      </c>
      <c r="AW28" s="240">
        <v>2130.4697541999999</v>
      </c>
      <c r="AX28" s="240">
        <v>2133.7048448</v>
      </c>
      <c r="AY28" s="240">
        <v>2137.3132633999999</v>
      </c>
      <c r="AZ28" s="240">
        <v>2140.3515609999999</v>
      </c>
      <c r="BA28" s="240">
        <v>2143.1628099999998</v>
      </c>
      <c r="BB28" s="240">
        <v>2145.7245674000001</v>
      </c>
      <c r="BC28" s="240">
        <v>2148.0985513000001</v>
      </c>
      <c r="BD28" s="333">
        <v>2150.2620000000002</v>
      </c>
      <c r="BE28" s="333">
        <v>2150.6640000000002</v>
      </c>
      <c r="BF28" s="333">
        <v>2153.5709999999999</v>
      </c>
      <c r="BG28" s="333">
        <v>2157.4319999999998</v>
      </c>
      <c r="BH28" s="333">
        <v>2162.7719999999999</v>
      </c>
      <c r="BI28" s="333">
        <v>2168.145</v>
      </c>
      <c r="BJ28" s="333">
        <v>2174.0749999999998</v>
      </c>
      <c r="BK28" s="333">
        <v>2182.3620000000001</v>
      </c>
      <c r="BL28" s="333">
        <v>2188.0619999999999</v>
      </c>
      <c r="BM28" s="333">
        <v>2192.9720000000002</v>
      </c>
      <c r="BN28" s="333">
        <v>2196.0880000000002</v>
      </c>
      <c r="BO28" s="333">
        <v>2200.1709999999998</v>
      </c>
      <c r="BP28" s="333">
        <v>2204.2179999999998</v>
      </c>
      <c r="BQ28" s="333">
        <v>2207.9290000000001</v>
      </c>
      <c r="BR28" s="333">
        <v>2212.127</v>
      </c>
      <c r="BS28" s="333">
        <v>2216.5129999999999</v>
      </c>
      <c r="BT28" s="333">
        <v>2221.0880000000002</v>
      </c>
      <c r="BU28" s="333">
        <v>2225.85</v>
      </c>
      <c r="BV28" s="333">
        <v>2230.8009999999999</v>
      </c>
    </row>
    <row r="29" spans="1:74" ht="11.1" customHeight="1" x14ac:dyDescent="0.2">
      <c r="A29" s="148" t="s">
        <v>905</v>
      </c>
      <c r="B29" s="210" t="s">
        <v>570</v>
      </c>
      <c r="C29" s="240">
        <v>939.79302924000001</v>
      </c>
      <c r="D29" s="240">
        <v>942.99114951000001</v>
      </c>
      <c r="E29" s="240">
        <v>946.85186581000005</v>
      </c>
      <c r="F29" s="240">
        <v>953.24648819000004</v>
      </c>
      <c r="G29" s="240">
        <v>957.02891394999995</v>
      </c>
      <c r="H29" s="240">
        <v>960.07045317999996</v>
      </c>
      <c r="I29" s="240">
        <v>960.48018385</v>
      </c>
      <c r="J29" s="240">
        <v>963.45814152000003</v>
      </c>
      <c r="K29" s="240">
        <v>967.11340416999997</v>
      </c>
      <c r="L29" s="240">
        <v>973.39449409999997</v>
      </c>
      <c r="M29" s="240">
        <v>976.94297499000004</v>
      </c>
      <c r="N29" s="240">
        <v>979.70736912999996</v>
      </c>
      <c r="O29" s="240">
        <v>980.92059373999996</v>
      </c>
      <c r="P29" s="240">
        <v>982.69212647999996</v>
      </c>
      <c r="Q29" s="240">
        <v>984.25488456000005</v>
      </c>
      <c r="R29" s="240">
        <v>985.56793029999994</v>
      </c>
      <c r="S29" s="240">
        <v>986.74384234000001</v>
      </c>
      <c r="T29" s="240">
        <v>987.74168299999997</v>
      </c>
      <c r="U29" s="240">
        <v>987.78738123000005</v>
      </c>
      <c r="V29" s="240">
        <v>989.00963240999999</v>
      </c>
      <c r="W29" s="240">
        <v>990.63436549999994</v>
      </c>
      <c r="X29" s="240">
        <v>995.06516178000004</v>
      </c>
      <c r="Y29" s="240">
        <v>995.69217272000003</v>
      </c>
      <c r="Z29" s="240">
        <v>994.91897960999995</v>
      </c>
      <c r="AA29" s="240">
        <v>989.05394060000003</v>
      </c>
      <c r="AB29" s="240">
        <v>988.24907076</v>
      </c>
      <c r="AC29" s="240">
        <v>988.81272824999996</v>
      </c>
      <c r="AD29" s="240">
        <v>993.36405651999996</v>
      </c>
      <c r="AE29" s="240">
        <v>994.7004111</v>
      </c>
      <c r="AF29" s="240">
        <v>995.44093542999997</v>
      </c>
      <c r="AG29" s="240">
        <v>995.96100066999998</v>
      </c>
      <c r="AH29" s="240">
        <v>995.22833613</v>
      </c>
      <c r="AI29" s="240">
        <v>993.61831296000003</v>
      </c>
      <c r="AJ29" s="240">
        <v>988.45554904999995</v>
      </c>
      <c r="AK29" s="240">
        <v>987.09734522999997</v>
      </c>
      <c r="AL29" s="240">
        <v>986.86831938</v>
      </c>
      <c r="AM29" s="240">
        <v>989.16032772999995</v>
      </c>
      <c r="AN29" s="240">
        <v>990.14576564000004</v>
      </c>
      <c r="AO29" s="240">
        <v>991.21648933999995</v>
      </c>
      <c r="AP29" s="240">
        <v>993.69967119</v>
      </c>
      <c r="AQ29" s="240">
        <v>993.94558720999999</v>
      </c>
      <c r="AR29" s="240">
        <v>993.28140975999997</v>
      </c>
      <c r="AS29" s="240">
        <v>989.36959571</v>
      </c>
      <c r="AT29" s="240">
        <v>988.63838865000002</v>
      </c>
      <c r="AU29" s="240">
        <v>988.75024544999997</v>
      </c>
      <c r="AV29" s="240">
        <v>990.59278093</v>
      </c>
      <c r="AW29" s="240">
        <v>991.72505434000004</v>
      </c>
      <c r="AX29" s="240">
        <v>993.03468049000003</v>
      </c>
      <c r="AY29" s="240">
        <v>994.67981617999999</v>
      </c>
      <c r="AZ29" s="240">
        <v>996.22553023</v>
      </c>
      <c r="BA29" s="240">
        <v>997.82997940999996</v>
      </c>
      <c r="BB29" s="240">
        <v>999.88109729999996</v>
      </c>
      <c r="BC29" s="240">
        <v>1001.3120666</v>
      </c>
      <c r="BD29" s="333">
        <v>1002.511</v>
      </c>
      <c r="BE29" s="333">
        <v>1002.501</v>
      </c>
      <c r="BF29" s="333">
        <v>1003.968</v>
      </c>
      <c r="BG29" s="333">
        <v>1005.934</v>
      </c>
      <c r="BH29" s="333">
        <v>1008.688</v>
      </c>
      <c r="BI29" s="333">
        <v>1011.438</v>
      </c>
      <c r="BJ29" s="333">
        <v>1014.473</v>
      </c>
      <c r="BK29" s="333">
        <v>1018.476</v>
      </c>
      <c r="BL29" s="333">
        <v>1021.5650000000001</v>
      </c>
      <c r="BM29" s="333">
        <v>1024.424</v>
      </c>
      <c r="BN29" s="333">
        <v>1026.7380000000001</v>
      </c>
      <c r="BO29" s="333">
        <v>1029.374</v>
      </c>
      <c r="BP29" s="333">
        <v>1032.018</v>
      </c>
      <c r="BQ29" s="333">
        <v>1034.5409999999999</v>
      </c>
      <c r="BR29" s="333">
        <v>1037.2950000000001</v>
      </c>
      <c r="BS29" s="333">
        <v>1040.152</v>
      </c>
      <c r="BT29" s="333">
        <v>1043.1130000000001</v>
      </c>
      <c r="BU29" s="333">
        <v>1046.1769999999999</v>
      </c>
      <c r="BV29" s="333">
        <v>1049.3440000000001</v>
      </c>
    </row>
    <row r="30" spans="1:74" ht="11.1" customHeight="1" x14ac:dyDescent="0.2">
      <c r="A30" s="148" t="s">
        <v>906</v>
      </c>
      <c r="B30" s="210" t="s">
        <v>571</v>
      </c>
      <c r="C30" s="240">
        <v>2482.6985568</v>
      </c>
      <c r="D30" s="240">
        <v>2494.8445376999998</v>
      </c>
      <c r="E30" s="240">
        <v>2506.0709293999998</v>
      </c>
      <c r="F30" s="240">
        <v>2515.4612354999999</v>
      </c>
      <c r="G30" s="240">
        <v>2525.5358209999999</v>
      </c>
      <c r="H30" s="240">
        <v>2535.3781896999999</v>
      </c>
      <c r="I30" s="240">
        <v>2542.7865090999999</v>
      </c>
      <c r="J30" s="240">
        <v>2553.8158180999999</v>
      </c>
      <c r="K30" s="240">
        <v>2566.2642844000002</v>
      </c>
      <c r="L30" s="240">
        <v>2580.1418976</v>
      </c>
      <c r="M30" s="240">
        <v>2595.4211860999999</v>
      </c>
      <c r="N30" s="240">
        <v>2612.1121397000002</v>
      </c>
      <c r="O30" s="240">
        <v>2635.7005893999999</v>
      </c>
      <c r="P30" s="240">
        <v>2651.1004996000001</v>
      </c>
      <c r="Q30" s="240">
        <v>2663.7977015000001</v>
      </c>
      <c r="R30" s="240">
        <v>2672.6149541999998</v>
      </c>
      <c r="S30" s="240">
        <v>2680.7896700000001</v>
      </c>
      <c r="T30" s="240">
        <v>2687.1446080999999</v>
      </c>
      <c r="U30" s="240">
        <v>2687.0764933</v>
      </c>
      <c r="V30" s="240">
        <v>2693.2443321999999</v>
      </c>
      <c r="W30" s="240">
        <v>2701.0448495000001</v>
      </c>
      <c r="X30" s="240">
        <v>2716.5240566000002</v>
      </c>
      <c r="Y30" s="240">
        <v>2723.0554225999999</v>
      </c>
      <c r="Z30" s="240">
        <v>2726.6849587000002</v>
      </c>
      <c r="AA30" s="240">
        <v>2721.8233369</v>
      </c>
      <c r="AB30" s="240">
        <v>2723.8412094</v>
      </c>
      <c r="AC30" s="240">
        <v>2727.1492481</v>
      </c>
      <c r="AD30" s="240">
        <v>2733.6565432000002</v>
      </c>
      <c r="AE30" s="240">
        <v>2738.1130968000002</v>
      </c>
      <c r="AF30" s="240">
        <v>2742.427999</v>
      </c>
      <c r="AG30" s="240">
        <v>2749.3893871</v>
      </c>
      <c r="AH30" s="240">
        <v>2751.3298835999999</v>
      </c>
      <c r="AI30" s="240">
        <v>2751.0376258000001</v>
      </c>
      <c r="AJ30" s="240">
        <v>2739.6568621000001</v>
      </c>
      <c r="AK30" s="240">
        <v>2741.5409094000001</v>
      </c>
      <c r="AL30" s="240">
        <v>2747.8340161000001</v>
      </c>
      <c r="AM30" s="240">
        <v>2767.5630414000002</v>
      </c>
      <c r="AN30" s="240">
        <v>2775.9041225999999</v>
      </c>
      <c r="AO30" s="240">
        <v>2781.8841189</v>
      </c>
      <c r="AP30" s="240">
        <v>2782.1262219</v>
      </c>
      <c r="AQ30" s="240">
        <v>2785.9166544999998</v>
      </c>
      <c r="AR30" s="240">
        <v>2789.8786083</v>
      </c>
      <c r="AS30" s="240">
        <v>2794.2445954</v>
      </c>
      <c r="AT30" s="240">
        <v>2798.3752076999999</v>
      </c>
      <c r="AU30" s="240">
        <v>2802.5029571999999</v>
      </c>
      <c r="AV30" s="240">
        <v>2806.5180214000002</v>
      </c>
      <c r="AW30" s="240">
        <v>2810.7224121999998</v>
      </c>
      <c r="AX30" s="240">
        <v>2815.0063068999998</v>
      </c>
      <c r="AY30" s="240">
        <v>2819.1332216000001</v>
      </c>
      <c r="AZ30" s="240">
        <v>2823.7534873999998</v>
      </c>
      <c r="BA30" s="240">
        <v>2828.6306202000001</v>
      </c>
      <c r="BB30" s="240">
        <v>2834.7946015000002</v>
      </c>
      <c r="BC30" s="240">
        <v>2839.4129822999998</v>
      </c>
      <c r="BD30" s="333">
        <v>2843.5160000000001</v>
      </c>
      <c r="BE30" s="333">
        <v>2844.5709999999999</v>
      </c>
      <c r="BF30" s="333">
        <v>2849.5410000000002</v>
      </c>
      <c r="BG30" s="333">
        <v>2855.895</v>
      </c>
      <c r="BH30" s="333">
        <v>2864.2489999999998</v>
      </c>
      <c r="BI30" s="333">
        <v>2872.9070000000002</v>
      </c>
      <c r="BJ30" s="333">
        <v>2882.4859999999999</v>
      </c>
      <c r="BK30" s="333">
        <v>2895.701</v>
      </c>
      <c r="BL30" s="333">
        <v>2905.0859999999998</v>
      </c>
      <c r="BM30" s="333">
        <v>2913.3539999999998</v>
      </c>
      <c r="BN30" s="333">
        <v>2919.0520000000001</v>
      </c>
      <c r="BO30" s="333">
        <v>2926.18</v>
      </c>
      <c r="BP30" s="333">
        <v>2933.2840000000001</v>
      </c>
      <c r="BQ30" s="333">
        <v>2940.1210000000001</v>
      </c>
      <c r="BR30" s="333">
        <v>2947.357</v>
      </c>
      <c r="BS30" s="333">
        <v>2954.7489999999998</v>
      </c>
      <c r="BT30" s="333">
        <v>2962.297</v>
      </c>
      <c r="BU30" s="333">
        <v>2970.002</v>
      </c>
      <c r="BV30" s="333">
        <v>2977.864</v>
      </c>
    </row>
    <row r="31" spans="1:74" ht="11.1" customHeight="1" x14ac:dyDescent="0.2">
      <c r="A31" s="148" t="s">
        <v>907</v>
      </c>
      <c r="B31" s="210" t="s">
        <v>572</v>
      </c>
      <c r="C31" s="240">
        <v>719.88573392000001</v>
      </c>
      <c r="D31" s="240">
        <v>722.72502211999995</v>
      </c>
      <c r="E31" s="240">
        <v>725.51548881999997</v>
      </c>
      <c r="F31" s="240">
        <v>728.63260594999997</v>
      </c>
      <c r="G31" s="240">
        <v>731.04382571999997</v>
      </c>
      <c r="H31" s="240">
        <v>733.12462005999998</v>
      </c>
      <c r="I31" s="240">
        <v>733.67847661999997</v>
      </c>
      <c r="J31" s="240">
        <v>735.99580434999996</v>
      </c>
      <c r="K31" s="240">
        <v>738.88009091000004</v>
      </c>
      <c r="L31" s="240">
        <v>743.40370172999997</v>
      </c>
      <c r="M31" s="240">
        <v>746.61763185999996</v>
      </c>
      <c r="N31" s="240">
        <v>749.59424675000002</v>
      </c>
      <c r="O31" s="240">
        <v>752.17910186999995</v>
      </c>
      <c r="P31" s="240">
        <v>754.79691964000006</v>
      </c>
      <c r="Q31" s="240">
        <v>757.29325555000003</v>
      </c>
      <c r="R31" s="240">
        <v>760.10419496999998</v>
      </c>
      <c r="S31" s="240">
        <v>762.03050311000004</v>
      </c>
      <c r="T31" s="240">
        <v>763.50826536</v>
      </c>
      <c r="U31" s="240">
        <v>763.26098692000005</v>
      </c>
      <c r="V31" s="240">
        <v>764.79902846000005</v>
      </c>
      <c r="W31" s="240">
        <v>766.84589519999997</v>
      </c>
      <c r="X31" s="240">
        <v>771.47622326999999</v>
      </c>
      <c r="Y31" s="240">
        <v>772.98476330999995</v>
      </c>
      <c r="Z31" s="240">
        <v>773.44615143999999</v>
      </c>
      <c r="AA31" s="240">
        <v>770.75100014999998</v>
      </c>
      <c r="AB31" s="240">
        <v>770.70012512999995</v>
      </c>
      <c r="AC31" s="240">
        <v>771.18413885999996</v>
      </c>
      <c r="AD31" s="240">
        <v>772.87184372000002</v>
      </c>
      <c r="AE31" s="240">
        <v>773.92403316000002</v>
      </c>
      <c r="AF31" s="240">
        <v>775.00950955999997</v>
      </c>
      <c r="AG31" s="240">
        <v>777.31526016999999</v>
      </c>
      <c r="AH31" s="240">
        <v>777.57707004999997</v>
      </c>
      <c r="AI31" s="240">
        <v>776.98192644000005</v>
      </c>
      <c r="AJ31" s="240">
        <v>773.03753181000002</v>
      </c>
      <c r="AK31" s="240">
        <v>772.59770438999999</v>
      </c>
      <c r="AL31" s="240">
        <v>773.17014663999998</v>
      </c>
      <c r="AM31" s="240">
        <v>776.49531416000002</v>
      </c>
      <c r="AN31" s="240">
        <v>777.78695405999997</v>
      </c>
      <c r="AO31" s="240">
        <v>778.78552193999997</v>
      </c>
      <c r="AP31" s="240">
        <v>779.16997830000003</v>
      </c>
      <c r="AQ31" s="240">
        <v>779.82318174</v>
      </c>
      <c r="AR31" s="240">
        <v>780.42409277000002</v>
      </c>
      <c r="AS31" s="240">
        <v>780.67252744999996</v>
      </c>
      <c r="AT31" s="240">
        <v>781.39399160999994</v>
      </c>
      <c r="AU31" s="240">
        <v>782.28830130999995</v>
      </c>
      <c r="AV31" s="240">
        <v>783.66621484999996</v>
      </c>
      <c r="AW31" s="240">
        <v>784.67314691000001</v>
      </c>
      <c r="AX31" s="240">
        <v>785.61985578999997</v>
      </c>
      <c r="AY31" s="240">
        <v>786.39176683000005</v>
      </c>
      <c r="AZ31" s="240">
        <v>787.30396033</v>
      </c>
      <c r="BA31" s="240">
        <v>788.24186165000003</v>
      </c>
      <c r="BB31" s="240">
        <v>789.38078856000004</v>
      </c>
      <c r="BC31" s="240">
        <v>790.23861717</v>
      </c>
      <c r="BD31" s="333">
        <v>790.99069999999995</v>
      </c>
      <c r="BE31" s="333">
        <v>790.94500000000005</v>
      </c>
      <c r="BF31" s="333">
        <v>792.00440000000003</v>
      </c>
      <c r="BG31" s="333">
        <v>793.47709999999995</v>
      </c>
      <c r="BH31" s="333">
        <v>795.52120000000002</v>
      </c>
      <c r="BI31" s="333">
        <v>797.70150000000001</v>
      </c>
      <c r="BJ31" s="333">
        <v>800.17639999999994</v>
      </c>
      <c r="BK31" s="333">
        <v>803.83339999999998</v>
      </c>
      <c r="BL31" s="333">
        <v>806.23140000000001</v>
      </c>
      <c r="BM31" s="333">
        <v>808.25819999999999</v>
      </c>
      <c r="BN31" s="333">
        <v>809.43730000000005</v>
      </c>
      <c r="BO31" s="333">
        <v>811.07870000000003</v>
      </c>
      <c r="BP31" s="333">
        <v>812.70600000000002</v>
      </c>
      <c r="BQ31" s="333">
        <v>814.24620000000004</v>
      </c>
      <c r="BR31" s="333">
        <v>815.90009999999995</v>
      </c>
      <c r="BS31" s="333">
        <v>817.59460000000001</v>
      </c>
      <c r="BT31" s="333">
        <v>819.32979999999998</v>
      </c>
      <c r="BU31" s="333">
        <v>821.10559999999998</v>
      </c>
      <c r="BV31" s="333">
        <v>822.92200000000003</v>
      </c>
    </row>
    <row r="32" spans="1:74" ht="11.1" customHeight="1" x14ac:dyDescent="0.2">
      <c r="A32" s="148" t="s">
        <v>908</v>
      </c>
      <c r="B32" s="210" t="s">
        <v>573</v>
      </c>
      <c r="C32" s="240">
        <v>1624.2632463</v>
      </c>
      <c r="D32" s="240">
        <v>1636.1690971</v>
      </c>
      <c r="E32" s="240">
        <v>1646.3005309</v>
      </c>
      <c r="F32" s="240">
        <v>1653.0285421999999</v>
      </c>
      <c r="G32" s="240">
        <v>1660.8328961</v>
      </c>
      <c r="H32" s="240">
        <v>1668.0845872</v>
      </c>
      <c r="I32" s="240">
        <v>1673.8162964000001</v>
      </c>
      <c r="J32" s="240">
        <v>1680.6881510999999</v>
      </c>
      <c r="K32" s="240">
        <v>1687.7328324</v>
      </c>
      <c r="L32" s="240">
        <v>1696.6742886</v>
      </c>
      <c r="M32" s="240">
        <v>1702.7716614999999</v>
      </c>
      <c r="N32" s="240">
        <v>1707.7488994</v>
      </c>
      <c r="O32" s="240">
        <v>1712.2621581999999</v>
      </c>
      <c r="P32" s="240">
        <v>1714.5070095999999</v>
      </c>
      <c r="Q32" s="240">
        <v>1715.1396093000001</v>
      </c>
      <c r="R32" s="240">
        <v>1711.506044</v>
      </c>
      <c r="S32" s="240">
        <v>1710.9045753</v>
      </c>
      <c r="T32" s="240">
        <v>1710.6812898000001</v>
      </c>
      <c r="U32" s="240">
        <v>1711.4674364</v>
      </c>
      <c r="V32" s="240">
        <v>1711.5270808</v>
      </c>
      <c r="W32" s="240">
        <v>1711.4914719000001</v>
      </c>
      <c r="X32" s="240">
        <v>1713.5972114000001</v>
      </c>
      <c r="Y32" s="240">
        <v>1711.6936443</v>
      </c>
      <c r="Z32" s="240">
        <v>1708.0173725</v>
      </c>
      <c r="AA32" s="240">
        <v>1697.3195526</v>
      </c>
      <c r="AB32" s="240">
        <v>1694.0345035</v>
      </c>
      <c r="AC32" s="240">
        <v>1692.9133821</v>
      </c>
      <c r="AD32" s="240">
        <v>1697.4334945999999</v>
      </c>
      <c r="AE32" s="240">
        <v>1698.0322487999999</v>
      </c>
      <c r="AF32" s="240">
        <v>1698.1869509999999</v>
      </c>
      <c r="AG32" s="240">
        <v>1699.3815357000001</v>
      </c>
      <c r="AH32" s="240">
        <v>1697.5351828</v>
      </c>
      <c r="AI32" s="240">
        <v>1694.1318269000001</v>
      </c>
      <c r="AJ32" s="240">
        <v>1681.7836812999999</v>
      </c>
      <c r="AK32" s="240">
        <v>1680.8071594</v>
      </c>
      <c r="AL32" s="240">
        <v>1683.8144745</v>
      </c>
      <c r="AM32" s="240">
        <v>1697.9810583999999</v>
      </c>
      <c r="AN32" s="240">
        <v>1703.5744735000001</v>
      </c>
      <c r="AO32" s="240">
        <v>1707.7701517999999</v>
      </c>
      <c r="AP32" s="240">
        <v>1709.3094538</v>
      </c>
      <c r="AQ32" s="240">
        <v>1711.6536375999999</v>
      </c>
      <c r="AR32" s="240">
        <v>1713.5440639000001</v>
      </c>
      <c r="AS32" s="240">
        <v>1713.6246839</v>
      </c>
      <c r="AT32" s="240">
        <v>1715.6246317</v>
      </c>
      <c r="AU32" s="240">
        <v>1718.1878584999999</v>
      </c>
      <c r="AV32" s="240">
        <v>1722.0375222</v>
      </c>
      <c r="AW32" s="240">
        <v>1725.1849388000001</v>
      </c>
      <c r="AX32" s="240">
        <v>1728.3532660999999</v>
      </c>
      <c r="AY32" s="240">
        <v>1731.2524312</v>
      </c>
      <c r="AZ32" s="240">
        <v>1734.6801346</v>
      </c>
      <c r="BA32" s="240">
        <v>1738.3463033999999</v>
      </c>
      <c r="BB32" s="240">
        <v>1742.9970432</v>
      </c>
      <c r="BC32" s="240">
        <v>1746.5805636</v>
      </c>
      <c r="BD32" s="333">
        <v>1749.8430000000001</v>
      </c>
      <c r="BE32" s="333">
        <v>1751.164</v>
      </c>
      <c r="BF32" s="333">
        <v>1754.999</v>
      </c>
      <c r="BG32" s="333">
        <v>1759.729</v>
      </c>
      <c r="BH32" s="333">
        <v>1765.8510000000001</v>
      </c>
      <c r="BI32" s="333">
        <v>1771.9960000000001</v>
      </c>
      <c r="BJ32" s="333">
        <v>1778.662</v>
      </c>
      <c r="BK32" s="333">
        <v>1787.3920000000001</v>
      </c>
      <c r="BL32" s="333">
        <v>1793.942</v>
      </c>
      <c r="BM32" s="333">
        <v>1799.854</v>
      </c>
      <c r="BN32" s="333">
        <v>1804.3320000000001</v>
      </c>
      <c r="BO32" s="333">
        <v>1809.568</v>
      </c>
      <c r="BP32" s="333">
        <v>1814.7650000000001</v>
      </c>
      <c r="BQ32" s="333">
        <v>1819.693</v>
      </c>
      <c r="BR32" s="333">
        <v>1824.9849999999999</v>
      </c>
      <c r="BS32" s="333">
        <v>1830.4110000000001</v>
      </c>
      <c r="BT32" s="333">
        <v>1835.971</v>
      </c>
      <c r="BU32" s="333">
        <v>1841.665</v>
      </c>
      <c r="BV32" s="333">
        <v>1847.4929999999999</v>
      </c>
    </row>
    <row r="33" spans="1:74" s="163" customFormat="1" ht="11.1" customHeight="1" x14ac:dyDescent="0.2">
      <c r="A33" s="148" t="s">
        <v>909</v>
      </c>
      <c r="B33" s="210" t="s">
        <v>574</v>
      </c>
      <c r="C33" s="240">
        <v>877.73448633999999</v>
      </c>
      <c r="D33" s="240">
        <v>882.58393289000003</v>
      </c>
      <c r="E33" s="240">
        <v>886.79822366999997</v>
      </c>
      <c r="F33" s="240">
        <v>889.53412279999998</v>
      </c>
      <c r="G33" s="240">
        <v>893.11052892999999</v>
      </c>
      <c r="H33" s="240">
        <v>896.68420619000005</v>
      </c>
      <c r="I33" s="240">
        <v>899.20104649999996</v>
      </c>
      <c r="J33" s="240">
        <v>903.55984708000005</v>
      </c>
      <c r="K33" s="240">
        <v>908.70649985</v>
      </c>
      <c r="L33" s="240">
        <v>915.98692590999997</v>
      </c>
      <c r="M33" s="240">
        <v>921.69984221000004</v>
      </c>
      <c r="N33" s="240">
        <v>927.19116986999995</v>
      </c>
      <c r="O33" s="240">
        <v>932.99557216000005</v>
      </c>
      <c r="P33" s="240">
        <v>937.64272506999998</v>
      </c>
      <c r="Q33" s="240">
        <v>941.66729186999999</v>
      </c>
      <c r="R33" s="240">
        <v>945.46767389000001</v>
      </c>
      <c r="S33" s="240">
        <v>947.94826749000003</v>
      </c>
      <c r="T33" s="240">
        <v>949.50747401000001</v>
      </c>
      <c r="U33" s="240">
        <v>947.92469933999996</v>
      </c>
      <c r="V33" s="240">
        <v>949.30657723000002</v>
      </c>
      <c r="W33" s="240">
        <v>951.43251359999999</v>
      </c>
      <c r="X33" s="240">
        <v>956.57109138999999</v>
      </c>
      <c r="Y33" s="240">
        <v>958.48370748000002</v>
      </c>
      <c r="Z33" s="240">
        <v>959.43894481999996</v>
      </c>
      <c r="AA33" s="240">
        <v>957.33568591999995</v>
      </c>
      <c r="AB33" s="240">
        <v>957.95200389000001</v>
      </c>
      <c r="AC33" s="240">
        <v>959.18678123999996</v>
      </c>
      <c r="AD33" s="240">
        <v>961.54591998000001</v>
      </c>
      <c r="AE33" s="240">
        <v>963.63818958000002</v>
      </c>
      <c r="AF33" s="240">
        <v>965.96949205999999</v>
      </c>
      <c r="AG33" s="240">
        <v>971.15187134999996</v>
      </c>
      <c r="AH33" s="240">
        <v>972.00220660000002</v>
      </c>
      <c r="AI33" s="240">
        <v>971.13254176999999</v>
      </c>
      <c r="AJ33" s="240">
        <v>963.26831498000001</v>
      </c>
      <c r="AK33" s="240">
        <v>962.91457135999997</v>
      </c>
      <c r="AL33" s="240">
        <v>964.79674903</v>
      </c>
      <c r="AM33" s="240">
        <v>973.06972372999996</v>
      </c>
      <c r="AN33" s="240">
        <v>976.30758719999994</v>
      </c>
      <c r="AO33" s="240">
        <v>978.66521517000001</v>
      </c>
      <c r="AP33" s="240">
        <v>978.06327737000004</v>
      </c>
      <c r="AQ33" s="240">
        <v>980.21993204</v>
      </c>
      <c r="AR33" s="240">
        <v>983.05584891000001</v>
      </c>
      <c r="AS33" s="240">
        <v>988.18562046</v>
      </c>
      <c r="AT33" s="240">
        <v>991.16911739</v>
      </c>
      <c r="AU33" s="240">
        <v>993.62093216999995</v>
      </c>
      <c r="AV33" s="240">
        <v>994.93722018999995</v>
      </c>
      <c r="AW33" s="240">
        <v>996.77855412999997</v>
      </c>
      <c r="AX33" s="240">
        <v>998.54108938000002</v>
      </c>
      <c r="AY33" s="240">
        <v>999.87534545999995</v>
      </c>
      <c r="AZ33" s="240">
        <v>1001.7423937</v>
      </c>
      <c r="BA33" s="240">
        <v>1003.7927536</v>
      </c>
      <c r="BB33" s="240">
        <v>1006.5492396</v>
      </c>
      <c r="BC33" s="240">
        <v>1008.574112</v>
      </c>
      <c r="BD33" s="333">
        <v>1010.39</v>
      </c>
      <c r="BE33" s="333">
        <v>1010.997</v>
      </c>
      <c r="BF33" s="333">
        <v>1013.146</v>
      </c>
      <c r="BG33" s="333">
        <v>1015.836</v>
      </c>
      <c r="BH33" s="333">
        <v>1019.458</v>
      </c>
      <c r="BI33" s="333">
        <v>1022.937</v>
      </c>
      <c r="BJ33" s="333">
        <v>1026.664</v>
      </c>
      <c r="BK33" s="333">
        <v>1031.4459999999999</v>
      </c>
      <c r="BL33" s="333">
        <v>1035.0640000000001</v>
      </c>
      <c r="BM33" s="333">
        <v>1038.3240000000001</v>
      </c>
      <c r="BN33" s="333">
        <v>1040.771</v>
      </c>
      <c r="BO33" s="333">
        <v>1043.6579999999999</v>
      </c>
      <c r="BP33" s="333">
        <v>1046.53</v>
      </c>
      <c r="BQ33" s="333">
        <v>1049.269</v>
      </c>
      <c r="BR33" s="333">
        <v>1052.1980000000001</v>
      </c>
      <c r="BS33" s="333">
        <v>1055.201</v>
      </c>
      <c r="BT33" s="333">
        <v>1058.277</v>
      </c>
      <c r="BU33" s="333">
        <v>1061.4259999999999</v>
      </c>
      <c r="BV33" s="333">
        <v>1064.6469999999999</v>
      </c>
    </row>
    <row r="34" spans="1:74" s="163" customFormat="1" ht="11.1" customHeight="1" x14ac:dyDescent="0.2">
      <c r="A34" s="148" t="s">
        <v>910</v>
      </c>
      <c r="B34" s="210" t="s">
        <v>575</v>
      </c>
      <c r="C34" s="240">
        <v>2100.3997758</v>
      </c>
      <c r="D34" s="240">
        <v>2109.2276105000001</v>
      </c>
      <c r="E34" s="240">
        <v>2118.4670583000002</v>
      </c>
      <c r="F34" s="240">
        <v>2127.5273699999998</v>
      </c>
      <c r="G34" s="240">
        <v>2138.0331059</v>
      </c>
      <c r="H34" s="240">
        <v>2149.3935167</v>
      </c>
      <c r="I34" s="240">
        <v>2162.528362</v>
      </c>
      <c r="J34" s="240">
        <v>2174.9083031999999</v>
      </c>
      <c r="K34" s="240">
        <v>2187.4530997000002</v>
      </c>
      <c r="L34" s="240">
        <v>2198.6816853999999</v>
      </c>
      <c r="M34" s="240">
        <v>2212.6669925000001</v>
      </c>
      <c r="N34" s="240">
        <v>2227.9279547000001</v>
      </c>
      <c r="O34" s="240">
        <v>2247.3247802999999</v>
      </c>
      <c r="P34" s="240">
        <v>2262.9918966</v>
      </c>
      <c r="Q34" s="240">
        <v>2277.7895118000001</v>
      </c>
      <c r="R34" s="240">
        <v>2294.9040196000001</v>
      </c>
      <c r="S34" s="240">
        <v>2305.5728373000002</v>
      </c>
      <c r="T34" s="240">
        <v>2312.9823586000002</v>
      </c>
      <c r="U34" s="240">
        <v>2310.5775383</v>
      </c>
      <c r="V34" s="240">
        <v>2316.3847509000002</v>
      </c>
      <c r="W34" s="240">
        <v>2323.8489509999999</v>
      </c>
      <c r="X34" s="240">
        <v>2338.1939701000001</v>
      </c>
      <c r="Y34" s="240">
        <v>2345.0542719999999</v>
      </c>
      <c r="Z34" s="240">
        <v>2349.6536879999999</v>
      </c>
      <c r="AA34" s="240">
        <v>2347.5938755000002</v>
      </c>
      <c r="AB34" s="240">
        <v>2350.9702766999999</v>
      </c>
      <c r="AC34" s="240">
        <v>2355.3845489</v>
      </c>
      <c r="AD34" s="240">
        <v>2363.2781338</v>
      </c>
      <c r="AE34" s="240">
        <v>2367.9370671000001</v>
      </c>
      <c r="AF34" s="240">
        <v>2371.8027903000002</v>
      </c>
      <c r="AG34" s="240">
        <v>2374.6175979999998</v>
      </c>
      <c r="AH34" s="240">
        <v>2377.0901803000002</v>
      </c>
      <c r="AI34" s="240">
        <v>2378.9628317000002</v>
      </c>
      <c r="AJ34" s="240">
        <v>2377.6946183</v>
      </c>
      <c r="AK34" s="240">
        <v>2380.2731082</v>
      </c>
      <c r="AL34" s="240">
        <v>2384.1573675999998</v>
      </c>
      <c r="AM34" s="240">
        <v>2389.2838022000001</v>
      </c>
      <c r="AN34" s="240">
        <v>2395.8272959999999</v>
      </c>
      <c r="AO34" s="240">
        <v>2403.7242547999999</v>
      </c>
      <c r="AP34" s="240">
        <v>2417.5124550999999</v>
      </c>
      <c r="AQ34" s="240">
        <v>2424.7130117000002</v>
      </c>
      <c r="AR34" s="240">
        <v>2429.8637010000002</v>
      </c>
      <c r="AS34" s="240">
        <v>2429.8424171000001</v>
      </c>
      <c r="AT34" s="240">
        <v>2433.2349512000001</v>
      </c>
      <c r="AU34" s="240">
        <v>2436.9191974</v>
      </c>
      <c r="AV34" s="240">
        <v>2441.7890019000001</v>
      </c>
      <c r="AW34" s="240">
        <v>2445.3862878</v>
      </c>
      <c r="AX34" s="240">
        <v>2448.6049013000002</v>
      </c>
      <c r="AY34" s="240">
        <v>2450.2036594000001</v>
      </c>
      <c r="AZ34" s="240">
        <v>2453.5958153000001</v>
      </c>
      <c r="BA34" s="240">
        <v>2457.5401858999999</v>
      </c>
      <c r="BB34" s="240">
        <v>2463.4300610999999</v>
      </c>
      <c r="BC34" s="240">
        <v>2467.4338939999998</v>
      </c>
      <c r="BD34" s="333">
        <v>2470.9450000000002</v>
      </c>
      <c r="BE34" s="333">
        <v>2471.4299999999998</v>
      </c>
      <c r="BF34" s="333">
        <v>2475.855</v>
      </c>
      <c r="BG34" s="333">
        <v>2481.6889999999999</v>
      </c>
      <c r="BH34" s="333">
        <v>2490.3429999999998</v>
      </c>
      <c r="BI34" s="333">
        <v>2497.931</v>
      </c>
      <c r="BJ34" s="333">
        <v>2505.8649999999998</v>
      </c>
      <c r="BK34" s="333">
        <v>2515.4470000000001</v>
      </c>
      <c r="BL34" s="333">
        <v>2523.1010000000001</v>
      </c>
      <c r="BM34" s="333">
        <v>2530.1280000000002</v>
      </c>
      <c r="BN34" s="333">
        <v>2535.8679999999999</v>
      </c>
      <c r="BO34" s="333">
        <v>2542.1329999999998</v>
      </c>
      <c r="BP34" s="333">
        <v>2548.2649999999999</v>
      </c>
      <c r="BQ34" s="333">
        <v>2553.8159999999998</v>
      </c>
      <c r="BR34" s="333">
        <v>2560.0140000000001</v>
      </c>
      <c r="BS34" s="333">
        <v>2566.4119999999998</v>
      </c>
      <c r="BT34" s="333">
        <v>2573.011</v>
      </c>
      <c r="BU34" s="333">
        <v>2579.8090000000002</v>
      </c>
      <c r="BV34" s="333">
        <v>2586.808</v>
      </c>
    </row>
    <row r="35" spans="1:74" s="163" customFormat="1" ht="11.1" customHeight="1" x14ac:dyDescent="0.2">
      <c r="A35" s="148"/>
      <c r="B35" s="168" t="s">
        <v>39</v>
      </c>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348"/>
      <c r="BE35" s="348"/>
      <c r="BF35" s="348"/>
      <c r="BG35" s="348"/>
      <c r="BH35" s="348"/>
      <c r="BI35" s="348"/>
      <c r="BJ35" s="348"/>
      <c r="BK35" s="348"/>
      <c r="BL35" s="348"/>
      <c r="BM35" s="348"/>
      <c r="BN35" s="348"/>
      <c r="BO35" s="348"/>
      <c r="BP35" s="348"/>
      <c r="BQ35" s="348"/>
      <c r="BR35" s="348"/>
      <c r="BS35" s="348"/>
      <c r="BT35" s="348"/>
      <c r="BU35" s="348"/>
      <c r="BV35" s="348"/>
    </row>
    <row r="36" spans="1:74" s="163" customFormat="1" ht="11.1" customHeight="1" x14ac:dyDescent="0.2">
      <c r="A36" s="148" t="s">
        <v>911</v>
      </c>
      <c r="B36" s="210" t="s">
        <v>568</v>
      </c>
      <c r="C36" s="240">
        <v>5788.0770388000001</v>
      </c>
      <c r="D36" s="240">
        <v>5790.8028205000001</v>
      </c>
      <c r="E36" s="240">
        <v>5794.6929811</v>
      </c>
      <c r="F36" s="240">
        <v>5800.0194844999996</v>
      </c>
      <c r="G36" s="240">
        <v>5805.5676789999998</v>
      </c>
      <c r="H36" s="240">
        <v>5809.7512585000004</v>
      </c>
      <c r="I36" s="240">
        <v>5811.4526062000004</v>
      </c>
      <c r="J36" s="240">
        <v>5811.4288610000003</v>
      </c>
      <c r="K36" s="240">
        <v>5810.9058507</v>
      </c>
      <c r="L36" s="240">
        <v>5810.8663825000003</v>
      </c>
      <c r="M36" s="240">
        <v>5811.3211794999997</v>
      </c>
      <c r="N36" s="240">
        <v>5812.0379443000002</v>
      </c>
      <c r="O36" s="240">
        <v>5812.7652645999997</v>
      </c>
      <c r="P36" s="240">
        <v>5813.1752693999997</v>
      </c>
      <c r="Q36" s="240">
        <v>5812.9209733999996</v>
      </c>
      <c r="R36" s="240">
        <v>5811.9481576999997</v>
      </c>
      <c r="S36" s="240">
        <v>5811.3736706</v>
      </c>
      <c r="T36" s="240">
        <v>5812.6071270000002</v>
      </c>
      <c r="U36" s="240">
        <v>5816.5962307999998</v>
      </c>
      <c r="V36" s="240">
        <v>5822.4410408000003</v>
      </c>
      <c r="W36" s="240">
        <v>5828.7797049999999</v>
      </c>
      <c r="X36" s="240">
        <v>5834.5398223000002</v>
      </c>
      <c r="Y36" s="240">
        <v>5839.8067966999997</v>
      </c>
      <c r="Z36" s="240">
        <v>5844.9554834</v>
      </c>
      <c r="AA36" s="240">
        <v>5850.2082441000002</v>
      </c>
      <c r="AB36" s="240">
        <v>5855.1774660000001</v>
      </c>
      <c r="AC36" s="240">
        <v>5859.3230426999999</v>
      </c>
      <c r="AD36" s="240">
        <v>5862.2104571999998</v>
      </c>
      <c r="AE36" s="240">
        <v>5863.8275503000004</v>
      </c>
      <c r="AF36" s="240">
        <v>5864.2677518999999</v>
      </c>
      <c r="AG36" s="240">
        <v>5863.7015019</v>
      </c>
      <c r="AH36" s="240">
        <v>5862.6072788000001</v>
      </c>
      <c r="AI36" s="240">
        <v>5861.5405707999998</v>
      </c>
      <c r="AJ36" s="240">
        <v>5860.9075687000004</v>
      </c>
      <c r="AK36" s="240">
        <v>5860.5172738000001</v>
      </c>
      <c r="AL36" s="240">
        <v>5860.0293902000003</v>
      </c>
      <c r="AM36" s="240">
        <v>5859.2556175</v>
      </c>
      <c r="AN36" s="240">
        <v>5858.6156374000002</v>
      </c>
      <c r="AO36" s="240">
        <v>5858.6811273000003</v>
      </c>
      <c r="AP36" s="240">
        <v>5859.9874835000001</v>
      </c>
      <c r="AQ36" s="240">
        <v>5862.9249794999996</v>
      </c>
      <c r="AR36" s="240">
        <v>5867.8476078000003</v>
      </c>
      <c r="AS36" s="240">
        <v>5874.7521521999997</v>
      </c>
      <c r="AT36" s="240">
        <v>5882.2065609000001</v>
      </c>
      <c r="AU36" s="240">
        <v>5888.4215735999996</v>
      </c>
      <c r="AV36" s="240">
        <v>5892.1371835</v>
      </c>
      <c r="AW36" s="240">
        <v>5894.2103987999999</v>
      </c>
      <c r="AX36" s="240">
        <v>5896.0274814000004</v>
      </c>
      <c r="AY36" s="240">
        <v>5898.6621887000001</v>
      </c>
      <c r="AZ36" s="240">
        <v>5901.9382601999996</v>
      </c>
      <c r="BA36" s="240">
        <v>5905.3669306000002</v>
      </c>
      <c r="BB36" s="240">
        <v>5908.5511366000001</v>
      </c>
      <c r="BC36" s="240">
        <v>5911.4606215000003</v>
      </c>
      <c r="BD36" s="333">
        <v>5914.1570000000002</v>
      </c>
      <c r="BE36" s="333">
        <v>5916.7070000000003</v>
      </c>
      <c r="BF36" s="333">
        <v>5919.2039999999997</v>
      </c>
      <c r="BG36" s="333">
        <v>5921.7449999999999</v>
      </c>
      <c r="BH36" s="333">
        <v>5924.4089999999997</v>
      </c>
      <c r="BI36" s="333">
        <v>5927.2060000000001</v>
      </c>
      <c r="BJ36" s="333">
        <v>5930.1229999999996</v>
      </c>
      <c r="BK36" s="333">
        <v>5933.1419999999998</v>
      </c>
      <c r="BL36" s="333">
        <v>5936.2060000000001</v>
      </c>
      <c r="BM36" s="333">
        <v>5939.25</v>
      </c>
      <c r="BN36" s="333">
        <v>5942.2269999999999</v>
      </c>
      <c r="BO36" s="333">
        <v>5945.152</v>
      </c>
      <c r="BP36" s="333">
        <v>5948.0590000000002</v>
      </c>
      <c r="BQ36" s="333">
        <v>5950.9750000000004</v>
      </c>
      <c r="BR36" s="333">
        <v>5953.9030000000002</v>
      </c>
      <c r="BS36" s="333">
        <v>5956.8410000000003</v>
      </c>
      <c r="BT36" s="333">
        <v>5959.7870000000003</v>
      </c>
      <c r="BU36" s="333">
        <v>5962.7370000000001</v>
      </c>
      <c r="BV36" s="333">
        <v>5965.6890000000003</v>
      </c>
    </row>
    <row r="37" spans="1:74" s="163" customFormat="1" ht="11.1" customHeight="1" x14ac:dyDescent="0.2">
      <c r="A37" s="148" t="s">
        <v>912</v>
      </c>
      <c r="B37" s="210" t="s">
        <v>601</v>
      </c>
      <c r="C37" s="240">
        <v>15891.821808000001</v>
      </c>
      <c r="D37" s="240">
        <v>15897.781311999999</v>
      </c>
      <c r="E37" s="240">
        <v>15906.873917999999</v>
      </c>
      <c r="F37" s="240">
        <v>15919.860793</v>
      </c>
      <c r="G37" s="240">
        <v>15933.518856999999</v>
      </c>
      <c r="H37" s="240">
        <v>15943.62897</v>
      </c>
      <c r="I37" s="240">
        <v>15947.218798</v>
      </c>
      <c r="J37" s="240">
        <v>15946.303217999999</v>
      </c>
      <c r="K37" s="240">
        <v>15944.143914</v>
      </c>
      <c r="L37" s="240">
        <v>15943.327499999999</v>
      </c>
      <c r="M37" s="240">
        <v>15943.740315999999</v>
      </c>
      <c r="N37" s="240">
        <v>15944.593631</v>
      </c>
      <c r="O37" s="240">
        <v>15945.189356999999</v>
      </c>
      <c r="P37" s="240">
        <v>15945.191962000001</v>
      </c>
      <c r="Q37" s="240">
        <v>15944.356557999999</v>
      </c>
      <c r="R37" s="240">
        <v>15942.677478</v>
      </c>
      <c r="S37" s="240">
        <v>15941.105951</v>
      </c>
      <c r="T37" s="240">
        <v>15940.832431000001</v>
      </c>
      <c r="U37" s="240">
        <v>15942.666765</v>
      </c>
      <c r="V37" s="240">
        <v>15945.896376000001</v>
      </c>
      <c r="W37" s="240">
        <v>15949.428082</v>
      </c>
      <c r="X37" s="240">
        <v>15952.429821</v>
      </c>
      <c r="Y37" s="240">
        <v>15955.114013</v>
      </c>
      <c r="Z37" s="240">
        <v>15957.954199</v>
      </c>
      <c r="AA37" s="240">
        <v>15961.028636999999</v>
      </c>
      <c r="AB37" s="240">
        <v>15962.834448</v>
      </c>
      <c r="AC37" s="240">
        <v>15961.473470000001</v>
      </c>
      <c r="AD37" s="240">
        <v>15955.785169000001</v>
      </c>
      <c r="AE37" s="240">
        <v>15947.559515000001</v>
      </c>
      <c r="AF37" s="240">
        <v>15939.324106</v>
      </c>
      <c r="AG37" s="240">
        <v>15933.023424999999</v>
      </c>
      <c r="AH37" s="240">
        <v>15928.269499</v>
      </c>
      <c r="AI37" s="240">
        <v>15924.09124</v>
      </c>
      <c r="AJ37" s="240">
        <v>15919.698936000001</v>
      </c>
      <c r="AK37" s="240">
        <v>15915.028383999999</v>
      </c>
      <c r="AL37" s="240">
        <v>15910.196758</v>
      </c>
      <c r="AM37" s="240">
        <v>15905.448198</v>
      </c>
      <c r="AN37" s="240">
        <v>15901.534711</v>
      </c>
      <c r="AO37" s="240">
        <v>15899.33527</v>
      </c>
      <c r="AP37" s="240">
        <v>15899.858115999999</v>
      </c>
      <c r="AQ37" s="240">
        <v>15904.628549999999</v>
      </c>
      <c r="AR37" s="240">
        <v>15915.301141</v>
      </c>
      <c r="AS37" s="240">
        <v>15932.336998000001</v>
      </c>
      <c r="AT37" s="240">
        <v>15951.423401</v>
      </c>
      <c r="AU37" s="240">
        <v>15967.054173</v>
      </c>
      <c r="AV37" s="240">
        <v>15975.331495</v>
      </c>
      <c r="AW37" s="240">
        <v>15978.790992</v>
      </c>
      <c r="AX37" s="240">
        <v>15981.576648</v>
      </c>
      <c r="AY37" s="240">
        <v>15986.890662</v>
      </c>
      <c r="AZ37" s="240">
        <v>15994.168088</v>
      </c>
      <c r="BA37" s="240">
        <v>16001.902194</v>
      </c>
      <c r="BB37" s="240">
        <v>16008.900540000001</v>
      </c>
      <c r="BC37" s="240">
        <v>16015.227857</v>
      </c>
      <c r="BD37" s="333">
        <v>16021.26</v>
      </c>
      <c r="BE37" s="333">
        <v>16027.32</v>
      </c>
      <c r="BF37" s="333">
        <v>16033.46</v>
      </c>
      <c r="BG37" s="333">
        <v>16039.68</v>
      </c>
      <c r="BH37" s="333">
        <v>16045.98</v>
      </c>
      <c r="BI37" s="333">
        <v>16052.37</v>
      </c>
      <c r="BJ37" s="333">
        <v>16058.84</v>
      </c>
      <c r="BK37" s="333">
        <v>16065.4</v>
      </c>
      <c r="BL37" s="333">
        <v>16071.99</v>
      </c>
      <c r="BM37" s="333">
        <v>16078.54</v>
      </c>
      <c r="BN37" s="333">
        <v>16084.98</v>
      </c>
      <c r="BO37" s="333">
        <v>16091.34</v>
      </c>
      <c r="BP37" s="333">
        <v>16097.66</v>
      </c>
      <c r="BQ37" s="333">
        <v>16104</v>
      </c>
      <c r="BR37" s="333">
        <v>16110.5</v>
      </c>
      <c r="BS37" s="333">
        <v>16117.31</v>
      </c>
      <c r="BT37" s="333">
        <v>16124.56</v>
      </c>
      <c r="BU37" s="333">
        <v>16132.12</v>
      </c>
      <c r="BV37" s="333">
        <v>16139.85</v>
      </c>
    </row>
    <row r="38" spans="1:74" s="163" customFormat="1" ht="11.1" customHeight="1" x14ac:dyDescent="0.2">
      <c r="A38" s="148" t="s">
        <v>913</v>
      </c>
      <c r="B38" s="210" t="s">
        <v>569</v>
      </c>
      <c r="C38" s="240">
        <v>18538.765454</v>
      </c>
      <c r="D38" s="240">
        <v>18540.783575000001</v>
      </c>
      <c r="E38" s="240">
        <v>18544.848719000001</v>
      </c>
      <c r="F38" s="240">
        <v>18551.835988999999</v>
      </c>
      <c r="G38" s="240">
        <v>18561.208535000002</v>
      </c>
      <c r="H38" s="240">
        <v>18572.076514</v>
      </c>
      <c r="I38" s="240">
        <v>18583.65193</v>
      </c>
      <c r="J38" s="240">
        <v>18595.554164000001</v>
      </c>
      <c r="K38" s="240">
        <v>18607.504441000001</v>
      </c>
      <c r="L38" s="240">
        <v>18619.299998999999</v>
      </c>
      <c r="M38" s="240">
        <v>18631.042128000001</v>
      </c>
      <c r="N38" s="240">
        <v>18642.908128999999</v>
      </c>
      <c r="O38" s="240">
        <v>18654.947107</v>
      </c>
      <c r="P38" s="240">
        <v>18666.695374999999</v>
      </c>
      <c r="Q38" s="240">
        <v>18677.561049</v>
      </c>
      <c r="R38" s="240">
        <v>18687.302688</v>
      </c>
      <c r="S38" s="240">
        <v>18697.080639</v>
      </c>
      <c r="T38" s="240">
        <v>18708.405691</v>
      </c>
      <c r="U38" s="240">
        <v>18722.318916</v>
      </c>
      <c r="V38" s="240">
        <v>18737.982494</v>
      </c>
      <c r="W38" s="240">
        <v>18754.088888999999</v>
      </c>
      <c r="X38" s="240">
        <v>18769.618665000002</v>
      </c>
      <c r="Y38" s="240">
        <v>18784.704808999999</v>
      </c>
      <c r="Z38" s="240">
        <v>18799.768413000002</v>
      </c>
      <c r="AA38" s="240">
        <v>18814.881861999998</v>
      </c>
      <c r="AB38" s="240">
        <v>18828.722722999999</v>
      </c>
      <c r="AC38" s="240">
        <v>18839.619855000001</v>
      </c>
      <c r="AD38" s="240">
        <v>18846.318284000001</v>
      </c>
      <c r="AE38" s="240">
        <v>18849.227691</v>
      </c>
      <c r="AF38" s="240">
        <v>18849.173921000001</v>
      </c>
      <c r="AG38" s="240">
        <v>18846.983917000001</v>
      </c>
      <c r="AH38" s="240">
        <v>18843.489020000001</v>
      </c>
      <c r="AI38" s="240">
        <v>18839.521666000001</v>
      </c>
      <c r="AJ38" s="240">
        <v>18835.773056000002</v>
      </c>
      <c r="AK38" s="240">
        <v>18832.369440999999</v>
      </c>
      <c r="AL38" s="240">
        <v>18829.295835000001</v>
      </c>
      <c r="AM38" s="240">
        <v>18826.595821999999</v>
      </c>
      <c r="AN38" s="240">
        <v>18824.547264000001</v>
      </c>
      <c r="AO38" s="240">
        <v>18823.486594999998</v>
      </c>
      <c r="AP38" s="240">
        <v>18824.141887000002</v>
      </c>
      <c r="AQ38" s="240">
        <v>18828.807775000001</v>
      </c>
      <c r="AR38" s="240">
        <v>18840.170532</v>
      </c>
      <c r="AS38" s="240">
        <v>18859.376089000001</v>
      </c>
      <c r="AT38" s="240">
        <v>18881.408996999999</v>
      </c>
      <c r="AU38" s="240">
        <v>18899.713466000001</v>
      </c>
      <c r="AV38" s="240">
        <v>18909.612937999998</v>
      </c>
      <c r="AW38" s="240">
        <v>18913.947791999999</v>
      </c>
      <c r="AX38" s="240">
        <v>18917.43764</v>
      </c>
      <c r="AY38" s="240">
        <v>18923.800009999999</v>
      </c>
      <c r="AZ38" s="240">
        <v>18932.744094999998</v>
      </c>
      <c r="BA38" s="240">
        <v>18942.977000999999</v>
      </c>
      <c r="BB38" s="240">
        <v>18953.373666</v>
      </c>
      <c r="BC38" s="240">
        <v>18963.480337000001</v>
      </c>
      <c r="BD38" s="333">
        <v>18973.009999999998</v>
      </c>
      <c r="BE38" s="333">
        <v>18981.79</v>
      </c>
      <c r="BF38" s="333">
        <v>18990.080000000002</v>
      </c>
      <c r="BG38" s="333">
        <v>18998.259999999998</v>
      </c>
      <c r="BH38" s="333">
        <v>19006.580000000002</v>
      </c>
      <c r="BI38" s="333">
        <v>19014.810000000001</v>
      </c>
      <c r="BJ38" s="333">
        <v>19022.61</v>
      </c>
      <c r="BK38" s="333">
        <v>19029.77</v>
      </c>
      <c r="BL38" s="333">
        <v>19036.689999999999</v>
      </c>
      <c r="BM38" s="333">
        <v>19043.939999999999</v>
      </c>
      <c r="BN38" s="333">
        <v>19051.91</v>
      </c>
      <c r="BO38" s="333">
        <v>19060.419999999998</v>
      </c>
      <c r="BP38" s="333">
        <v>19069.12</v>
      </c>
      <c r="BQ38" s="333">
        <v>19077.77</v>
      </c>
      <c r="BR38" s="333">
        <v>19086.57</v>
      </c>
      <c r="BS38" s="333">
        <v>19095.82</v>
      </c>
      <c r="BT38" s="333">
        <v>19105.73</v>
      </c>
      <c r="BU38" s="333">
        <v>19116.14</v>
      </c>
      <c r="BV38" s="333">
        <v>19126.8</v>
      </c>
    </row>
    <row r="39" spans="1:74" s="163" customFormat="1" ht="11.1" customHeight="1" x14ac:dyDescent="0.2">
      <c r="A39" s="148" t="s">
        <v>914</v>
      </c>
      <c r="B39" s="210" t="s">
        <v>570</v>
      </c>
      <c r="C39" s="240">
        <v>8380.1596527000002</v>
      </c>
      <c r="D39" s="240">
        <v>8381.2496073999991</v>
      </c>
      <c r="E39" s="240">
        <v>8383.1082714999993</v>
      </c>
      <c r="F39" s="240">
        <v>8386.1140059000008</v>
      </c>
      <c r="G39" s="240">
        <v>8390.3732966999996</v>
      </c>
      <c r="H39" s="240">
        <v>8395.9246609999991</v>
      </c>
      <c r="I39" s="240">
        <v>8402.7081699999999</v>
      </c>
      <c r="J39" s="240">
        <v>8410.2701094000004</v>
      </c>
      <c r="K39" s="240">
        <v>8418.0583184000006</v>
      </c>
      <c r="L39" s="240">
        <v>8425.6292159999994</v>
      </c>
      <c r="M39" s="240">
        <v>8432.9735395000007</v>
      </c>
      <c r="N39" s="240">
        <v>8440.1906056999997</v>
      </c>
      <c r="O39" s="240">
        <v>8447.3767707000006</v>
      </c>
      <c r="P39" s="240">
        <v>8454.6165462000008</v>
      </c>
      <c r="Q39" s="240">
        <v>8461.9914829999998</v>
      </c>
      <c r="R39" s="240">
        <v>8469.4472796999999</v>
      </c>
      <c r="S39" s="240">
        <v>8476.3862251999999</v>
      </c>
      <c r="T39" s="240">
        <v>8482.0747558999992</v>
      </c>
      <c r="U39" s="240">
        <v>8486.0359633999997</v>
      </c>
      <c r="V39" s="240">
        <v>8488.8195594999997</v>
      </c>
      <c r="W39" s="240">
        <v>8491.2319109</v>
      </c>
      <c r="X39" s="240">
        <v>8493.9333416000009</v>
      </c>
      <c r="Y39" s="240">
        <v>8497.0000031</v>
      </c>
      <c r="Z39" s="240">
        <v>8500.3620040999995</v>
      </c>
      <c r="AA39" s="240">
        <v>8503.7758689999991</v>
      </c>
      <c r="AB39" s="240">
        <v>8506.3037848999993</v>
      </c>
      <c r="AC39" s="240">
        <v>8506.8343549000001</v>
      </c>
      <c r="AD39" s="240">
        <v>8504.7857445000009</v>
      </c>
      <c r="AE39" s="240">
        <v>8501.6943701</v>
      </c>
      <c r="AF39" s="240">
        <v>8499.6262110000007</v>
      </c>
      <c r="AG39" s="240">
        <v>8500.0749651999995</v>
      </c>
      <c r="AH39" s="240">
        <v>8502.2452068999992</v>
      </c>
      <c r="AI39" s="240">
        <v>8504.7692294999997</v>
      </c>
      <c r="AJ39" s="240">
        <v>8506.6039920000003</v>
      </c>
      <c r="AK39" s="240">
        <v>8508.0051160999992</v>
      </c>
      <c r="AL39" s="240">
        <v>8509.5528893999999</v>
      </c>
      <c r="AM39" s="240">
        <v>8511.7120926000007</v>
      </c>
      <c r="AN39" s="240">
        <v>8514.4854792999995</v>
      </c>
      <c r="AO39" s="240">
        <v>8517.7602960999993</v>
      </c>
      <c r="AP39" s="240">
        <v>8521.6611649000006</v>
      </c>
      <c r="AQ39" s="240">
        <v>8527.2622071000005</v>
      </c>
      <c r="AR39" s="240">
        <v>8535.8749193000003</v>
      </c>
      <c r="AS39" s="240">
        <v>8548.1021579000007</v>
      </c>
      <c r="AT39" s="240">
        <v>8561.7122196</v>
      </c>
      <c r="AU39" s="240">
        <v>8573.7647610999993</v>
      </c>
      <c r="AV39" s="240">
        <v>8582.1713361999991</v>
      </c>
      <c r="AW39" s="240">
        <v>8588.2510867000001</v>
      </c>
      <c r="AX39" s="240">
        <v>8594.1750513000006</v>
      </c>
      <c r="AY39" s="240">
        <v>8601.6322645</v>
      </c>
      <c r="AZ39" s="240">
        <v>8610.3837425999991</v>
      </c>
      <c r="BA39" s="240">
        <v>8619.7084976999995</v>
      </c>
      <c r="BB39" s="240">
        <v>8628.9680805999997</v>
      </c>
      <c r="BC39" s="240">
        <v>8637.8541982999996</v>
      </c>
      <c r="BD39" s="333">
        <v>8646.1409999999996</v>
      </c>
      <c r="BE39" s="333">
        <v>8653.69</v>
      </c>
      <c r="BF39" s="333">
        <v>8660.7090000000007</v>
      </c>
      <c r="BG39" s="333">
        <v>8667.4940000000006</v>
      </c>
      <c r="BH39" s="333">
        <v>8674.2800000000007</v>
      </c>
      <c r="BI39" s="333">
        <v>8681.0640000000003</v>
      </c>
      <c r="BJ39" s="333">
        <v>8687.7839999999997</v>
      </c>
      <c r="BK39" s="333">
        <v>8694.4050000000007</v>
      </c>
      <c r="BL39" s="333">
        <v>8701.0079999999998</v>
      </c>
      <c r="BM39" s="333">
        <v>8707.7000000000007</v>
      </c>
      <c r="BN39" s="333">
        <v>8714.5540000000001</v>
      </c>
      <c r="BO39" s="333">
        <v>8721.4950000000008</v>
      </c>
      <c r="BP39" s="333">
        <v>8728.4120000000003</v>
      </c>
      <c r="BQ39" s="333">
        <v>8735.232</v>
      </c>
      <c r="BR39" s="333">
        <v>8742.0450000000001</v>
      </c>
      <c r="BS39" s="333">
        <v>8748.9789999999994</v>
      </c>
      <c r="BT39" s="333">
        <v>8756.1280000000006</v>
      </c>
      <c r="BU39" s="333">
        <v>8763.4439999999995</v>
      </c>
      <c r="BV39" s="333">
        <v>8770.8420000000006</v>
      </c>
    </row>
    <row r="40" spans="1:74" s="163" customFormat="1" ht="11.1" customHeight="1" x14ac:dyDescent="0.2">
      <c r="A40" s="148" t="s">
        <v>915</v>
      </c>
      <c r="B40" s="210" t="s">
        <v>571</v>
      </c>
      <c r="C40" s="240">
        <v>24211.387973000001</v>
      </c>
      <c r="D40" s="240">
        <v>24232.085586000001</v>
      </c>
      <c r="E40" s="240">
        <v>24255.511779</v>
      </c>
      <c r="F40" s="240">
        <v>24282.569221000002</v>
      </c>
      <c r="G40" s="240">
        <v>24312.703706</v>
      </c>
      <c r="H40" s="240">
        <v>24344.996812000001</v>
      </c>
      <c r="I40" s="240">
        <v>24378.597882999999</v>
      </c>
      <c r="J40" s="240">
        <v>24412.927325000001</v>
      </c>
      <c r="K40" s="240">
        <v>24447.473313999999</v>
      </c>
      <c r="L40" s="240">
        <v>24481.824492</v>
      </c>
      <c r="M40" s="240">
        <v>24515.971378999999</v>
      </c>
      <c r="N40" s="240">
        <v>24550.004961999999</v>
      </c>
      <c r="O40" s="240">
        <v>24583.990003999999</v>
      </c>
      <c r="P40" s="240">
        <v>24617.886354999999</v>
      </c>
      <c r="Q40" s="240">
        <v>24651.627639999999</v>
      </c>
      <c r="R40" s="240">
        <v>24685.037738999999</v>
      </c>
      <c r="S40" s="240">
        <v>24717.501548</v>
      </c>
      <c r="T40" s="240">
        <v>24748.294218999999</v>
      </c>
      <c r="U40" s="240">
        <v>24776.969042000001</v>
      </c>
      <c r="V40" s="240">
        <v>24804.191851</v>
      </c>
      <c r="W40" s="240">
        <v>24830.906620999998</v>
      </c>
      <c r="X40" s="240">
        <v>24857.913729</v>
      </c>
      <c r="Y40" s="240">
        <v>24885.439168000001</v>
      </c>
      <c r="Z40" s="240">
        <v>24913.565336</v>
      </c>
      <c r="AA40" s="240">
        <v>24941.862388000001</v>
      </c>
      <c r="AB40" s="240">
        <v>24967.851515999999</v>
      </c>
      <c r="AC40" s="240">
        <v>24988.541668999998</v>
      </c>
      <c r="AD40" s="240">
        <v>25002.216769999999</v>
      </c>
      <c r="AE40" s="240">
        <v>25012.260631000001</v>
      </c>
      <c r="AF40" s="240">
        <v>25023.332036</v>
      </c>
      <c r="AG40" s="240">
        <v>25038.887610999998</v>
      </c>
      <c r="AH40" s="240">
        <v>25057.575334000001</v>
      </c>
      <c r="AI40" s="240">
        <v>25076.841023000001</v>
      </c>
      <c r="AJ40" s="240">
        <v>25094.704149000001</v>
      </c>
      <c r="AK40" s="240">
        <v>25111.478797</v>
      </c>
      <c r="AL40" s="240">
        <v>25128.052702000001</v>
      </c>
      <c r="AM40" s="240">
        <v>25145.247459999999</v>
      </c>
      <c r="AN40" s="240">
        <v>25163.620104000001</v>
      </c>
      <c r="AO40" s="240">
        <v>25183.661521999999</v>
      </c>
      <c r="AP40" s="240">
        <v>25206.466643</v>
      </c>
      <c r="AQ40" s="240">
        <v>25235.546547000002</v>
      </c>
      <c r="AR40" s="240">
        <v>25275.016350000002</v>
      </c>
      <c r="AS40" s="240">
        <v>25326.652168000001</v>
      </c>
      <c r="AT40" s="240">
        <v>25382.874103999999</v>
      </c>
      <c r="AU40" s="240">
        <v>25433.763261</v>
      </c>
      <c r="AV40" s="240">
        <v>25472.180177999999</v>
      </c>
      <c r="AW40" s="240">
        <v>25502.103148999999</v>
      </c>
      <c r="AX40" s="240">
        <v>25530.289906000002</v>
      </c>
      <c r="AY40" s="240">
        <v>25562.029652000001</v>
      </c>
      <c r="AZ40" s="240">
        <v>25596.737469</v>
      </c>
      <c r="BA40" s="240">
        <v>25632.359913</v>
      </c>
      <c r="BB40" s="240">
        <v>25667.194916</v>
      </c>
      <c r="BC40" s="240">
        <v>25700.945931999999</v>
      </c>
      <c r="BD40" s="333">
        <v>25733.67</v>
      </c>
      <c r="BE40" s="333">
        <v>25765.45</v>
      </c>
      <c r="BF40" s="333">
        <v>25796.53</v>
      </c>
      <c r="BG40" s="333">
        <v>25827.17</v>
      </c>
      <c r="BH40" s="333">
        <v>25857.63</v>
      </c>
      <c r="BI40" s="333">
        <v>25888.14</v>
      </c>
      <c r="BJ40" s="333">
        <v>25918.9</v>
      </c>
      <c r="BK40" s="333">
        <v>25950.05</v>
      </c>
      <c r="BL40" s="333">
        <v>25981.360000000001</v>
      </c>
      <c r="BM40" s="333">
        <v>26012.560000000001</v>
      </c>
      <c r="BN40" s="333">
        <v>26043.39</v>
      </c>
      <c r="BO40" s="333">
        <v>26073.69</v>
      </c>
      <c r="BP40" s="333">
        <v>26103.35</v>
      </c>
      <c r="BQ40" s="333">
        <v>26132.37</v>
      </c>
      <c r="BR40" s="333">
        <v>26161.23</v>
      </c>
      <c r="BS40" s="333">
        <v>26190.52</v>
      </c>
      <c r="BT40" s="333">
        <v>26220.67</v>
      </c>
      <c r="BU40" s="333">
        <v>26251.5</v>
      </c>
      <c r="BV40" s="333">
        <v>26282.66</v>
      </c>
    </row>
    <row r="41" spans="1:74" s="163" customFormat="1" ht="11.1" customHeight="1" x14ac:dyDescent="0.2">
      <c r="A41" s="148" t="s">
        <v>916</v>
      </c>
      <c r="B41" s="210" t="s">
        <v>572</v>
      </c>
      <c r="C41" s="240">
        <v>7465.5295028999999</v>
      </c>
      <c r="D41" s="240">
        <v>7469.0784507999997</v>
      </c>
      <c r="E41" s="240">
        <v>7473.7019296999997</v>
      </c>
      <c r="F41" s="240">
        <v>7479.7059503</v>
      </c>
      <c r="G41" s="240">
        <v>7486.4230484</v>
      </c>
      <c r="H41" s="240">
        <v>7492.9423911000003</v>
      </c>
      <c r="I41" s="240">
        <v>7498.5826331999997</v>
      </c>
      <c r="J41" s="240">
        <v>7503.5803808999999</v>
      </c>
      <c r="K41" s="240">
        <v>7508.4017282000004</v>
      </c>
      <c r="L41" s="240">
        <v>7513.4159212000004</v>
      </c>
      <c r="M41" s="240">
        <v>7518.6048147000001</v>
      </c>
      <c r="N41" s="240">
        <v>7523.8534153999999</v>
      </c>
      <c r="O41" s="240">
        <v>7529.0539871999999</v>
      </c>
      <c r="P41" s="240">
        <v>7534.1278209000002</v>
      </c>
      <c r="Q41" s="240">
        <v>7539.0034644999996</v>
      </c>
      <c r="R41" s="240">
        <v>7543.6424674</v>
      </c>
      <c r="S41" s="240">
        <v>7548.1383856000002</v>
      </c>
      <c r="T41" s="240">
        <v>7552.6177770000004</v>
      </c>
      <c r="U41" s="240">
        <v>7557.1749123999998</v>
      </c>
      <c r="V41" s="240">
        <v>7561.774915</v>
      </c>
      <c r="W41" s="240">
        <v>7566.3506212000002</v>
      </c>
      <c r="X41" s="240">
        <v>7570.8649343999996</v>
      </c>
      <c r="Y41" s="240">
        <v>7575.4010274000002</v>
      </c>
      <c r="Z41" s="240">
        <v>7580.0721399000004</v>
      </c>
      <c r="AA41" s="240">
        <v>7584.8213667</v>
      </c>
      <c r="AB41" s="240">
        <v>7588.9112219999997</v>
      </c>
      <c r="AC41" s="240">
        <v>7591.4340749000003</v>
      </c>
      <c r="AD41" s="240">
        <v>7591.8550132999999</v>
      </c>
      <c r="AE41" s="240">
        <v>7591.1300013</v>
      </c>
      <c r="AF41" s="240">
        <v>7590.5877221000001</v>
      </c>
      <c r="AG41" s="240">
        <v>7591.2237175</v>
      </c>
      <c r="AH41" s="240">
        <v>7592.7009649000001</v>
      </c>
      <c r="AI41" s="240">
        <v>7594.3493005</v>
      </c>
      <c r="AJ41" s="240">
        <v>7595.6463895999996</v>
      </c>
      <c r="AK41" s="240">
        <v>7596.6612126999999</v>
      </c>
      <c r="AL41" s="240">
        <v>7597.6105796000002</v>
      </c>
      <c r="AM41" s="240">
        <v>7598.7054695999996</v>
      </c>
      <c r="AN41" s="240">
        <v>7600.1335417</v>
      </c>
      <c r="AO41" s="240">
        <v>7602.0766245000004</v>
      </c>
      <c r="AP41" s="240">
        <v>7604.8610439000004</v>
      </c>
      <c r="AQ41" s="240">
        <v>7609.3911128999998</v>
      </c>
      <c r="AR41" s="240">
        <v>7616.7156418000004</v>
      </c>
      <c r="AS41" s="240">
        <v>7627.2636099000001</v>
      </c>
      <c r="AT41" s="240">
        <v>7638.9846730999998</v>
      </c>
      <c r="AU41" s="240">
        <v>7649.2086564000001</v>
      </c>
      <c r="AV41" s="240">
        <v>7656.0389521999996</v>
      </c>
      <c r="AW41" s="240">
        <v>7660.6732222000001</v>
      </c>
      <c r="AX41" s="240">
        <v>7665.0826954000004</v>
      </c>
      <c r="AY41" s="240">
        <v>7670.7943819000002</v>
      </c>
      <c r="AZ41" s="240">
        <v>7677.5584154999997</v>
      </c>
      <c r="BA41" s="240">
        <v>7684.6807110999998</v>
      </c>
      <c r="BB41" s="240">
        <v>7691.5905550999996</v>
      </c>
      <c r="BC41" s="240">
        <v>7698.2107196999996</v>
      </c>
      <c r="BD41" s="333">
        <v>7704.5870000000004</v>
      </c>
      <c r="BE41" s="333">
        <v>7710.7569999999996</v>
      </c>
      <c r="BF41" s="333">
        <v>7716.7209999999995</v>
      </c>
      <c r="BG41" s="333">
        <v>7722.4709999999995</v>
      </c>
      <c r="BH41" s="333">
        <v>7728.0249999999996</v>
      </c>
      <c r="BI41" s="333">
        <v>7733.52</v>
      </c>
      <c r="BJ41" s="333">
        <v>7739.1180000000004</v>
      </c>
      <c r="BK41" s="333">
        <v>7744.9449999999997</v>
      </c>
      <c r="BL41" s="333">
        <v>7750.973</v>
      </c>
      <c r="BM41" s="333">
        <v>7757.1329999999998</v>
      </c>
      <c r="BN41" s="333">
        <v>7763.3580000000002</v>
      </c>
      <c r="BO41" s="333">
        <v>7769.5839999999998</v>
      </c>
      <c r="BP41" s="333">
        <v>7775.7460000000001</v>
      </c>
      <c r="BQ41" s="333">
        <v>7781.8109999999997</v>
      </c>
      <c r="BR41" s="333">
        <v>7787.8710000000001</v>
      </c>
      <c r="BS41" s="333">
        <v>7794.0510000000004</v>
      </c>
      <c r="BT41" s="333">
        <v>7800.44</v>
      </c>
      <c r="BU41" s="333">
        <v>7806.991</v>
      </c>
      <c r="BV41" s="333">
        <v>7813.6229999999996</v>
      </c>
    </row>
    <row r="42" spans="1:74" s="163" customFormat="1" ht="11.1" customHeight="1" x14ac:dyDescent="0.2">
      <c r="A42" s="148" t="s">
        <v>917</v>
      </c>
      <c r="B42" s="210" t="s">
        <v>573</v>
      </c>
      <c r="C42" s="240">
        <v>14064.911742</v>
      </c>
      <c r="D42" s="240">
        <v>14078.479497</v>
      </c>
      <c r="E42" s="240">
        <v>14093.806946999999</v>
      </c>
      <c r="F42" s="240">
        <v>14111.525288000001</v>
      </c>
      <c r="G42" s="240">
        <v>14130.858284</v>
      </c>
      <c r="H42" s="240">
        <v>14150.677836999999</v>
      </c>
      <c r="I42" s="240">
        <v>14170.091103000001</v>
      </c>
      <c r="J42" s="240">
        <v>14189.146245</v>
      </c>
      <c r="K42" s="240">
        <v>14208.126677</v>
      </c>
      <c r="L42" s="240">
        <v>14227.247284999999</v>
      </c>
      <c r="M42" s="240">
        <v>14246.448850000001</v>
      </c>
      <c r="N42" s="240">
        <v>14265.603625</v>
      </c>
      <c r="O42" s="240">
        <v>14284.622353000001</v>
      </c>
      <c r="P42" s="240">
        <v>14303.569750000001</v>
      </c>
      <c r="Q42" s="240">
        <v>14322.549021999999</v>
      </c>
      <c r="R42" s="240">
        <v>14341.511619999999</v>
      </c>
      <c r="S42" s="240">
        <v>14359.801987999999</v>
      </c>
      <c r="T42" s="240">
        <v>14376.612811000001</v>
      </c>
      <c r="U42" s="240">
        <v>14391.425706</v>
      </c>
      <c r="V42" s="240">
        <v>14404.877989000001</v>
      </c>
      <c r="W42" s="240">
        <v>14417.895902</v>
      </c>
      <c r="X42" s="240">
        <v>14431.242173000001</v>
      </c>
      <c r="Y42" s="240">
        <v>14445.025458</v>
      </c>
      <c r="Z42" s="240">
        <v>14459.190895</v>
      </c>
      <c r="AA42" s="240">
        <v>14473.408907000001</v>
      </c>
      <c r="AB42" s="240">
        <v>14486.251050000001</v>
      </c>
      <c r="AC42" s="240">
        <v>14496.014163</v>
      </c>
      <c r="AD42" s="240">
        <v>14501.725743999999</v>
      </c>
      <c r="AE42" s="240">
        <v>14505.335923000001</v>
      </c>
      <c r="AF42" s="240">
        <v>14509.52549</v>
      </c>
      <c r="AG42" s="240">
        <v>14516.274097</v>
      </c>
      <c r="AH42" s="240">
        <v>14524.756856</v>
      </c>
      <c r="AI42" s="240">
        <v>14533.447741</v>
      </c>
      <c r="AJ42" s="240">
        <v>14541.165429999999</v>
      </c>
      <c r="AK42" s="240">
        <v>14548.107403</v>
      </c>
      <c r="AL42" s="240">
        <v>14554.815843</v>
      </c>
      <c r="AM42" s="240">
        <v>14561.827773000001</v>
      </c>
      <c r="AN42" s="240">
        <v>14569.659581</v>
      </c>
      <c r="AO42" s="240">
        <v>14578.822496999999</v>
      </c>
      <c r="AP42" s="240">
        <v>14590.033343999999</v>
      </c>
      <c r="AQ42" s="240">
        <v>14604.831314999999</v>
      </c>
      <c r="AR42" s="240">
        <v>14624.961194</v>
      </c>
      <c r="AS42" s="240">
        <v>14651.028734</v>
      </c>
      <c r="AT42" s="240">
        <v>14679.083554999999</v>
      </c>
      <c r="AU42" s="240">
        <v>14704.036244000001</v>
      </c>
      <c r="AV42" s="240">
        <v>14722.27162</v>
      </c>
      <c r="AW42" s="240">
        <v>14736.07142</v>
      </c>
      <c r="AX42" s="240">
        <v>14749.191615</v>
      </c>
      <c r="AY42" s="240">
        <v>14764.561769</v>
      </c>
      <c r="AZ42" s="240">
        <v>14781.805828</v>
      </c>
      <c r="BA42" s="240">
        <v>14799.721331000001</v>
      </c>
      <c r="BB42" s="240">
        <v>14817.352896</v>
      </c>
      <c r="BC42" s="240">
        <v>14834.73345</v>
      </c>
      <c r="BD42" s="333">
        <v>14852.14</v>
      </c>
      <c r="BE42" s="333">
        <v>14869.82</v>
      </c>
      <c r="BF42" s="333">
        <v>14887.81</v>
      </c>
      <c r="BG42" s="333">
        <v>14906.12</v>
      </c>
      <c r="BH42" s="333">
        <v>14924.75</v>
      </c>
      <c r="BI42" s="333">
        <v>14943.56</v>
      </c>
      <c r="BJ42" s="333">
        <v>14962.42</v>
      </c>
      <c r="BK42" s="333">
        <v>14981.24</v>
      </c>
      <c r="BL42" s="333">
        <v>15000.08</v>
      </c>
      <c r="BM42" s="333">
        <v>15019.07</v>
      </c>
      <c r="BN42" s="333">
        <v>15038.27</v>
      </c>
      <c r="BO42" s="333">
        <v>15057.57</v>
      </c>
      <c r="BP42" s="333">
        <v>15076.79</v>
      </c>
      <c r="BQ42" s="333">
        <v>15095.82</v>
      </c>
      <c r="BR42" s="333">
        <v>15114.86</v>
      </c>
      <c r="BS42" s="333">
        <v>15134.15</v>
      </c>
      <c r="BT42" s="333">
        <v>15153.88</v>
      </c>
      <c r="BU42" s="333">
        <v>15173.94</v>
      </c>
      <c r="BV42" s="333">
        <v>15194.18</v>
      </c>
    </row>
    <row r="43" spans="1:74" s="163" customFormat="1" ht="11.1" customHeight="1" x14ac:dyDescent="0.2">
      <c r="A43" s="148" t="s">
        <v>918</v>
      </c>
      <c r="B43" s="210" t="s">
        <v>574</v>
      </c>
      <c r="C43" s="240">
        <v>8622.5493638999997</v>
      </c>
      <c r="D43" s="240">
        <v>8632.5245854000004</v>
      </c>
      <c r="E43" s="240">
        <v>8643.7978880999999</v>
      </c>
      <c r="F43" s="240">
        <v>8656.674035</v>
      </c>
      <c r="G43" s="240">
        <v>8670.3223675999998</v>
      </c>
      <c r="H43" s="240">
        <v>8683.6283722999997</v>
      </c>
      <c r="I43" s="240">
        <v>8695.7640348999994</v>
      </c>
      <c r="J43" s="240">
        <v>8707.0473387000002</v>
      </c>
      <c r="K43" s="240">
        <v>8718.0827661000003</v>
      </c>
      <c r="L43" s="240">
        <v>8729.3565385999991</v>
      </c>
      <c r="M43" s="240">
        <v>8740.8818336999993</v>
      </c>
      <c r="N43" s="240">
        <v>8752.5535674999992</v>
      </c>
      <c r="O43" s="240">
        <v>8764.2407566000002</v>
      </c>
      <c r="P43" s="240">
        <v>8775.7088182999996</v>
      </c>
      <c r="Q43" s="240">
        <v>8786.6972702999992</v>
      </c>
      <c r="R43" s="240">
        <v>8797.1268053000003</v>
      </c>
      <c r="S43" s="240">
        <v>8807.6428152000008</v>
      </c>
      <c r="T43" s="240">
        <v>8819.0718670999995</v>
      </c>
      <c r="U43" s="240">
        <v>8831.9776758999997</v>
      </c>
      <c r="V43" s="240">
        <v>8845.8725489999997</v>
      </c>
      <c r="W43" s="240">
        <v>8860.0059419000008</v>
      </c>
      <c r="X43" s="240">
        <v>8873.7995463000007</v>
      </c>
      <c r="Y43" s="240">
        <v>8887.3639994000005</v>
      </c>
      <c r="Z43" s="240">
        <v>8900.9821747000005</v>
      </c>
      <c r="AA43" s="240">
        <v>8914.7239100999996</v>
      </c>
      <c r="AB43" s="240">
        <v>8927.8069023999997</v>
      </c>
      <c r="AC43" s="240">
        <v>8939.2358127000007</v>
      </c>
      <c r="AD43" s="240">
        <v>8948.3659987999999</v>
      </c>
      <c r="AE43" s="240">
        <v>8955.9556056000001</v>
      </c>
      <c r="AF43" s="240">
        <v>8963.1134746999996</v>
      </c>
      <c r="AG43" s="240">
        <v>8970.7278901999998</v>
      </c>
      <c r="AH43" s="240">
        <v>8978.8049054999992</v>
      </c>
      <c r="AI43" s="240">
        <v>8987.1300164999993</v>
      </c>
      <c r="AJ43" s="240">
        <v>8995.5054682999998</v>
      </c>
      <c r="AK43" s="240">
        <v>9003.8005021000008</v>
      </c>
      <c r="AL43" s="240">
        <v>9011.901108</v>
      </c>
      <c r="AM43" s="240">
        <v>9019.7890184000007</v>
      </c>
      <c r="AN43" s="240">
        <v>9027.8289335999998</v>
      </c>
      <c r="AO43" s="240">
        <v>9036.4812959999999</v>
      </c>
      <c r="AP43" s="240">
        <v>9046.3173803000009</v>
      </c>
      <c r="AQ43" s="240">
        <v>9058.3517910999999</v>
      </c>
      <c r="AR43" s="240">
        <v>9073.7099653999994</v>
      </c>
      <c r="AS43" s="240">
        <v>9092.8179638000001</v>
      </c>
      <c r="AT43" s="240">
        <v>9113.3043421000002</v>
      </c>
      <c r="AU43" s="240">
        <v>9132.0982798000005</v>
      </c>
      <c r="AV43" s="240">
        <v>9147.0193691999993</v>
      </c>
      <c r="AW43" s="240">
        <v>9159.4488543000007</v>
      </c>
      <c r="AX43" s="240">
        <v>9171.6583917999997</v>
      </c>
      <c r="AY43" s="240">
        <v>9185.4079777000006</v>
      </c>
      <c r="AZ43" s="240">
        <v>9200.4109628000006</v>
      </c>
      <c r="BA43" s="240">
        <v>9215.8690370999993</v>
      </c>
      <c r="BB43" s="240">
        <v>9231.1185857</v>
      </c>
      <c r="BC43" s="240">
        <v>9246.0347751000008</v>
      </c>
      <c r="BD43" s="333">
        <v>9260.6270000000004</v>
      </c>
      <c r="BE43" s="333">
        <v>9274.9159999999993</v>
      </c>
      <c r="BF43" s="333">
        <v>9288.9580000000005</v>
      </c>
      <c r="BG43" s="333">
        <v>9302.8209999999999</v>
      </c>
      <c r="BH43" s="333">
        <v>9316.5669999999991</v>
      </c>
      <c r="BI43" s="333">
        <v>9330.2369999999992</v>
      </c>
      <c r="BJ43" s="333">
        <v>9343.8680000000004</v>
      </c>
      <c r="BK43" s="333">
        <v>9357.4940000000006</v>
      </c>
      <c r="BL43" s="333">
        <v>9371.14</v>
      </c>
      <c r="BM43" s="333">
        <v>9384.8289999999997</v>
      </c>
      <c r="BN43" s="333">
        <v>9398.5630000000001</v>
      </c>
      <c r="BO43" s="333">
        <v>9412.2510000000002</v>
      </c>
      <c r="BP43" s="333">
        <v>9425.7849999999999</v>
      </c>
      <c r="BQ43" s="333">
        <v>9439.1090000000004</v>
      </c>
      <c r="BR43" s="333">
        <v>9452.3850000000002</v>
      </c>
      <c r="BS43" s="333">
        <v>9465.8310000000001</v>
      </c>
      <c r="BT43" s="333">
        <v>9479.607</v>
      </c>
      <c r="BU43" s="333">
        <v>9493.6419999999998</v>
      </c>
      <c r="BV43" s="333">
        <v>9507.8060000000005</v>
      </c>
    </row>
    <row r="44" spans="1:74" s="163" customFormat="1" ht="11.1" customHeight="1" x14ac:dyDescent="0.2">
      <c r="A44" s="148" t="s">
        <v>919</v>
      </c>
      <c r="B44" s="210" t="s">
        <v>575</v>
      </c>
      <c r="C44" s="240">
        <v>18137.506365000001</v>
      </c>
      <c r="D44" s="240">
        <v>18149.496652000002</v>
      </c>
      <c r="E44" s="240">
        <v>18163.530203999999</v>
      </c>
      <c r="F44" s="240">
        <v>18180.391339000002</v>
      </c>
      <c r="G44" s="240">
        <v>18199.555074</v>
      </c>
      <c r="H44" s="240">
        <v>18220.169102</v>
      </c>
      <c r="I44" s="240">
        <v>18241.482433000001</v>
      </c>
      <c r="J44" s="240">
        <v>18263.149346999999</v>
      </c>
      <c r="K44" s="240">
        <v>18284.925439999999</v>
      </c>
      <c r="L44" s="240">
        <v>18306.612174000002</v>
      </c>
      <c r="M44" s="240">
        <v>18328.194466000001</v>
      </c>
      <c r="N44" s="240">
        <v>18349.703099999999</v>
      </c>
      <c r="O44" s="240">
        <v>18371.157394000002</v>
      </c>
      <c r="P44" s="240">
        <v>18392.530814000002</v>
      </c>
      <c r="Q44" s="240">
        <v>18413.785360000002</v>
      </c>
      <c r="R44" s="240">
        <v>18434.797632999998</v>
      </c>
      <c r="S44" s="240">
        <v>18455.102640000001</v>
      </c>
      <c r="T44" s="240">
        <v>18474.149987000001</v>
      </c>
      <c r="U44" s="240">
        <v>18491.601757</v>
      </c>
      <c r="V44" s="240">
        <v>18507.969937000002</v>
      </c>
      <c r="W44" s="240">
        <v>18523.978993000001</v>
      </c>
      <c r="X44" s="240">
        <v>18540.231904</v>
      </c>
      <c r="Y44" s="240">
        <v>18556.845722999999</v>
      </c>
      <c r="Z44" s="240">
        <v>18573.816021999999</v>
      </c>
      <c r="AA44" s="240">
        <v>18590.808063</v>
      </c>
      <c r="AB44" s="240">
        <v>18606.165876999999</v>
      </c>
      <c r="AC44" s="240">
        <v>18617.903187</v>
      </c>
      <c r="AD44" s="240">
        <v>18624.793716</v>
      </c>
      <c r="AE44" s="240">
        <v>18628.651178</v>
      </c>
      <c r="AF44" s="240">
        <v>18632.049287999998</v>
      </c>
      <c r="AG44" s="240">
        <v>18637.018596999998</v>
      </c>
      <c r="AH44" s="240">
        <v>18643.416996</v>
      </c>
      <c r="AI44" s="240">
        <v>18650.559212</v>
      </c>
      <c r="AJ44" s="240">
        <v>18657.850672</v>
      </c>
      <c r="AK44" s="240">
        <v>18665.059593000002</v>
      </c>
      <c r="AL44" s="240">
        <v>18672.044894999999</v>
      </c>
      <c r="AM44" s="240">
        <v>18678.902023999999</v>
      </c>
      <c r="AN44" s="240">
        <v>18686.672553</v>
      </c>
      <c r="AO44" s="240">
        <v>18696.634586</v>
      </c>
      <c r="AP44" s="240">
        <v>18710.090441</v>
      </c>
      <c r="AQ44" s="240">
        <v>18728.439285</v>
      </c>
      <c r="AR44" s="240">
        <v>18753.104501000002</v>
      </c>
      <c r="AS44" s="240">
        <v>18784.279565000001</v>
      </c>
      <c r="AT44" s="240">
        <v>18817.238336999999</v>
      </c>
      <c r="AU44" s="240">
        <v>18846.02477</v>
      </c>
      <c r="AV44" s="240">
        <v>18866.465007999999</v>
      </c>
      <c r="AW44" s="240">
        <v>18881.513958</v>
      </c>
      <c r="AX44" s="240">
        <v>18895.908719999999</v>
      </c>
      <c r="AY44" s="240">
        <v>18913.300985000002</v>
      </c>
      <c r="AZ44" s="240">
        <v>18933.000824999999</v>
      </c>
      <c r="BA44" s="240">
        <v>18953.232904</v>
      </c>
      <c r="BB44" s="240">
        <v>18972.610625000001</v>
      </c>
      <c r="BC44" s="240">
        <v>18991.302349000001</v>
      </c>
      <c r="BD44" s="333">
        <v>19009.87</v>
      </c>
      <c r="BE44" s="333">
        <v>19028.68</v>
      </c>
      <c r="BF44" s="333">
        <v>19047.45</v>
      </c>
      <c r="BG44" s="333">
        <v>19065.689999999999</v>
      </c>
      <c r="BH44" s="333">
        <v>19083.11</v>
      </c>
      <c r="BI44" s="333">
        <v>19100.14</v>
      </c>
      <c r="BJ44" s="333">
        <v>19117.419999999998</v>
      </c>
      <c r="BK44" s="333">
        <v>19135.400000000001</v>
      </c>
      <c r="BL44" s="333">
        <v>19153.810000000001</v>
      </c>
      <c r="BM44" s="333">
        <v>19172.22</v>
      </c>
      <c r="BN44" s="333">
        <v>19190.29</v>
      </c>
      <c r="BO44" s="333">
        <v>19208.099999999999</v>
      </c>
      <c r="BP44" s="333">
        <v>19225.830000000002</v>
      </c>
      <c r="BQ44" s="333">
        <v>19243.669999999998</v>
      </c>
      <c r="BR44" s="333">
        <v>19261.66</v>
      </c>
      <c r="BS44" s="333">
        <v>19279.86</v>
      </c>
      <c r="BT44" s="333">
        <v>19298.3</v>
      </c>
      <c r="BU44" s="333">
        <v>19316.900000000001</v>
      </c>
      <c r="BV44" s="333">
        <v>19335.59</v>
      </c>
    </row>
    <row r="45" spans="1:74" s="163" customFormat="1" ht="11.1" customHeight="1" x14ac:dyDescent="0.2">
      <c r="A45" s="148"/>
      <c r="B45" s="168" t="s">
        <v>920</v>
      </c>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349"/>
      <c r="BE45" s="349"/>
      <c r="BF45" s="349"/>
      <c r="BG45" s="349"/>
      <c r="BH45" s="349"/>
      <c r="BI45" s="349"/>
      <c r="BJ45" s="349"/>
      <c r="BK45" s="349"/>
      <c r="BL45" s="349"/>
      <c r="BM45" s="349"/>
      <c r="BN45" s="349"/>
      <c r="BO45" s="349"/>
      <c r="BP45" s="349"/>
      <c r="BQ45" s="349"/>
      <c r="BR45" s="349"/>
      <c r="BS45" s="349"/>
      <c r="BT45" s="349"/>
      <c r="BU45" s="349"/>
      <c r="BV45" s="349"/>
    </row>
    <row r="46" spans="1:74" s="163" customFormat="1" ht="11.1" customHeight="1" x14ac:dyDescent="0.2">
      <c r="A46" s="148" t="s">
        <v>921</v>
      </c>
      <c r="B46" s="210" t="s">
        <v>568</v>
      </c>
      <c r="C46" s="258">
        <v>7.0479934497999999</v>
      </c>
      <c r="D46" s="258">
        <v>7.0563572990000001</v>
      </c>
      <c r="E46" s="258">
        <v>7.0658746117</v>
      </c>
      <c r="F46" s="258">
        <v>7.0791982975999996</v>
      </c>
      <c r="G46" s="258">
        <v>7.0890328549000001</v>
      </c>
      <c r="H46" s="258">
        <v>7.0980311932999998</v>
      </c>
      <c r="I46" s="258">
        <v>7.1032731595999996</v>
      </c>
      <c r="J46" s="258">
        <v>7.1127891752999997</v>
      </c>
      <c r="K46" s="258">
        <v>7.1236590871000001</v>
      </c>
      <c r="L46" s="258">
        <v>7.1412531337000003</v>
      </c>
      <c r="M46" s="258">
        <v>7.1508031586999996</v>
      </c>
      <c r="N46" s="258">
        <v>7.1576794009000002</v>
      </c>
      <c r="O46" s="258">
        <v>7.1537392027999998</v>
      </c>
      <c r="P46" s="258">
        <v>7.1613748722999997</v>
      </c>
      <c r="Q46" s="258">
        <v>7.1724437521000004</v>
      </c>
      <c r="R46" s="258">
        <v>7.1963831151999997</v>
      </c>
      <c r="S46" s="258">
        <v>7.2072404606999996</v>
      </c>
      <c r="T46" s="258">
        <v>7.2144530616999996</v>
      </c>
      <c r="U46" s="258">
        <v>7.2107620744999998</v>
      </c>
      <c r="V46" s="258">
        <v>7.2161293192000002</v>
      </c>
      <c r="W46" s="258">
        <v>7.2232959522</v>
      </c>
      <c r="X46" s="258">
        <v>7.2339603354999999</v>
      </c>
      <c r="Y46" s="258">
        <v>7.2434519735</v>
      </c>
      <c r="Z46" s="258">
        <v>7.2534692281000002</v>
      </c>
      <c r="AA46" s="258">
        <v>7.2667143755000003</v>
      </c>
      <c r="AB46" s="258">
        <v>7.2757561565</v>
      </c>
      <c r="AC46" s="258">
        <v>7.2832968471999999</v>
      </c>
      <c r="AD46" s="258">
        <v>7.2844050623000003</v>
      </c>
      <c r="AE46" s="258">
        <v>7.2926421113000002</v>
      </c>
      <c r="AF46" s="258">
        <v>7.3030766088999997</v>
      </c>
      <c r="AG46" s="258">
        <v>7.3231869433999996</v>
      </c>
      <c r="AH46" s="258">
        <v>7.3324075471999999</v>
      </c>
      <c r="AI46" s="258">
        <v>7.3382168086000004</v>
      </c>
      <c r="AJ46" s="258">
        <v>7.3334274745999997</v>
      </c>
      <c r="AK46" s="258">
        <v>7.3378044906</v>
      </c>
      <c r="AL46" s="258">
        <v>7.3441606038999998</v>
      </c>
      <c r="AM46" s="258">
        <v>7.3576410281999998</v>
      </c>
      <c r="AN46" s="258">
        <v>7.3640964253999996</v>
      </c>
      <c r="AO46" s="258">
        <v>7.3686720095</v>
      </c>
      <c r="AP46" s="258">
        <v>7.3658247791000004</v>
      </c>
      <c r="AQ46" s="258">
        <v>7.3707979877999996</v>
      </c>
      <c r="AR46" s="258">
        <v>7.3780486342999998</v>
      </c>
      <c r="AS46" s="258">
        <v>7.3933577533000001</v>
      </c>
      <c r="AT46" s="258">
        <v>7.4008274995000001</v>
      </c>
      <c r="AU46" s="258">
        <v>7.4062389075999997</v>
      </c>
      <c r="AV46" s="258">
        <v>7.4056436642000003</v>
      </c>
      <c r="AW46" s="258">
        <v>7.409899631</v>
      </c>
      <c r="AX46" s="258">
        <v>7.4150584946000002</v>
      </c>
      <c r="AY46" s="258">
        <v>7.4214898951999997</v>
      </c>
      <c r="AZ46" s="258">
        <v>7.4281773224999998</v>
      </c>
      <c r="BA46" s="258">
        <v>7.4354904165000004</v>
      </c>
      <c r="BB46" s="258">
        <v>7.4445935024000001</v>
      </c>
      <c r="BC46" s="258">
        <v>7.4522846862999996</v>
      </c>
      <c r="BD46" s="346">
        <v>7.4597280000000001</v>
      </c>
      <c r="BE46" s="346">
        <v>7.4671419999999999</v>
      </c>
      <c r="BF46" s="346">
        <v>7.4739269999999998</v>
      </c>
      <c r="BG46" s="346">
        <v>7.4803009999999999</v>
      </c>
      <c r="BH46" s="346">
        <v>7.4860879999999996</v>
      </c>
      <c r="BI46" s="346">
        <v>7.491771</v>
      </c>
      <c r="BJ46" s="346">
        <v>7.4971740000000002</v>
      </c>
      <c r="BK46" s="346">
        <v>7.5024709999999999</v>
      </c>
      <c r="BL46" s="346">
        <v>7.5071839999999996</v>
      </c>
      <c r="BM46" s="346">
        <v>7.5114859999999997</v>
      </c>
      <c r="BN46" s="346">
        <v>7.5159520000000004</v>
      </c>
      <c r="BO46" s="346">
        <v>7.5190029999999997</v>
      </c>
      <c r="BP46" s="346">
        <v>7.5212130000000004</v>
      </c>
      <c r="BQ46" s="346">
        <v>7.5212329999999996</v>
      </c>
      <c r="BR46" s="346">
        <v>7.5227719999999998</v>
      </c>
      <c r="BS46" s="346">
        <v>7.5244809999999998</v>
      </c>
      <c r="BT46" s="346">
        <v>7.5263600000000004</v>
      </c>
      <c r="BU46" s="346">
        <v>7.5284089999999999</v>
      </c>
      <c r="BV46" s="346">
        <v>7.5306280000000001</v>
      </c>
    </row>
    <row r="47" spans="1:74" s="163" customFormat="1" ht="11.1" customHeight="1" x14ac:dyDescent="0.2">
      <c r="A47" s="148" t="s">
        <v>922</v>
      </c>
      <c r="B47" s="210" t="s">
        <v>601</v>
      </c>
      <c r="C47" s="258">
        <v>18.623423581000001</v>
      </c>
      <c r="D47" s="258">
        <v>18.640024015000002</v>
      </c>
      <c r="E47" s="258">
        <v>18.665804013999999</v>
      </c>
      <c r="F47" s="258">
        <v>18.718289827</v>
      </c>
      <c r="G47" s="258">
        <v>18.749284268</v>
      </c>
      <c r="H47" s="258">
        <v>18.776313587000001</v>
      </c>
      <c r="I47" s="258">
        <v>18.795481783</v>
      </c>
      <c r="J47" s="258">
        <v>18.817502857000001</v>
      </c>
      <c r="K47" s="258">
        <v>18.838480809</v>
      </c>
      <c r="L47" s="258">
        <v>18.858869767000002</v>
      </c>
      <c r="M47" s="258">
        <v>18.877420878999999</v>
      </c>
      <c r="N47" s="258">
        <v>18.894588271</v>
      </c>
      <c r="O47" s="258">
        <v>18.904202622</v>
      </c>
      <c r="P47" s="258">
        <v>18.923229571</v>
      </c>
      <c r="Q47" s="258">
        <v>18.945499795</v>
      </c>
      <c r="R47" s="258">
        <v>18.977366913000001</v>
      </c>
      <c r="S47" s="258">
        <v>19.001358472</v>
      </c>
      <c r="T47" s="258">
        <v>19.023828091999999</v>
      </c>
      <c r="U47" s="258">
        <v>19.042318730000002</v>
      </c>
      <c r="V47" s="258">
        <v>19.063587252000001</v>
      </c>
      <c r="W47" s="258">
        <v>19.085176615000002</v>
      </c>
      <c r="X47" s="258">
        <v>19.107078602000001</v>
      </c>
      <c r="Y47" s="258">
        <v>19.129315812000002</v>
      </c>
      <c r="Z47" s="258">
        <v>19.151880026000001</v>
      </c>
      <c r="AA47" s="258">
        <v>19.178097223000002</v>
      </c>
      <c r="AB47" s="258">
        <v>19.198820963999999</v>
      </c>
      <c r="AC47" s="258">
        <v>19.217377226</v>
      </c>
      <c r="AD47" s="258">
        <v>19.224636197999999</v>
      </c>
      <c r="AE47" s="258">
        <v>19.245704863</v>
      </c>
      <c r="AF47" s="258">
        <v>19.271453409999999</v>
      </c>
      <c r="AG47" s="258">
        <v>19.31262731</v>
      </c>
      <c r="AH47" s="258">
        <v>19.339676515000001</v>
      </c>
      <c r="AI47" s="258">
        <v>19.363346498999999</v>
      </c>
      <c r="AJ47" s="258">
        <v>19.377332155000001</v>
      </c>
      <c r="AK47" s="258">
        <v>19.398972522000001</v>
      </c>
      <c r="AL47" s="258">
        <v>19.421962495999999</v>
      </c>
      <c r="AM47" s="258">
        <v>19.450615732999999</v>
      </c>
      <c r="AN47" s="258">
        <v>19.473069676000001</v>
      </c>
      <c r="AO47" s="258">
        <v>19.493637981999999</v>
      </c>
      <c r="AP47" s="258">
        <v>19.505729916</v>
      </c>
      <c r="AQ47" s="258">
        <v>19.527470000000001</v>
      </c>
      <c r="AR47" s="258">
        <v>19.552267500999999</v>
      </c>
      <c r="AS47" s="258">
        <v>19.588690697000001</v>
      </c>
      <c r="AT47" s="258">
        <v>19.613176817999999</v>
      </c>
      <c r="AU47" s="258">
        <v>19.634294143000002</v>
      </c>
      <c r="AV47" s="258">
        <v>19.646186992000001</v>
      </c>
      <c r="AW47" s="258">
        <v>19.664958488</v>
      </c>
      <c r="AX47" s="258">
        <v>19.68475295</v>
      </c>
      <c r="AY47" s="258">
        <v>19.709108023999999</v>
      </c>
      <c r="AZ47" s="258">
        <v>19.728295181</v>
      </c>
      <c r="BA47" s="258">
        <v>19.745852067000001</v>
      </c>
      <c r="BB47" s="258">
        <v>19.757137755999999</v>
      </c>
      <c r="BC47" s="258">
        <v>19.774914797000001</v>
      </c>
      <c r="BD47" s="346">
        <v>19.794540000000001</v>
      </c>
      <c r="BE47" s="346">
        <v>19.820360000000001</v>
      </c>
      <c r="BF47" s="346">
        <v>19.840430000000001</v>
      </c>
      <c r="BG47" s="346">
        <v>19.859110000000001</v>
      </c>
      <c r="BH47" s="346">
        <v>19.875779999999999</v>
      </c>
      <c r="BI47" s="346">
        <v>19.892099999999999</v>
      </c>
      <c r="BJ47" s="346">
        <v>19.90747</v>
      </c>
      <c r="BK47" s="346">
        <v>19.922820000000002</v>
      </c>
      <c r="BL47" s="346">
        <v>19.935590000000001</v>
      </c>
      <c r="BM47" s="346">
        <v>19.94669</v>
      </c>
      <c r="BN47" s="346">
        <v>19.95646</v>
      </c>
      <c r="BO47" s="346">
        <v>19.964009999999998</v>
      </c>
      <c r="BP47" s="346">
        <v>19.969670000000001</v>
      </c>
      <c r="BQ47" s="346">
        <v>19.970659999999999</v>
      </c>
      <c r="BR47" s="346">
        <v>19.974589999999999</v>
      </c>
      <c r="BS47" s="346">
        <v>19.9787</v>
      </c>
      <c r="BT47" s="346">
        <v>19.982980000000001</v>
      </c>
      <c r="BU47" s="346">
        <v>19.987439999999999</v>
      </c>
      <c r="BV47" s="346">
        <v>19.992069999999998</v>
      </c>
    </row>
    <row r="48" spans="1:74" s="163" customFormat="1" ht="11.1" customHeight="1" x14ac:dyDescent="0.2">
      <c r="A48" s="148" t="s">
        <v>923</v>
      </c>
      <c r="B48" s="210" t="s">
        <v>569</v>
      </c>
      <c r="C48" s="258">
        <v>20.981181213999999</v>
      </c>
      <c r="D48" s="258">
        <v>21.003689927</v>
      </c>
      <c r="E48" s="258">
        <v>21.032403817999999</v>
      </c>
      <c r="F48" s="258">
        <v>21.079810279</v>
      </c>
      <c r="G48" s="258">
        <v>21.111568982000001</v>
      </c>
      <c r="H48" s="258">
        <v>21.14016732</v>
      </c>
      <c r="I48" s="258">
        <v>21.158345406999999</v>
      </c>
      <c r="J48" s="258">
        <v>21.186067927</v>
      </c>
      <c r="K48" s="258">
        <v>21.216074996</v>
      </c>
      <c r="L48" s="258">
        <v>21.256229843</v>
      </c>
      <c r="M48" s="258">
        <v>21.284908584</v>
      </c>
      <c r="N48" s="258">
        <v>21.309974450999999</v>
      </c>
      <c r="O48" s="258">
        <v>21.320031422</v>
      </c>
      <c r="P48" s="258">
        <v>21.346418555</v>
      </c>
      <c r="Q48" s="258">
        <v>21.377739827999999</v>
      </c>
      <c r="R48" s="258">
        <v>21.429005549999999</v>
      </c>
      <c r="S48" s="258">
        <v>21.458937376000002</v>
      </c>
      <c r="T48" s="258">
        <v>21.482545612999999</v>
      </c>
      <c r="U48" s="258">
        <v>21.488900650000001</v>
      </c>
      <c r="V48" s="258">
        <v>21.508058916</v>
      </c>
      <c r="W48" s="258">
        <v>21.529090801999999</v>
      </c>
      <c r="X48" s="258">
        <v>21.551945157999999</v>
      </c>
      <c r="Y48" s="258">
        <v>21.576762642999999</v>
      </c>
      <c r="Z48" s="258">
        <v>21.603492108000001</v>
      </c>
      <c r="AA48" s="258">
        <v>21.641049459000001</v>
      </c>
      <c r="AB48" s="258">
        <v>21.664915957000002</v>
      </c>
      <c r="AC48" s="258">
        <v>21.684007506</v>
      </c>
      <c r="AD48" s="258">
        <v>21.686470550999999</v>
      </c>
      <c r="AE48" s="258">
        <v>21.704902370999999</v>
      </c>
      <c r="AF48" s="258">
        <v>21.727449409999998</v>
      </c>
      <c r="AG48" s="258">
        <v>21.762043449</v>
      </c>
      <c r="AH48" s="258">
        <v>21.786872088999999</v>
      </c>
      <c r="AI48" s="258">
        <v>21.809867111999999</v>
      </c>
      <c r="AJ48" s="258">
        <v>21.828816494000002</v>
      </c>
      <c r="AK48" s="258">
        <v>21.849803300000001</v>
      </c>
      <c r="AL48" s="258">
        <v>21.870615505</v>
      </c>
      <c r="AM48" s="258">
        <v>21.894029054000001</v>
      </c>
      <c r="AN48" s="258">
        <v>21.912410102999999</v>
      </c>
      <c r="AO48" s="258">
        <v>21.928534594999999</v>
      </c>
      <c r="AP48" s="258">
        <v>21.935972973999998</v>
      </c>
      <c r="AQ48" s="258">
        <v>21.95240652</v>
      </c>
      <c r="AR48" s="258">
        <v>21.971405675</v>
      </c>
      <c r="AS48" s="258">
        <v>22.003502600000001</v>
      </c>
      <c r="AT48" s="258">
        <v>22.019733855999998</v>
      </c>
      <c r="AU48" s="258">
        <v>22.030631602</v>
      </c>
      <c r="AV48" s="258">
        <v>22.020066425</v>
      </c>
      <c r="AW48" s="258">
        <v>22.032394213</v>
      </c>
      <c r="AX48" s="258">
        <v>22.051485549999999</v>
      </c>
      <c r="AY48" s="258">
        <v>22.089518131999998</v>
      </c>
      <c r="AZ48" s="258">
        <v>22.113003300999999</v>
      </c>
      <c r="BA48" s="258">
        <v>22.134118749999999</v>
      </c>
      <c r="BB48" s="258">
        <v>22.146668931000001</v>
      </c>
      <c r="BC48" s="258">
        <v>22.167691604000002</v>
      </c>
      <c r="BD48" s="346">
        <v>22.190989999999999</v>
      </c>
      <c r="BE48" s="346">
        <v>22.220700000000001</v>
      </c>
      <c r="BF48" s="346">
        <v>22.245450000000002</v>
      </c>
      <c r="BG48" s="346">
        <v>22.269390000000001</v>
      </c>
      <c r="BH48" s="346">
        <v>22.292010000000001</v>
      </c>
      <c r="BI48" s="346">
        <v>22.314679999999999</v>
      </c>
      <c r="BJ48" s="346">
        <v>22.3369</v>
      </c>
      <c r="BK48" s="346">
        <v>22.361080000000001</v>
      </c>
      <c r="BL48" s="346">
        <v>22.38062</v>
      </c>
      <c r="BM48" s="346">
        <v>22.3979</v>
      </c>
      <c r="BN48" s="346">
        <v>22.413229999999999</v>
      </c>
      <c r="BO48" s="346">
        <v>22.425799999999999</v>
      </c>
      <c r="BP48" s="346">
        <v>22.4359</v>
      </c>
      <c r="BQ48" s="346">
        <v>22.440339999999999</v>
      </c>
      <c r="BR48" s="346">
        <v>22.44792</v>
      </c>
      <c r="BS48" s="346">
        <v>22.455439999999999</v>
      </c>
      <c r="BT48" s="346">
        <v>22.462890000000002</v>
      </c>
      <c r="BU48" s="346">
        <v>22.470279999999999</v>
      </c>
      <c r="BV48" s="346">
        <v>22.477599999999999</v>
      </c>
    </row>
    <row r="49" spans="1:74" s="163" customFormat="1" ht="11.1" customHeight="1" x14ac:dyDescent="0.2">
      <c r="A49" s="148" t="s">
        <v>924</v>
      </c>
      <c r="B49" s="210" t="s">
        <v>570</v>
      </c>
      <c r="C49" s="258">
        <v>10.252236917999999</v>
      </c>
      <c r="D49" s="258">
        <v>10.261088640000001</v>
      </c>
      <c r="E49" s="258">
        <v>10.272792560999999</v>
      </c>
      <c r="F49" s="258">
        <v>10.291900344</v>
      </c>
      <c r="G49" s="258">
        <v>10.305894915</v>
      </c>
      <c r="H49" s="258">
        <v>10.319327938000001</v>
      </c>
      <c r="I49" s="258">
        <v>10.332434689999999</v>
      </c>
      <c r="J49" s="258">
        <v>10.344568158</v>
      </c>
      <c r="K49" s="258">
        <v>10.355963618000001</v>
      </c>
      <c r="L49" s="258">
        <v>10.36355165</v>
      </c>
      <c r="M49" s="258">
        <v>10.375773163</v>
      </c>
      <c r="N49" s="258">
        <v>10.389558736</v>
      </c>
      <c r="O49" s="258">
        <v>10.409063623</v>
      </c>
      <c r="P49" s="258">
        <v>10.422860875</v>
      </c>
      <c r="Q49" s="258">
        <v>10.435105746</v>
      </c>
      <c r="R49" s="258">
        <v>10.446528055</v>
      </c>
      <c r="S49" s="258">
        <v>10.455120801</v>
      </c>
      <c r="T49" s="258">
        <v>10.461613803000001</v>
      </c>
      <c r="U49" s="258">
        <v>10.461492828000001</v>
      </c>
      <c r="V49" s="258">
        <v>10.467172014000001</v>
      </c>
      <c r="W49" s="258">
        <v>10.474137130000001</v>
      </c>
      <c r="X49" s="258">
        <v>10.484283461</v>
      </c>
      <c r="Y49" s="258">
        <v>10.492398971</v>
      </c>
      <c r="Z49" s="258">
        <v>10.500378945</v>
      </c>
      <c r="AA49" s="258">
        <v>10.508659841</v>
      </c>
      <c r="AB49" s="258">
        <v>10.516041400000001</v>
      </c>
      <c r="AC49" s="258">
        <v>10.522960081000001</v>
      </c>
      <c r="AD49" s="258">
        <v>10.525342537</v>
      </c>
      <c r="AE49" s="258">
        <v>10.53439047</v>
      </c>
      <c r="AF49" s="258">
        <v>10.546030535</v>
      </c>
      <c r="AG49" s="258">
        <v>10.568896886999999</v>
      </c>
      <c r="AH49" s="258">
        <v>10.579245596</v>
      </c>
      <c r="AI49" s="258">
        <v>10.585710819000001</v>
      </c>
      <c r="AJ49" s="258">
        <v>10.57887886</v>
      </c>
      <c r="AK49" s="258">
        <v>10.584637383</v>
      </c>
      <c r="AL49" s="258">
        <v>10.593572691</v>
      </c>
      <c r="AM49" s="258">
        <v>10.615253036</v>
      </c>
      <c r="AN49" s="258">
        <v>10.623365728</v>
      </c>
      <c r="AO49" s="258">
        <v>10.627479019000001</v>
      </c>
      <c r="AP49" s="258">
        <v>10.617301995</v>
      </c>
      <c r="AQ49" s="258">
        <v>10.621134668</v>
      </c>
      <c r="AR49" s="258">
        <v>10.628686125</v>
      </c>
      <c r="AS49" s="258">
        <v>10.64688645</v>
      </c>
      <c r="AT49" s="258">
        <v>10.656677911999999</v>
      </c>
      <c r="AU49" s="258">
        <v>10.664990596000001</v>
      </c>
      <c r="AV49" s="258">
        <v>10.669393502</v>
      </c>
      <c r="AW49" s="258">
        <v>10.676571876000001</v>
      </c>
      <c r="AX49" s="258">
        <v>10.684094720999999</v>
      </c>
      <c r="AY49" s="258">
        <v>10.691454301</v>
      </c>
      <c r="AZ49" s="258">
        <v>10.700046886999999</v>
      </c>
      <c r="BA49" s="258">
        <v>10.709364743</v>
      </c>
      <c r="BB49" s="258">
        <v>10.719532171000001</v>
      </c>
      <c r="BC49" s="258">
        <v>10.730207343</v>
      </c>
      <c r="BD49" s="346">
        <v>10.74151</v>
      </c>
      <c r="BE49" s="346">
        <v>10.754770000000001</v>
      </c>
      <c r="BF49" s="346">
        <v>10.766349999999999</v>
      </c>
      <c r="BG49" s="346">
        <v>10.77758</v>
      </c>
      <c r="BH49" s="346">
        <v>10.788650000000001</v>
      </c>
      <c r="BI49" s="346">
        <v>10.799010000000001</v>
      </c>
      <c r="BJ49" s="346">
        <v>10.808859999999999</v>
      </c>
      <c r="BK49" s="346">
        <v>10.81856</v>
      </c>
      <c r="BL49" s="346">
        <v>10.827109999999999</v>
      </c>
      <c r="BM49" s="346">
        <v>10.83487</v>
      </c>
      <c r="BN49" s="346">
        <v>10.84207</v>
      </c>
      <c r="BO49" s="346">
        <v>10.84811</v>
      </c>
      <c r="BP49" s="346">
        <v>10.853199999999999</v>
      </c>
      <c r="BQ49" s="346">
        <v>10.85566</v>
      </c>
      <c r="BR49" s="346">
        <v>10.86013</v>
      </c>
      <c r="BS49" s="346">
        <v>10.864940000000001</v>
      </c>
      <c r="BT49" s="346">
        <v>10.87007</v>
      </c>
      <c r="BU49" s="346">
        <v>10.875529999999999</v>
      </c>
      <c r="BV49" s="346">
        <v>10.881320000000001</v>
      </c>
    </row>
    <row r="50" spans="1:74" s="163" customFormat="1" ht="11.1" customHeight="1" x14ac:dyDescent="0.2">
      <c r="A50" s="148" t="s">
        <v>925</v>
      </c>
      <c r="B50" s="210" t="s">
        <v>571</v>
      </c>
      <c r="C50" s="258">
        <v>25.999540564</v>
      </c>
      <c r="D50" s="258">
        <v>26.042157885000002</v>
      </c>
      <c r="E50" s="258">
        <v>26.095088336</v>
      </c>
      <c r="F50" s="258">
        <v>26.177232052000001</v>
      </c>
      <c r="G50" s="258">
        <v>26.236613659</v>
      </c>
      <c r="H50" s="258">
        <v>26.292133293999999</v>
      </c>
      <c r="I50" s="258">
        <v>26.336821936</v>
      </c>
      <c r="J50" s="258">
        <v>26.389844392000001</v>
      </c>
      <c r="K50" s="258">
        <v>26.444231640000002</v>
      </c>
      <c r="L50" s="258">
        <v>26.500803534999999</v>
      </c>
      <c r="M50" s="258">
        <v>26.557305479</v>
      </c>
      <c r="N50" s="258">
        <v>26.614557327</v>
      </c>
      <c r="O50" s="258">
        <v>26.673305824</v>
      </c>
      <c r="P50" s="258">
        <v>26.731497417</v>
      </c>
      <c r="Q50" s="258">
        <v>26.789878854000001</v>
      </c>
      <c r="R50" s="258">
        <v>26.849190375999999</v>
      </c>
      <c r="S50" s="258">
        <v>26.907396316</v>
      </c>
      <c r="T50" s="258">
        <v>26.965236914999998</v>
      </c>
      <c r="U50" s="258">
        <v>27.01681657</v>
      </c>
      <c r="V50" s="258">
        <v>27.078348192</v>
      </c>
      <c r="W50" s="258">
        <v>27.143936176</v>
      </c>
      <c r="X50" s="258">
        <v>27.23042148</v>
      </c>
      <c r="Y50" s="258">
        <v>27.291491472000001</v>
      </c>
      <c r="Z50" s="258">
        <v>27.343987108</v>
      </c>
      <c r="AA50" s="258">
        <v>27.372329571000002</v>
      </c>
      <c r="AB50" s="258">
        <v>27.419360609000002</v>
      </c>
      <c r="AC50" s="258">
        <v>27.469501405999999</v>
      </c>
      <c r="AD50" s="258">
        <v>27.52586492</v>
      </c>
      <c r="AE50" s="258">
        <v>27.579890511999999</v>
      </c>
      <c r="AF50" s="258">
        <v>27.634691142000001</v>
      </c>
      <c r="AG50" s="258">
        <v>27.694141442999999</v>
      </c>
      <c r="AH50" s="258">
        <v>27.747586174999999</v>
      </c>
      <c r="AI50" s="258">
        <v>27.798899970000001</v>
      </c>
      <c r="AJ50" s="258">
        <v>27.847259207</v>
      </c>
      <c r="AK50" s="258">
        <v>27.894928843999999</v>
      </c>
      <c r="AL50" s="258">
        <v>27.941085261000001</v>
      </c>
      <c r="AM50" s="258">
        <v>27.991552066000001</v>
      </c>
      <c r="AN50" s="258">
        <v>28.030314335</v>
      </c>
      <c r="AO50" s="258">
        <v>28.063195677</v>
      </c>
      <c r="AP50" s="258">
        <v>28.084871540999998</v>
      </c>
      <c r="AQ50" s="258">
        <v>28.109984441999998</v>
      </c>
      <c r="AR50" s="258">
        <v>28.133209828999998</v>
      </c>
      <c r="AS50" s="258">
        <v>28.142129276999999</v>
      </c>
      <c r="AT50" s="258">
        <v>28.170893456000002</v>
      </c>
      <c r="AU50" s="258">
        <v>28.207083941</v>
      </c>
      <c r="AV50" s="258">
        <v>28.259956324000001</v>
      </c>
      <c r="AW50" s="258">
        <v>28.304057725</v>
      </c>
      <c r="AX50" s="258">
        <v>28.348643737</v>
      </c>
      <c r="AY50" s="258">
        <v>28.395137895000001</v>
      </c>
      <c r="AZ50" s="258">
        <v>28.439625478</v>
      </c>
      <c r="BA50" s="258">
        <v>28.48353002</v>
      </c>
      <c r="BB50" s="258">
        <v>28.524059419</v>
      </c>
      <c r="BC50" s="258">
        <v>28.568891958999998</v>
      </c>
      <c r="BD50" s="346">
        <v>28.61524</v>
      </c>
      <c r="BE50" s="346">
        <v>28.66619</v>
      </c>
      <c r="BF50" s="346">
        <v>28.713229999999999</v>
      </c>
      <c r="BG50" s="346">
        <v>28.759460000000001</v>
      </c>
      <c r="BH50" s="346">
        <v>28.80405</v>
      </c>
      <c r="BI50" s="346">
        <v>28.84929</v>
      </c>
      <c r="BJ50" s="346">
        <v>28.894349999999999</v>
      </c>
      <c r="BK50" s="346">
        <v>28.9436</v>
      </c>
      <c r="BL50" s="346">
        <v>28.985019999999999</v>
      </c>
      <c r="BM50" s="346">
        <v>29.022960000000001</v>
      </c>
      <c r="BN50" s="346">
        <v>29.059080000000002</v>
      </c>
      <c r="BO50" s="346">
        <v>29.08886</v>
      </c>
      <c r="BP50" s="346">
        <v>29.113939999999999</v>
      </c>
      <c r="BQ50" s="346">
        <v>29.127949999999998</v>
      </c>
      <c r="BR50" s="346">
        <v>29.148420000000002</v>
      </c>
      <c r="BS50" s="346">
        <v>29.168959999999998</v>
      </c>
      <c r="BT50" s="346">
        <v>29.189589999999999</v>
      </c>
      <c r="BU50" s="346">
        <v>29.210290000000001</v>
      </c>
      <c r="BV50" s="346">
        <v>29.231079999999999</v>
      </c>
    </row>
    <row r="51" spans="1:74" s="163" customFormat="1" ht="11.1" customHeight="1" x14ac:dyDescent="0.2">
      <c r="A51" s="148" t="s">
        <v>926</v>
      </c>
      <c r="B51" s="210" t="s">
        <v>572</v>
      </c>
      <c r="C51" s="258">
        <v>7.6500184882999998</v>
      </c>
      <c r="D51" s="258">
        <v>7.6580335742000001</v>
      </c>
      <c r="E51" s="258">
        <v>7.6675253131999996</v>
      </c>
      <c r="F51" s="258">
        <v>7.6799450789000003</v>
      </c>
      <c r="G51" s="258">
        <v>7.6913015934000004</v>
      </c>
      <c r="H51" s="258">
        <v>7.7030462306</v>
      </c>
      <c r="I51" s="258">
        <v>7.7150035518999998</v>
      </c>
      <c r="J51" s="258">
        <v>7.7276560129999998</v>
      </c>
      <c r="K51" s="258">
        <v>7.7408281754999999</v>
      </c>
      <c r="L51" s="258">
        <v>7.7580825765999997</v>
      </c>
      <c r="M51" s="258">
        <v>7.7696222389000003</v>
      </c>
      <c r="N51" s="258">
        <v>7.7790096996000004</v>
      </c>
      <c r="O51" s="258">
        <v>7.7801473647000003</v>
      </c>
      <c r="P51" s="258">
        <v>7.7898036176999996</v>
      </c>
      <c r="Q51" s="258">
        <v>7.8018808646000002</v>
      </c>
      <c r="R51" s="258">
        <v>7.8213245291</v>
      </c>
      <c r="S51" s="258">
        <v>7.8345346961000004</v>
      </c>
      <c r="T51" s="258">
        <v>7.8464567892000003</v>
      </c>
      <c r="U51" s="258">
        <v>7.8527601546000003</v>
      </c>
      <c r="V51" s="258">
        <v>7.8653540905000003</v>
      </c>
      <c r="W51" s="258">
        <v>7.8799079428000001</v>
      </c>
      <c r="X51" s="258">
        <v>7.9011590153000002</v>
      </c>
      <c r="Y51" s="258">
        <v>7.9160797232000002</v>
      </c>
      <c r="Z51" s="258">
        <v>7.9294073699999998</v>
      </c>
      <c r="AA51" s="258">
        <v>7.9409778289000004</v>
      </c>
      <c r="AB51" s="258">
        <v>7.9512424487000004</v>
      </c>
      <c r="AC51" s="258">
        <v>7.9600371026000003</v>
      </c>
      <c r="AD51" s="258">
        <v>7.9628050182000001</v>
      </c>
      <c r="AE51" s="258">
        <v>7.9720773193000003</v>
      </c>
      <c r="AF51" s="258">
        <v>7.9832972337000001</v>
      </c>
      <c r="AG51" s="258">
        <v>8.0021008937999998</v>
      </c>
      <c r="AH51" s="258">
        <v>8.0129889350999992</v>
      </c>
      <c r="AI51" s="258">
        <v>8.0215974902999996</v>
      </c>
      <c r="AJ51" s="258">
        <v>8.0233093081</v>
      </c>
      <c r="AK51" s="258">
        <v>8.0308218291000006</v>
      </c>
      <c r="AL51" s="258">
        <v>8.0395178022000007</v>
      </c>
      <c r="AM51" s="258">
        <v>8.0537957006000003</v>
      </c>
      <c r="AN51" s="258">
        <v>8.0615597230000002</v>
      </c>
      <c r="AO51" s="258">
        <v>8.0672083426000007</v>
      </c>
      <c r="AP51" s="258">
        <v>8.0653812052999996</v>
      </c>
      <c r="AQ51" s="258">
        <v>8.0708192849000007</v>
      </c>
      <c r="AR51" s="258">
        <v>8.0781622273</v>
      </c>
      <c r="AS51" s="258">
        <v>8.0913224094</v>
      </c>
      <c r="AT51" s="258">
        <v>8.0995407945999993</v>
      </c>
      <c r="AU51" s="258">
        <v>8.1067297600000003</v>
      </c>
      <c r="AV51" s="258">
        <v>8.1102440533000006</v>
      </c>
      <c r="AW51" s="258">
        <v>8.1173581181000003</v>
      </c>
      <c r="AX51" s="258">
        <v>8.1254267023000004</v>
      </c>
      <c r="AY51" s="258">
        <v>8.1357292117999993</v>
      </c>
      <c r="AZ51" s="258">
        <v>8.1447472801000007</v>
      </c>
      <c r="BA51" s="258">
        <v>8.1537603131999994</v>
      </c>
      <c r="BB51" s="258">
        <v>8.1617870759999995</v>
      </c>
      <c r="BC51" s="258">
        <v>8.1715259650000007</v>
      </c>
      <c r="BD51" s="346">
        <v>8.1819959999999998</v>
      </c>
      <c r="BE51" s="346">
        <v>8.1942699999999995</v>
      </c>
      <c r="BF51" s="346">
        <v>8.2053960000000004</v>
      </c>
      <c r="BG51" s="346">
        <v>8.2164479999999998</v>
      </c>
      <c r="BH51" s="346">
        <v>8.2275709999999993</v>
      </c>
      <c r="BI51" s="346">
        <v>8.2383659999999992</v>
      </c>
      <c r="BJ51" s="346">
        <v>8.248977</v>
      </c>
      <c r="BK51" s="346">
        <v>8.2603340000000003</v>
      </c>
      <c r="BL51" s="346">
        <v>8.2698830000000001</v>
      </c>
      <c r="BM51" s="346">
        <v>8.2785539999999997</v>
      </c>
      <c r="BN51" s="346">
        <v>8.2867719999999991</v>
      </c>
      <c r="BO51" s="346">
        <v>8.2933649999999997</v>
      </c>
      <c r="BP51" s="346">
        <v>8.2987590000000004</v>
      </c>
      <c r="BQ51" s="346">
        <v>8.3015519999999992</v>
      </c>
      <c r="BR51" s="346">
        <v>8.3055990000000008</v>
      </c>
      <c r="BS51" s="346">
        <v>8.3094979999999996</v>
      </c>
      <c r="BT51" s="346">
        <v>8.3132490000000008</v>
      </c>
      <c r="BU51" s="346">
        <v>8.3168520000000008</v>
      </c>
      <c r="BV51" s="346">
        <v>8.3203069999999997</v>
      </c>
    </row>
    <row r="52" spans="1:74" s="163" customFormat="1" ht="11.1" customHeight="1" x14ac:dyDescent="0.2">
      <c r="A52" s="148" t="s">
        <v>927</v>
      </c>
      <c r="B52" s="210" t="s">
        <v>573</v>
      </c>
      <c r="C52" s="258">
        <v>16.127016072</v>
      </c>
      <c r="D52" s="258">
        <v>16.162019782000002</v>
      </c>
      <c r="E52" s="258">
        <v>16.201446173000001</v>
      </c>
      <c r="F52" s="258">
        <v>16.25382737</v>
      </c>
      <c r="G52" s="258">
        <v>16.295700026999999</v>
      </c>
      <c r="H52" s="258">
        <v>16.33559627</v>
      </c>
      <c r="I52" s="258">
        <v>16.367185184</v>
      </c>
      <c r="J52" s="258">
        <v>16.407876782999999</v>
      </c>
      <c r="K52" s="258">
        <v>16.451340153</v>
      </c>
      <c r="L52" s="258">
        <v>16.512650995000001</v>
      </c>
      <c r="M52" s="258">
        <v>16.550351129999999</v>
      </c>
      <c r="N52" s="258">
        <v>16.579516260999998</v>
      </c>
      <c r="O52" s="258">
        <v>16.593542424999999</v>
      </c>
      <c r="P52" s="258">
        <v>16.610590515999998</v>
      </c>
      <c r="Q52" s="258">
        <v>16.624056571000001</v>
      </c>
      <c r="R52" s="258">
        <v>16.62511138</v>
      </c>
      <c r="S52" s="258">
        <v>16.638035274</v>
      </c>
      <c r="T52" s="258">
        <v>16.653999041999999</v>
      </c>
      <c r="U52" s="258">
        <v>16.680553836000001</v>
      </c>
      <c r="V52" s="258">
        <v>16.696933987000001</v>
      </c>
      <c r="W52" s="258">
        <v>16.710690647</v>
      </c>
      <c r="X52" s="258">
        <v>16.720014449000001</v>
      </c>
      <c r="Y52" s="258">
        <v>16.729881154000001</v>
      </c>
      <c r="Z52" s="258">
        <v>16.738481394000001</v>
      </c>
      <c r="AA52" s="258">
        <v>16.744602360999998</v>
      </c>
      <c r="AB52" s="258">
        <v>16.751579279000001</v>
      </c>
      <c r="AC52" s="258">
        <v>16.758199340000001</v>
      </c>
      <c r="AD52" s="258">
        <v>16.757897808999999</v>
      </c>
      <c r="AE52" s="258">
        <v>16.768727706</v>
      </c>
      <c r="AF52" s="258">
        <v>16.784124294000001</v>
      </c>
      <c r="AG52" s="258">
        <v>16.809717187</v>
      </c>
      <c r="AH52" s="258">
        <v>16.830024953999999</v>
      </c>
      <c r="AI52" s="258">
        <v>16.850677205</v>
      </c>
      <c r="AJ52" s="258">
        <v>16.871197810999998</v>
      </c>
      <c r="AK52" s="258">
        <v>16.892896131000001</v>
      </c>
      <c r="AL52" s="258">
        <v>16.915296033000001</v>
      </c>
      <c r="AM52" s="258">
        <v>16.939403743</v>
      </c>
      <c r="AN52" s="258">
        <v>16.962452141</v>
      </c>
      <c r="AO52" s="258">
        <v>16.985447453999999</v>
      </c>
      <c r="AP52" s="258">
        <v>17.009589161000001</v>
      </c>
      <c r="AQ52" s="258">
        <v>17.031578689</v>
      </c>
      <c r="AR52" s="258">
        <v>17.052615521</v>
      </c>
      <c r="AS52" s="258">
        <v>17.064805761999999</v>
      </c>
      <c r="AT52" s="258">
        <v>17.08985762</v>
      </c>
      <c r="AU52" s="258">
        <v>17.119877201000001</v>
      </c>
      <c r="AV52" s="258">
        <v>17.163897176999999</v>
      </c>
      <c r="AW52" s="258">
        <v>17.197077701000001</v>
      </c>
      <c r="AX52" s="258">
        <v>17.228451445000001</v>
      </c>
      <c r="AY52" s="258">
        <v>17.254637153000001</v>
      </c>
      <c r="AZ52" s="258">
        <v>17.284933278</v>
      </c>
      <c r="BA52" s="258">
        <v>17.315958564999999</v>
      </c>
      <c r="BB52" s="258">
        <v>17.347818935999999</v>
      </c>
      <c r="BC52" s="258">
        <v>17.380223102999999</v>
      </c>
      <c r="BD52" s="346">
        <v>17.41328</v>
      </c>
      <c r="BE52" s="346">
        <v>17.448889999999999</v>
      </c>
      <c r="BF52" s="346">
        <v>17.481809999999999</v>
      </c>
      <c r="BG52" s="346">
        <v>17.513950000000001</v>
      </c>
      <c r="BH52" s="346">
        <v>17.544730000000001</v>
      </c>
      <c r="BI52" s="346">
        <v>17.575759999999999</v>
      </c>
      <c r="BJ52" s="346">
        <v>17.606439999999999</v>
      </c>
      <c r="BK52" s="346">
        <v>17.638169999999999</v>
      </c>
      <c r="BL52" s="346">
        <v>17.66714</v>
      </c>
      <c r="BM52" s="346">
        <v>17.69473</v>
      </c>
      <c r="BN52" s="346">
        <v>17.721900000000002</v>
      </c>
      <c r="BO52" s="346">
        <v>17.746009999999998</v>
      </c>
      <c r="BP52" s="346">
        <v>17.768039999999999</v>
      </c>
      <c r="BQ52" s="346">
        <v>17.785039999999999</v>
      </c>
      <c r="BR52" s="346">
        <v>17.805060000000001</v>
      </c>
      <c r="BS52" s="346">
        <v>17.82518</v>
      </c>
      <c r="BT52" s="346">
        <v>17.845389999999998</v>
      </c>
      <c r="BU52" s="346">
        <v>17.8657</v>
      </c>
      <c r="BV52" s="346">
        <v>17.886109999999999</v>
      </c>
    </row>
    <row r="53" spans="1:74" s="163" customFormat="1" ht="11.1" customHeight="1" x14ac:dyDescent="0.2">
      <c r="A53" s="148" t="s">
        <v>928</v>
      </c>
      <c r="B53" s="210" t="s">
        <v>574</v>
      </c>
      <c r="C53" s="258">
        <v>9.6426528753999996</v>
      </c>
      <c r="D53" s="258">
        <v>9.6621247810999993</v>
      </c>
      <c r="E53" s="258">
        <v>9.6821646895000004</v>
      </c>
      <c r="F53" s="258">
        <v>9.7027899501999997</v>
      </c>
      <c r="G53" s="258">
        <v>9.7239528519</v>
      </c>
      <c r="H53" s="258">
        <v>9.7456707440999999</v>
      </c>
      <c r="I53" s="258">
        <v>9.7675850212000004</v>
      </c>
      <c r="J53" s="258">
        <v>9.7906818488000003</v>
      </c>
      <c r="K53" s="258">
        <v>9.8146026212000006</v>
      </c>
      <c r="L53" s="258">
        <v>9.8388465803000003</v>
      </c>
      <c r="M53" s="258">
        <v>9.8647908110000007</v>
      </c>
      <c r="N53" s="258">
        <v>9.8919345550000006</v>
      </c>
      <c r="O53" s="258">
        <v>9.9279243902999994</v>
      </c>
      <c r="P53" s="258">
        <v>9.9517322278999991</v>
      </c>
      <c r="Q53" s="258">
        <v>9.9710046457000008</v>
      </c>
      <c r="R53" s="258">
        <v>9.9783768458999997</v>
      </c>
      <c r="S53" s="258">
        <v>9.9941020220999999</v>
      </c>
      <c r="T53" s="258">
        <v>10.010815377</v>
      </c>
      <c r="U53" s="258">
        <v>10.026377074999999</v>
      </c>
      <c r="V53" s="258">
        <v>10.046671662</v>
      </c>
      <c r="W53" s="258">
        <v>10.069559303</v>
      </c>
      <c r="X53" s="258">
        <v>10.101200884000001</v>
      </c>
      <c r="Y53" s="258">
        <v>10.124653969000001</v>
      </c>
      <c r="Z53" s="258">
        <v>10.146079442</v>
      </c>
      <c r="AA53" s="258">
        <v>10.163431434</v>
      </c>
      <c r="AB53" s="258">
        <v>10.182336089</v>
      </c>
      <c r="AC53" s="258">
        <v>10.200747534</v>
      </c>
      <c r="AD53" s="258">
        <v>10.213334336000001</v>
      </c>
      <c r="AE53" s="258">
        <v>10.234757941</v>
      </c>
      <c r="AF53" s="258">
        <v>10.259686915</v>
      </c>
      <c r="AG53" s="258">
        <v>10.298803581</v>
      </c>
      <c r="AH53" s="258">
        <v>10.322731548</v>
      </c>
      <c r="AI53" s="258">
        <v>10.342153141000001</v>
      </c>
      <c r="AJ53" s="258">
        <v>10.347797663</v>
      </c>
      <c r="AK53" s="258">
        <v>10.36515953</v>
      </c>
      <c r="AL53" s="258">
        <v>10.384968045000001</v>
      </c>
      <c r="AM53" s="258">
        <v>10.411370369</v>
      </c>
      <c r="AN53" s="258">
        <v>10.43296181</v>
      </c>
      <c r="AO53" s="258">
        <v>10.453889529</v>
      </c>
      <c r="AP53" s="258">
        <v>10.471435172</v>
      </c>
      <c r="AQ53" s="258">
        <v>10.49307421</v>
      </c>
      <c r="AR53" s="258">
        <v>10.516088290000001</v>
      </c>
      <c r="AS53" s="258">
        <v>10.545358945</v>
      </c>
      <c r="AT53" s="258">
        <v>10.567461959999999</v>
      </c>
      <c r="AU53" s="258">
        <v>10.587278868</v>
      </c>
      <c r="AV53" s="258">
        <v>10.598691939</v>
      </c>
      <c r="AW53" s="258">
        <v>10.618524931</v>
      </c>
      <c r="AX53" s="258">
        <v>10.640660113999999</v>
      </c>
      <c r="AY53" s="258">
        <v>10.670040736000001</v>
      </c>
      <c r="AZ53" s="258">
        <v>10.693072866</v>
      </c>
      <c r="BA53" s="258">
        <v>10.714699749999999</v>
      </c>
      <c r="BB53" s="258">
        <v>10.731973007000001</v>
      </c>
      <c r="BC53" s="258">
        <v>10.75300069</v>
      </c>
      <c r="BD53" s="346">
        <v>10.77483</v>
      </c>
      <c r="BE53" s="346">
        <v>10.79942</v>
      </c>
      <c r="BF53" s="346">
        <v>10.82141</v>
      </c>
      <c r="BG53" s="346">
        <v>10.842739999999999</v>
      </c>
      <c r="BH53" s="346">
        <v>10.86299</v>
      </c>
      <c r="BI53" s="346">
        <v>10.88336</v>
      </c>
      <c r="BJ53" s="346">
        <v>10.903409999999999</v>
      </c>
      <c r="BK53" s="346">
        <v>10.92376</v>
      </c>
      <c r="BL53" s="346">
        <v>10.94271</v>
      </c>
      <c r="BM53" s="346">
        <v>10.960900000000001</v>
      </c>
      <c r="BN53" s="346">
        <v>10.979430000000001</v>
      </c>
      <c r="BO53" s="346">
        <v>10.99522</v>
      </c>
      <c r="BP53" s="346">
        <v>11.00939</v>
      </c>
      <c r="BQ53" s="346">
        <v>11.01966</v>
      </c>
      <c r="BR53" s="346">
        <v>11.03229</v>
      </c>
      <c r="BS53" s="346">
        <v>11.045</v>
      </c>
      <c r="BT53" s="346">
        <v>11.057790000000001</v>
      </c>
      <c r="BU53" s="346">
        <v>11.07066</v>
      </c>
      <c r="BV53" s="346">
        <v>11.08362</v>
      </c>
    </row>
    <row r="54" spans="1:74" s="163" customFormat="1" ht="11.1" customHeight="1" x14ac:dyDescent="0.2">
      <c r="A54" s="149" t="s">
        <v>929</v>
      </c>
      <c r="B54" s="211" t="s">
        <v>575</v>
      </c>
      <c r="C54" s="69">
        <v>20.991793538</v>
      </c>
      <c r="D54" s="69">
        <v>21.035763909</v>
      </c>
      <c r="E54" s="69">
        <v>21.076583206999999</v>
      </c>
      <c r="F54" s="69">
        <v>21.104927763999999</v>
      </c>
      <c r="G54" s="69">
        <v>21.146437668000001</v>
      </c>
      <c r="H54" s="69">
        <v>21.191789249999999</v>
      </c>
      <c r="I54" s="69">
        <v>21.244252920000001</v>
      </c>
      <c r="J54" s="69">
        <v>21.294835053</v>
      </c>
      <c r="K54" s="69">
        <v>21.346806056999998</v>
      </c>
      <c r="L54" s="69">
        <v>21.400467239000001</v>
      </c>
      <c r="M54" s="69">
        <v>21.454990005999999</v>
      </c>
      <c r="N54" s="69">
        <v>21.510675664000001</v>
      </c>
      <c r="O54" s="69">
        <v>21.572284074999999</v>
      </c>
      <c r="P54" s="69">
        <v>21.626725620999999</v>
      </c>
      <c r="Q54" s="69">
        <v>21.678760162</v>
      </c>
      <c r="R54" s="69">
        <v>21.721070889</v>
      </c>
      <c r="S54" s="69">
        <v>21.773779028</v>
      </c>
      <c r="T54" s="69">
        <v>21.829567771000001</v>
      </c>
      <c r="U54" s="69">
        <v>21.894599072999998</v>
      </c>
      <c r="V54" s="69">
        <v>21.951927553000001</v>
      </c>
      <c r="W54" s="69">
        <v>22.007715169000001</v>
      </c>
      <c r="X54" s="69">
        <v>22.063459310999999</v>
      </c>
      <c r="Y54" s="69">
        <v>22.115042153000001</v>
      </c>
      <c r="Z54" s="69">
        <v>22.163961087000001</v>
      </c>
      <c r="AA54" s="69">
        <v>22.205110722000001</v>
      </c>
      <c r="AB54" s="69">
        <v>22.252530879999998</v>
      </c>
      <c r="AC54" s="69">
        <v>22.301116171</v>
      </c>
      <c r="AD54" s="69">
        <v>22.355788671999999</v>
      </c>
      <c r="AE54" s="69">
        <v>22.403012672999999</v>
      </c>
      <c r="AF54" s="69">
        <v>22.447710249</v>
      </c>
      <c r="AG54" s="69">
        <v>22.485324911999999</v>
      </c>
      <c r="AH54" s="69">
        <v>22.528387007999999</v>
      </c>
      <c r="AI54" s="69">
        <v>22.572340049000001</v>
      </c>
      <c r="AJ54" s="69">
        <v>22.623915368999999</v>
      </c>
      <c r="AK54" s="69">
        <v>22.664601797</v>
      </c>
      <c r="AL54" s="69">
        <v>22.701130668000001</v>
      </c>
      <c r="AM54" s="69">
        <v>22.720826382999999</v>
      </c>
      <c r="AN54" s="69">
        <v>22.758546839000001</v>
      </c>
      <c r="AO54" s="69">
        <v>22.801616437</v>
      </c>
      <c r="AP54" s="69">
        <v>22.861462852999999</v>
      </c>
      <c r="AQ54" s="69">
        <v>22.906659978</v>
      </c>
      <c r="AR54" s="69">
        <v>22.948635486000001</v>
      </c>
      <c r="AS54" s="69">
        <v>22.978386314000002</v>
      </c>
      <c r="AT54" s="69">
        <v>23.020670889000002</v>
      </c>
      <c r="AU54" s="69">
        <v>23.066486145999999</v>
      </c>
      <c r="AV54" s="69">
        <v>23.124909479999999</v>
      </c>
      <c r="AW54" s="69">
        <v>23.170978056999999</v>
      </c>
      <c r="AX54" s="69">
        <v>23.213769272</v>
      </c>
      <c r="AY54" s="69">
        <v>23.252709867</v>
      </c>
      <c r="AZ54" s="69">
        <v>23.289376301000001</v>
      </c>
      <c r="BA54" s="69">
        <v>23.323195316</v>
      </c>
      <c r="BB54" s="69">
        <v>23.348647139000001</v>
      </c>
      <c r="BC54" s="69">
        <v>23.380911147999999</v>
      </c>
      <c r="BD54" s="350">
        <v>23.414470000000001</v>
      </c>
      <c r="BE54" s="350">
        <v>23.45121</v>
      </c>
      <c r="BF54" s="350">
        <v>23.48593</v>
      </c>
      <c r="BG54" s="350">
        <v>23.520520000000001</v>
      </c>
      <c r="BH54" s="350">
        <v>23.555879999999998</v>
      </c>
      <c r="BI54" s="350">
        <v>23.589549999999999</v>
      </c>
      <c r="BJ54" s="350">
        <v>23.622430000000001</v>
      </c>
      <c r="BK54" s="350">
        <v>23.655889999999999</v>
      </c>
      <c r="BL54" s="350">
        <v>23.686150000000001</v>
      </c>
      <c r="BM54" s="350">
        <v>23.714580000000002</v>
      </c>
      <c r="BN54" s="350">
        <v>23.74306</v>
      </c>
      <c r="BO54" s="350">
        <v>23.76643</v>
      </c>
      <c r="BP54" s="350">
        <v>23.786580000000001</v>
      </c>
      <c r="BQ54" s="350">
        <v>23.798500000000001</v>
      </c>
      <c r="BR54" s="350">
        <v>23.815940000000001</v>
      </c>
      <c r="BS54" s="350">
        <v>23.8339</v>
      </c>
      <c r="BT54" s="350">
        <v>23.85238</v>
      </c>
      <c r="BU54" s="350">
        <v>23.871390000000002</v>
      </c>
      <c r="BV54" s="350">
        <v>23.890920000000001</v>
      </c>
    </row>
    <row r="55" spans="1:74" s="163" customFormat="1" ht="11.1" customHeight="1" x14ac:dyDescent="0.2">
      <c r="A55" s="148"/>
      <c r="B55" s="164"/>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351"/>
      <c r="AZ55" s="351"/>
      <c r="BA55" s="351"/>
      <c r="BB55" s="351"/>
      <c r="BC55" s="351"/>
      <c r="BD55" s="720"/>
      <c r="BE55" s="720"/>
      <c r="BF55" s="720"/>
      <c r="BG55" s="351"/>
      <c r="BH55" s="351"/>
      <c r="BI55" s="351"/>
      <c r="BJ55" s="351"/>
      <c r="BK55" s="351"/>
      <c r="BL55" s="351"/>
      <c r="BM55" s="351"/>
      <c r="BN55" s="351"/>
      <c r="BO55" s="351"/>
      <c r="BP55" s="351"/>
      <c r="BQ55" s="351"/>
      <c r="BR55" s="351"/>
      <c r="BS55" s="351"/>
      <c r="BT55" s="351"/>
      <c r="BU55" s="351"/>
      <c r="BV55" s="351"/>
    </row>
    <row r="56" spans="1:74" s="163" customFormat="1" ht="12" customHeight="1" x14ac:dyDescent="0.2">
      <c r="A56" s="148"/>
      <c r="B56" s="781" t="s">
        <v>1016</v>
      </c>
      <c r="C56" s="782"/>
      <c r="D56" s="782"/>
      <c r="E56" s="782"/>
      <c r="F56" s="782"/>
      <c r="G56" s="782"/>
      <c r="H56" s="782"/>
      <c r="I56" s="782"/>
      <c r="J56" s="782"/>
      <c r="K56" s="782"/>
      <c r="L56" s="782"/>
      <c r="M56" s="782"/>
      <c r="N56" s="782"/>
      <c r="O56" s="782"/>
      <c r="P56" s="782"/>
      <c r="Q56" s="782"/>
      <c r="AY56" s="509"/>
      <c r="AZ56" s="509"/>
      <c r="BA56" s="509"/>
      <c r="BB56" s="509"/>
      <c r="BC56" s="509"/>
      <c r="BD56" s="721"/>
      <c r="BE56" s="721"/>
      <c r="BF56" s="721"/>
      <c r="BG56" s="509"/>
      <c r="BH56" s="509"/>
      <c r="BI56" s="509"/>
      <c r="BJ56" s="509"/>
    </row>
    <row r="57" spans="1:74" s="470" customFormat="1" ht="12" customHeight="1" x14ac:dyDescent="0.2">
      <c r="A57" s="469"/>
      <c r="B57" s="803" t="s">
        <v>1041</v>
      </c>
      <c r="C57" s="804"/>
      <c r="D57" s="804"/>
      <c r="E57" s="804"/>
      <c r="F57" s="804"/>
      <c r="G57" s="804"/>
      <c r="H57" s="804"/>
      <c r="I57" s="804"/>
      <c r="J57" s="804"/>
      <c r="K57" s="804"/>
      <c r="L57" s="804"/>
      <c r="M57" s="804"/>
      <c r="N57" s="804"/>
      <c r="O57" s="804"/>
      <c r="P57" s="804"/>
      <c r="Q57" s="800"/>
      <c r="AY57" s="510"/>
      <c r="AZ57" s="510"/>
      <c r="BA57" s="510"/>
      <c r="BB57" s="510"/>
      <c r="BC57" s="510"/>
      <c r="BD57" s="722"/>
      <c r="BE57" s="722"/>
      <c r="BF57" s="722"/>
      <c r="BG57" s="510"/>
      <c r="BH57" s="510"/>
      <c r="BI57" s="510"/>
      <c r="BJ57" s="510"/>
    </row>
    <row r="58" spans="1:74" s="470" customFormat="1" ht="12" customHeight="1" x14ac:dyDescent="0.2">
      <c r="A58" s="469"/>
      <c r="B58" s="798" t="s">
        <v>1078</v>
      </c>
      <c r="C58" s="804"/>
      <c r="D58" s="804"/>
      <c r="E58" s="804"/>
      <c r="F58" s="804"/>
      <c r="G58" s="804"/>
      <c r="H58" s="804"/>
      <c r="I58" s="804"/>
      <c r="J58" s="804"/>
      <c r="K58" s="804"/>
      <c r="L58" s="804"/>
      <c r="M58" s="804"/>
      <c r="N58" s="804"/>
      <c r="O58" s="804"/>
      <c r="P58" s="804"/>
      <c r="Q58" s="800"/>
      <c r="AY58" s="510"/>
      <c r="AZ58" s="510"/>
      <c r="BA58" s="510"/>
      <c r="BB58" s="510"/>
      <c r="BC58" s="510"/>
      <c r="BD58" s="722"/>
      <c r="BE58" s="722"/>
      <c r="BF58" s="722"/>
      <c r="BG58" s="510"/>
      <c r="BH58" s="510"/>
      <c r="BI58" s="510"/>
      <c r="BJ58" s="510"/>
    </row>
    <row r="59" spans="1:74" s="471" customFormat="1" ht="12" customHeight="1" x14ac:dyDescent="0.2">
      <c r="A59" s="469"/>
      <c r="B59" s="829" t="s">
        <v>1079</v>
      </c>
      <c r="C59" s="800"/>
      <c r="D59" s="800"/>
      <c r="E59" s="800"/>
      <c r="F59" s="800"/>
      <c r="G59" s="800"/>
      <c r="H59" s="800"/>
      <c r="I59" s="800"/>
      <c r="J59" s="800"/>
      <c r="K59" s="800"/>
      <c r="L59" s="800"/>
      <c r="M59" s="800"/>
      <c r="N59" s="800"/>
      <c r="O59" s="800"/>
      <c r="P59" s="800"/>
      <c r="Q59" s="800"/>
      <c r="AY59" s="511"/>
      <c r="AZ59" s="511"/>
      <c r="BA59" s="511"/>
      <c r="BB59" s="511"/>
      <c r="BC59" s="511"/>
      <c r="BD59" s="723"/>
      <c r="BE59" s="723"/>
      <c r="BF59" s="723"/>
      <c r="BG59" s="511"/>
      <c r="BH59" s="511"/>
      <c r="BI59" s="511"/>
      <c r="BJ59" s="511"/>
    </row>
    <row r="60" spans="1:74" s="470" customFormat="1" ht="12" customHeight="1" x14ac:dyDescent="0.2">
      <c r="A60" s="469"/>
      <c r="B60" s="803" t="s">
        <v>4</v>
      </c>
      <c r="C60" s="804"/>
      <c r="D60" s="804"/>
      <c r="E60" s="804"/>
      <c r="F60" s="804"/>
      <c r="G60" s="804"/>
      <c r="H60" s="804"/>
      <c r="I60" s="804"/>
      <c r="J60" s="804"/>
      <c r="K60" s="804"/>
      <c r="L60" s="804"/>
      <c r="M60" s="804"/>
      <c r="N60" s="804"/>
      <c r="O60" s="804"/>
      <c r="P60" s="804"/>
      <c r="Q60" s="800"/>
      <c r="AY60" s="510"/>
      <c r="AZ60" s="510"/>
      <c r="BA60" s="510"/>
      <c r="BB60" s="510"/>
      <c r="BC60" s="510"/>
      <c r="BD60" s="722"/>
      <c r="BE60" s="722"/>
      <c r="BF60" s="722"/>
      <c r="BG60" s="510"/>
      <c r="BH60" s="510"/>
      <c r="BI60" s="510"/>
      <c r="BJ60" s="510"/>
    </row>
    <row r="61" spans="1:74" s="470" customFormat="1" ht="12" customHeight="1" x14ac:dyDescent="0.2">
      <c r="A61" s="469"/>
      <c r="B61" s="798" t="s">
        <v>1045</v>
      </c>
      <c r="C61" s="799"/>
      <c r="D61" s="799"/>
      <c r="E61" s="799"/>
      <c r="F61" s="799"/>
      <c r="G61" s="799"/>
      <c r="H61" s="799"/>
      <c r="I61" s="799"/>
      <c r="J61" s="799"/>
      <c r="K61" s="799"/>
      <c r="L61" s="799"/>
      <c r="M61" s="799"/>
      <c r="N61" s="799"/>
      <c r="O61" s="799"/>
      <c r="P61" s="799"/>
      <c r="Q61" s="800"/>
      <c r="AY61" s="510"/>
      <c r="AZ61" s="510"/>
      <c r="BA61" s="510"/>
      <c r="BB61" s="510"/>
      <c r="BC61" s="510"/>
      <c r="BD61" s="722"/>
      <c r="BE61" s="722"/>
      <c r="BF61" s="722"/>
      <c r="BG61" s="510"/>
      <c r="BH61" s="510"/>
      <c r="BI61" s="510"/>
      <c r="BJ61" s="510"/>
    </row>
    <row r="62" spans="1:74" s="470" customFormat="1" ht="12" customHeight="1" x14ac:dyDescent="0.2">
      <c r="A62" s="436"/>
      <c r="B62" s="812" t="s">
        <v>1362</v>
      </c>
      <c r="C62" s="800"/>
      <c r="D62" s="800"/>
      <c r="E62" s="800"/>
      <c r="F62" s="800"/>
      <c r="G62" s="800"/>
      <c r="H62" s="800"/>
      <c r="I62" s="800"/>
      <c r="J62" s="800"/>
      <c r="K62" s="800"/>
      <c r="L62" s="800"/>
      <c r="M62" s="800"/>
      <c r="N62" s="800"/>
      <c r="O62" s="800"/>
      <c r="P62" s="800"/>
      <c r="Q62" s="800"/>
      <c r="AY62" s="510"/>
      <c r="AZ62" s="510"/>
      <c r="BA62" s="510"/>
      <c r="BB62" s="510"/>
      <c r="BC62" s="510"/>
      <c r="BD62" s="722"/>
      <c r="BE62" s="722"/>
      <c r="BF62" s="722"/>
      <c r="BG62" s="510"/>
      <c r="BH62" s="510"/>
      <c r="BI62" s="510"/>
      <c r="BJ62" s="510"/>
    </row>
    <row r="63" spans="1:74" x14ac:dyDescent="0.2">
      <c r="BK63" s="352"/>
      <c r="BL63" s="352"/>
      <c r="BM63" s="352"/>
      <c r="BN63" s="352"/>
      <c r="BO63" s="352"/>
      <c r="BP63" s="352"/>
      <c r="BQ63" s="352"/>
      <c r="BR63" s="352"/>
      <c r="BS63" s="352"/>
      <c r="BT63" s="352"/>
      <c r="BU63" s="352"/>
      <c r="BV63" s="352"/>
    </row>
    <row r="64" spans="1:74" x14ac:dyDescent="0.2">
      <c r="BK64" s="352"/>
      <c r="BL64" s="352"/>
      <c r="BM64" s="352"/>
      <c r="BN64" s="352"/>
      <c r="BO64" s="352"/>
      <c r="BP64" s="352"/>
      <c r="BQ64" s="352"/>
      <c r="BR64" s="352"/>
      <c r="BS64" s="352"/>
      <c r="BT64" s="352"/>
      <c r="BU64" s="352"/>
      <c r="BV64" s="352"/>
    </row>
    <row r="65" spans="63:74" x14ac:dyDescent="0.2">
      <c r="BK65" s="352"/>
      <c r="BL65" s="352"/>
      <c r="BM65" s="352"/>
      <c r="BN65" s="352"/>
      <c r="BO65" s="352"/>
      <c r="BP65" s="352"/>
      <c r="BQ65" s="352"/>
      <c r="BR65" s="352"/>
      <c r="BS65" s="352"/>
      <c r="BT65" s="352"/>
      <c r="BU65" s="352"/>
      <c r="BV65" s="352"/>
    </row>
    <row r="66" spans="63:74" x14ac:dyDescent="0.2">
      <c r="BK66" s="352"/>
      <c r="BL66" s="352"/>
      <c r="BM66" s="352"/>
      <c r="BN66" s="352"/>
      <c r="BO66" s="352"/>
      <c r="BP66" s="352"/>
      <c r="BQ66" s="352"/>
      <c r="BR66" s="352"/>
      <c r="BS66" s="352"/>
      <c r="BT66" s="352"/>
      <c r="BU66" s="352"/>
      <c r="BV66" s="352"/>
    </row>
    <row r="67" spans="63:74" x14ac:dyDescent="0.2">
      <c r="BK67" s="352"/>
      <c r="BL67" s="352"/>
      <c r="BM67" s="352"/>
      <c r="BN67" s="352"/>
      <c r="BO67" s="352"/>
      <c r="BP67" s="352"/>
      <c r="BQ67" s="352"/>
      <c r="BR67" s="352"/>
      <c r="BS67" s="352"/>
      <c r="BT67" s="352"/>
      <c r="BU67" s="352"/>
      <c r="BV67" s="352"/>
    </row>
    <row r="68" spans="63:74" x14ac:dyDescent="0.2">
      <c r="BK68" s="352"/>
      <c r="BL68" s="352"/>
      <c r="BM68" s="352"/>
      <c r="BN68" s="352"/>
      <c r="BO68" s="352"/>
      <c r="BP68" s="352"/>
      <c r="BQ68" s="352"/>
      <c r="BR68" s="352"/>
      <c r="BS68" s="352"/>
      <c r="BT68" s="352"/>
      <c r="BU68" s="352"/>
      <c r="BV68" s="352"/>
    </row>
    <row r="69" spans="63:74" x14ac:dyDescent="0.2">
      <c r="BK69" s="352"/>
      <c r="BL69" s="352"/>
      <c r="BM69" s="352"/>
      <c r="BN69" s="352"/>
      <c r="BO69" s="352"/>
      <c r="BP69" s="352"/>
      <c r="BQ69" s="352"/>
      <c r="BR69" s="352"/>
      <c r="BS69" s="352"/>
      <c r="BT69" s="352"/>
      <c r="BU69" s="352"/>
      <c r="BV69" s="352"/>
    </row>
    <row r="70" spans="63:74" x14ac:dyDescent="0.2">
      <c r="BK70" s="352"/>
      <c r="BL70" s="352"/>
      <c r="BM70" s="352"/>
      <c r="BN70" s="352"/>
      <c r="BO70" s="352"/>
      <c r="BP70" s="352"/>
      <c r="BQ70" s="352"/>
      <c r="BR70" s="352"/>
      <c r="BS70" s="352"/>
      <c r="BT70" s="352"/>
      <c r="BU70" s="352"/>
      <c r="BV70" s="352"/>
    </row>
    <row r="71" spans="63:74" x14ac:dyDescent="0.2">
      <c r="BK71" s="352"/>
      <c r="BL71" s="352"/>
      <c r="BM71" s="352"/>
      <c r="BN71" s="352"/>
      <c r="BO71" s="352"/>
      <c r="BP71" s="352"/>
      <c r="BQ71" s="352"/>
      <c r="BR71" s="352"/>
      <c r="BS71" s="352"/>
      <c r="BT71" s="352"/>
      <c r="BU71" s="352"/>
      <c r="BV71" s="352"/>
    </row>
    <row r="72" spans="63:74" x14ac:dyDescent="0.2">
      <c r="BK72" s="352"/>
      <c r="BL72" s="352"/>
      <c r="BM72" s="352"/>
      <c r="BN72" s="352"/>
      <c r="BO72" s="352"/>
      <c r="BP72" s="352"/>
      <c r="BQ72" s="352"/>
      <c r="BR72" s="352"/>
      <c r="BS72" s="352"/>
      <c r="BT72" s="352"/>
      <c r="BU72" s="352"/>
      <c r="BV72" s="352"/>
    </row>
    <row r="73" spans="63:74" x14ac:dyDescent="0.2">
      <c r="BK73" s="352"/>
      <c r="BL73" s="352"/>
      <c r="BM73" s="352"/>
      <c r="BN73" s="352"/>
      <c r="BO73" s="352"/>
      <c r="BP73" s="352"/>
      <c r="BQ73" s="352"/>
      <c r="BR73" s="352"/>
      <c r="BS73" s="352"/>
      <c r="BT73" s="352"/>
      <c r="BU73" s="352"/>
      <c r="BV73" s="352"/>
    </row>
    <row r="74" spans="63:74" x14ac:dyDescent="0.2">
      <c r="BK74" s="352"/>
      <c r="BL74" s="352"/>
      <c r="BM74" s="352"/>
      <c r="BN74" s="352"/>
      <c r="BO74" s="352"/>
      <c r="BP74" s="352"/>
      <c r="BQ74" s="352"/>
      <c r="BR74" s="352"/>
      <c r="BS74" s="352"/>
      <c r="BT74" s="352"/>
      <c r="BU74" s="352"/>
      <c r="BV74" s="352"/>
    </row>
    <row r="75" spans="63:74" x14ac:dyDescent="0.2">
      <c r="BK75" s="352"/>
      <c r="BL75" s="352"/>
      <c r="BM75" s="352"/>
      <c r="BN75" s="352"/>
      <c r="BO75" s="352"/>
      <c r="BP75" s="352"/>
      <c r="BQ75" s="352"/>
      <c r="BR75" s="352"/>
      <c r="BS75" s="352"/>
      <c r="BT75" s="352"/>
      <c r="BU75" s="352"/>
      <c r="BV75" s="352"/>
    </row>
    <row r="76" spans="63:74" x14ac:dyDescent="0.2">
      <c r="BK76" s="352"/>
      <c r="BL76" s="352"/>
      <c r="BM76" s="352"/>
      <c r="BN76" s="352"/>
      <c r="BO76" s="352"/>
      <c r="BP76" s="352"/>
      <c r="BQ76" s="352"/>
      <c r="BR76" s="352"/>
      <c r="BS76" s="352"/>
      <c r="BT76" s="352"/>
      <c r="BU76" s="352"/>
      <c r="BV76" s="352"/>
    </row>
    <row r="77" spans="63:74" x14ac:dyDescent="0.2">
      <c r="BK77" s="352"/>
      <c r="BL77" s="352"/>
      <c r="BM77" s="352"/>
      <c r="BN77" s="352"/>
      <c r="BO77" s="352"/>
      <c r="BP77" s="352"/>
      <c r="BQ77" s="352"/>
      <c r="BR77" s="352"/>
      <c r="BS77" s="352"/>
      <c r="BT77" s="352"/>
      <c r="BU77" s="352"/>
      <c r="BV77" s="352"/>
    </row>
    <row r="78" spans="63:74" x14ac:dyDescent="0.2">
      <c r="BK78" s="352"/>
      <c r="BL78" s="352"/>
      <c r="BM78" s="352"/>
      <c r="BN78" s="352"/>
      <c r="BO78" s="352"/>
      <c r="BP78" s="352"/>
      <c r="BQ78" s="352"/>
      <c r="BR78" s="352"/>
      <c r="BS78" s="352"/>
      <c r="BT78" s="352"/>
      <c r="BU78" s="352"/>
      <c r="BV78" s="352"/>
    </row>
    <row r="79" spans="63:74" x14ac:dyDescent="0.2">
      <c r="BK79" s="352"/>
      <c r="BL79" s="352"/>
      <c r="BM79" s="352"/>
      <c r="BN79" s="352"/>
      <c r="BO79" s="352"/>
      <c r="BP79" s="352"/>
      <c r="BQ79" s="352"/>
      <c r="BR79" s="352"/>
      <c r="BS79" s="352"/>
      <c r="BT79" s="352"/>
      <c r="BU79" s="352"/>
      <c r="BV79" s="352"/>
    </row>
    <row r="80" spans="63:74" x14ac:dyDescent="0.2">
      <c r="BK80" s="352"/>
      <c r="BL80" s="352"/>
      <c r="BM80" s="352"/>
      <c r="BN80" s="352"/>
      <c r="BO80" s="352"/>
      <c r="BP80" s="352"/>
      <c r="BQ80" s="352"/>
      <c r="BR80" s="352"/>
      <c r="BS80" s="352"/>
      <c r="BT80" s="352"/>
      <c r="BU80" s="352"/>
      <c r="BV80" s="352"/>
    </row>
    <row r="81" spans="63:74" x14ac:dyDescent="0.2">
      <c r="BK81" s="352"/>
      <c r="BL81" s="352"/>
      <c r="BM81" s="352"/>
      <c r="BN81" s="352"/>
      <c r="BO81" s="352"/>
      <c r="BP81" s="352"/>
      <c r="BQ81" s="352"/>
      <c r="BR81" s="352"/>
      <c r="BS81" s="352"/>
      <c r="BT81" s="352"/>
      <c r="BU81" s="352"/>
      <c r="BV81" s="352"/>
    </row>
    <row r="82" spans="63:74" x14ac:dyDescent="0.2">
      <c r="BK82" s="352"/>
      <c r="BL82" s="352"/>
      <c r="BM82" s="352"/>
      <c r="BN82" s="352"/>
      <c r="BO82" s="352"/>
      <c r="BP82" s="352"/>
      <c r="BQ82" s="352"/>
      <c r="BR82" s="352"/>
      <c r="BS82" s="352"/>
      <c r="BT82" s="352"/>
      <c r="BU82" s="352"/>
      <c r="BV82" s="352"/>
    </row>
    <row r="83" spans="63:74" x14ac:dyDescent="0.2">
      <c r="BK83" s="352"/>
      <c r="BL83" s="352"/>
      <c r="BM83" s="352"/>
      <c r="BN83" s="352"/>
      <c r="BO83" s="352"/>
      <c r="BP83" s="352"/>
      <c r="BQ83" s="352"/>
      <c r="BR83" s="352"/>
      <c r="BS83" s="352"/>
      <c r="BT83" s="352"/>
      <c r="BU83" s="352"/>
      <c r="BV83" s="352"/>
    </row>
    <row r="84" spans="63:74" x14ac:dyDescent="0.2">
      <c r="BK84" s="352"/>
      <c r="BL84" s="352"/>
      <c r="BM84" s="352"/>
      <c r="BN84" s="352"/>
      <c r="BO84" s="352"/>
      <c r="BP84" s="352"/>
      <c r="BQ84" s="352"/>
      <c r="BR84" s="352"/>
      <c r="BS84" s="352"/>
      <c r="BT84" s="352"/>
      <c r="BU84" s="352"/>
      <c r="BV84" s="352"/>
    </row>
    <row r="85" spans="63:74" x14ac:dyDescent="0.2">
      <c r="BK85" s="352"/>
      <c r="BL85" s="352"/>
      <c r="BM85" s="352"/>
      <c r="BN85" s="352"/>
      <c r="BO85" s="352"/>
      <c r="BP85" s="352"/>
      <c r="BQ85" s="352"/>
      <c r="BR85" s="352"/>
      <c r="BS85" s="352"/>
      <c r="BT85" s="352"/>
      <c r="BU85" s="352"/>
      <c r="BV85" s="352"/>
    </row>
    <row r="86" spans="63:74" x14ac:dyDescent="0.2">
      <c r="BK86" s="352"/>
      <c r="BL86" s="352"/>
      <c r="BM86" s="352"/>
      <c r="BN86" s="352"/>
      <c r="BO86" s="352"/>
      <c r="BP86" s="352"/>
      <c r="BQ86" s="352"/>
      <c r="BR86" s="352"/>
      <c r="BS86" s="352"/>
      <c r="BT86" s="352"/>
      <c r="BU86" s="352"/>
      <c r="BV86" s="352"/>
    </row>
    <row r="87" spans="63:74" x14ac:dyDescent="0.2">
      <c r="BK87" s="352"/>
      <c r="BL87" s="352"/>
      <c r="BM87" s="352"/>
      <c r="BN87" s="352"/>
      <c r="BO87" s="352"/>
      <c r="BP87" s="352"/>
      <c r="BQ87" s="352"/>
      <c r="BR87" s="352"/>
      <c r="BS87" s="352"/>
      <c r="BT87" s="352"/>
      <c r="BU87" s="352"/>
      <c r="BV87" s="352"/>
    </row>
    <row r="88" spans="63:74" x14ac:dyDescent="0.2">
      <c r="BK88" s="352"/>
      <c r="BL88" s="352"/>
      <c r="BM88" s="352"/>
      <c r="BN88" s="352"/>
      <c r="BO88" s="352"/>
      <c r="BP88" s="352"/>
      <c r="BQ88" s="352"/>
      <c r="BR88" s="352"/>
      <c r="BS88" s="352"/>
      <c r="BT88" s="352"/>
      <c r="BU88" s="352"/>
      <c r="BV88" s="352"/>
    </row>
    <row r="89" spans="63:74" x14ac:dyDescent="0.2">
      <c r="BK89" s="352"/>
      <c r="BL89" s="352"/>
      <c r="BM89" s="352"/>
      <c r="BN89" s="352"/>
      <c r="BO89" s="352"/>
      <c r="BP89" s="352"/>
      <c r="BQ89" s="352"/>
      <c r="BR89" s="352"/>
      <c r="BS89" s="352"/>
      <c r="BT89" s="352"/>
      <c r="BU89" s="352"/>
      <c r="BV89" s="352"/>
    </row>
    <row r="90" spans="63:74" x14ac:dyDescent="0.2">
      <c r="BK90" s="352"/>
      <c r="BL90" s="352"/>
      <c r="BM90" s="352"/>
      <c r="BN90" s="352"/>
      <c r="BO90" s="352"/>
      <c r="BP90" s="352"/>
      <c r="BQ90" s="352"/>
      <c r="BR90" s="352"/>
      <c r="BS90" s="352"/>
      <c r="BT90" s="352"/>
      <c r="BU90" s="352"/>
      <c r="BV90" s="352"/>
    </row>
    <row r="91" spans="63:74" x14ac:dyDescent="0.2">
      <c r="BK91" s="352"/>
      <c r="BL91" s="352"/>
      <c r="BM91" s="352"/>
      <c r="BN91" s="352"/>
      <c r="BO91" s="352"/>
      <c r="BP91" s="352"/>
      <c r="BQ91" s="352"/>
      <c r="BR91" s="352"/>
      <c r="BS91" s="352"/>
      <c r="BT91" s="352"/>
      <c r="BU91" s="352"/>
      <c r="BV91" s="352"/>
    </row>
    <row r="92" spans="63:74" x14ac:dyDescent="0.2">
      <c r="BK92" s="352"/>
      <c r="BL92" s="352"/>
      <c r="BM92" s="352"/>
      <c r="BN92" s="352"/>
      <c r="BO92" s="352"/>
      <c r="BP92" s="352"/>
      <c r="BQ92" s="352"/>
      <c r="BR92" s="352"/>
      <c r="BS92" s="352"/>
      <c r="BT92" s="352"/>
      <c r="BU92" s="352"/>
      <c r="BV92" s="352"/>
    </row>
    <row r="93" spans="63:74" x14ac:dyDescent="0.2">
      <c r="BK93" s="352"/>
      <c r="BL93" s="352"/>
      <c r="BM93" s="352"/>
      <c r="BN93" s="352"/>
      <c r="BO93" s="352"/>
      <c r="BP93" s="352"/>
      <c r="BQ93" s="352"/>
      <c r="BR93" s="352"/>
      <c r="BS93" s="352"/>
      <c r="BT93" s="352"/>
      <c r="BU93" s="352"/>
      <c r="BV93" s="352"/>
    </row>
    <row r="94" spans="63:74" x14ac:dyDescent="0.2">
      <c r="BK94" s="352"/>
      <c r="BL94" s="352"/>
      <c r="BM94" s="352"/>
      <c r="BN94" s="352"/>
      <c r="BO94" s="352"/>
      <c r="BP94" s="352"/>
      <c r="BQ94" s="352"/>
      <c r="BR94" s="352"/>
      <c r="BS94" s="352"/>
      <c r="BT94" s="352"/>
      <c r="BU94" s="352"/>
      <c r="BV94" s="352"/>
    </row>
    <row r="95" spans="63:74" x14ac:dyDescent="0.2">
      <c r="BK95" s="352"/>
      <c r="BL95" s="352"/>
      <c r="BM95" s="352"/>
      <c r="BN95" s="352"/>
      <c r="BO95" s="352"/>
      <c r="BP95" s="352"/>
      <c r="BQ95" s="352"/>
      <c r="BR95" s="352"/>
      <c r="BS95" s="352"/>
      <c r="BT95" s="352"/>
      <c r="BU95" s="352"/>
      <c r="BV95" s="352"/>
    </row>
    <row r="96" spans="63:74" x14ac:dyDescent="0.2">
      <c r="BK96" s="352"/>
      <c r="BL96" s="352"/>
      <c r="BM96" s="352"/>
      <c r="BN96" s="352"/>
      <c r="BO96" s="352"/>
      <c r="BP96" s="352"/>
      <c r="BQ96" s="352"/>
      <c r="BR96" s="352"/>
      <c r="BS96" s="352"/>
      <c r="BT96" s="352"/>
      <c r="BU96" s="352"/>
      <c r="BV96" s="352"/>
    </row>
    <row r="97" spans="63:74" x14ac:dyDescent="0.2">
      <c r="BK97" s="352"/>
      <c r="BL97" s="352"/>
      <c r="BM97" s="352"/>
      <c r="BN97" s="352"/>
      <c r="BO97" s="352"/>
      <c r="BP97" s="352"/>
      <c r="BQ97" s="352"/>
      <c r="BR97" s="352"/>
      <c r="BS97" s="352"/>
      <c r="BT97" s="352"/>
      <c r="BU97" s="352"/>
      <c r="BV97" s="352"/>
    </row>
    <row r="98" spans="63:74" x14ac:dyDescent="0.2">
      <c r="BK98" s="352"/>
      <c r="BL98" s="352"/>
      <c r="BM98" s="352"/>
      <c r="BN98" s="352"/>
      <c r="BO98" s="352"/>
      <c r="BP98" s="352"/>
      <c r="BQ98" s="352"/>
      <c r="BR98" s="352"/>
      <c r="BS98" s="352"/>
      <c r="BT98" s="352"/>
      <c r="BU98" s="352"/>
      <c r="BV98" s="352"/>
    </row>
    <row r="99" spans="63:74" x14ac:dyDescent="0.2">
      <c r="BK99" s="352"/>
      <c r="BL99" s="352"/>
      <c r="BM99" s="352"/>
      <c r="BN99" s="352"/>
      <c r="BO99" s="352"/>
      <c r="BP99" s="352"/>
      <c r="BQ99" s="352"/>
      <c r="BR99" s="352"/>
      <c r="BS99" s="352"/>
      <c r="BT99" s="352"/>
      <c r="BU99" s="352"/>
      <c r="BV99" s="352"/>
    </row>
    <row r="100" spans="63:74" x14ac:dyDescent="0.2">
      <c r="BK100" s="352"/>
      <c r="BL100" s="352"/>
      <c r="BM100" s="352"/>
      <c r="BN100" s="352"/>
      <c r="BO100" s="352"/>
      <c r="BP100" s="352"/>
      <c r="BQ100" s="352"/>
      <c r="BR100" s="352"/>
      <c r="BS100" s="352"/>
      <c r="BT100" s="352"/>
      <c r="BU100" s="352"/>
      <c r="BV100" s="352"/>
    </row>
    <row r="101" spans="63:74" x14ac:dyDescent="0.2">
      <c r="BK101" s="352"/>
      <c r="BL101" s="352"/>
      <c r="BM101" s="352"/>
      <c r="BN101" s="352"/>
      <c r="BO101" s="352"/>
      <c r="BP101" s="352"/>
      <c r="BQ101" s="352"/>
      <c r="BR101" s="352"/>
      <c r="BS101" s="352"/>
      <c r="BT101" s="352"/>
      <c r="BU101" s="352"/>
      <c r="BV101" s="352"/>
    </row>
    <row r="102" spans="63:74" x14ac:dyDescent="0.2">
      <c r="BK102" s="352"/>
      <c r="BL102" s="352"/>
      <c r="BM102" s="352"/>
      <c r="BN102" s="352"/>
      <c r="BO102" s="352"/>
      <c r="BP102" s="352"/>
      <c r="BQ102" s="352"/>
      <c r="BR102" s="352"/>
      <c r="BS102" s="352"/>
      <c r="BT102" s="352"/>
      <c r="BU102" s="352"/>
      <c r="BV102" s="352"/>
    </row>
    <row r="103" spans="63:74" x14ac:dyDescent="0.2">
      <c r="BK103" s="352"/>
      <c r="BL103" s="352"/>
      <c r="BM103" s="352"/>
      <c r="BN103" s="352"/>
      <c r="BO103" s="352"/>
      <c r="BP103" s="352"/>
      <c r="BQ103" s="352"/>
      <c r="BR103" s="352"/>
      <c r="BS103" s="352"/>
      <c r="BT103" s="352"/>
      <c r="BU103" s="352"/>
      <c r="BV103" s="352"/>
    </row>
    <row r="104" spans="63:74" x14ac:dyDescent="0.2">
      <c r="BK104" s="352"/>
      <c r="BL104" s="352"/>
      <c r="BM104" s="352"/>
      <c r="BN104" s="352"/>
      <c r="BO104" s="352"/>
      <c r="BP104" s="352"/>
      <c r="BQ104" s="352"/>
      <c r="BR104" s="352"/>
      <c r="BS104" s="352"/>
      <c r="BT104" s="352"/>
      <c r="BU104" s="352"/>
      <c r="BV104" s="352"/>
    </row>
    <row r="105" spans="63:74" x14ac:dyDescent="0.2">
      <c r="BK105" s="352"/>
      <c r="BL105" s="352"/>
      <c r="BM105" s="352"/>
      <c r="BN105" s="352"/>
      <c r="BO105" s="352"/>
      <c r="BP105" s="352"/>
      <c r="BQ105" s="352"/>
      <c r="BR105" s="352"/>
      <c r="BS105" s="352"/>
      <c r="BT105" s="352"/>
      <c r="BU105" s="352"/>
      <c r="BV105" s="352"/>
    </row>
    <row r="106" spans="63:74" x14ac:dyDescent="0.2">
      <c r="BK106" s="352"/>
      <c r="BL106" s="352"/>
      <c r="BM106" s="352"/>
      <c r="BN106" s="352"/>
      <c r="BO106" s="352"/>
      <c r="BP106" s="352"/>
      <c r="BQ106" s="352"/>
      <c r="BR106" s="352"/>
      <c r="BS106" s="352"/>
      <c r="BT106" s="352"/>
      <c r="BU106" s="352"/>
      <c r="BV106" s="352"/>
    </row>
    <row r="107" spans="63:74" x14ac:dyDescent="0.2">
      <c r="BK107" s="352"/>
      <c r="BL107" s="352"/>
      <c r="BM107" s="352"/>
      <c r="BN107" s="352"/>
      <c r="BO107" s="352"/>
      <c r="BP107" s="352"/>
      <c r="BQ107" s="352"/>
      <c r="BR107" s="352"/>
      <c r="BS107" s="352"/>
      <c r="BT107" s="352"/>
      <c r="BU107" s="352"/>
      <c r="BV107" s="352"/>
    </row>
    <row r="108" spans="63:74" x14ac:dyDescent="0.2">
      <c r="BK108" s="352"/>
      <c r="BL108" s="352"/>
      <c r="BM108" s="352"/>
      <c r="BN108" s="352"/>
      <c r="BO108" s="352"/>
      <c r="BP108" s="352"/>
      <c r="BQ108" s="352"/>
      <c r="BR108" s="352"/>
      <c r="BS108" s="352"/>
      <c r="BT108" s="352"/>
      <c r="BU108" s="352"/>
      <c r="BV108" s="352"/>
    </row>
    <row r="109" spans="63:74" x14ac:dyDescent="0.2">
      <c r="BK109" s="352"/>
      <c r="BL109" s="352"/>
      <c r="BM109" s="352"/>
      <c r="BN109" s="352"/>
      <c r="BO109" s="352"/>
      <c r="BP109" s="352"/>
      <c r="BQ109" s="352"/>
      <c r="BR109" s="352"/>
      <c r="BS109" s="352"/>
      <c r="BT109" s="352"/>
      <c r="BU109" s="352"/>
      <c r="BV109" s="352"/>
    </row>
    <row r="110" spans="63:74" x14ac:dyDescent="0.2">
      <c r="BK110" s="352"/>
      <c r="BL110" s="352"/>
      <c r="BM110" s="352"/>
      <c r="BN110" s="352"/>
      <c r="BO110" s="352"/>
      <c r="BP110" s="352"/>
      <c r="BQ110" s="352"/>
      <c r="BR110" s="352"/>
      <c r="BS110" s="352"/>
      <c r="BT110" s="352"/>
      <c r="BU110" s="352"/>
      <c r="BV110" s="352"/>
    </row>
    <row r="111" spans="63:74" x14ac:dyDescent="0.2">
      <c r="BK111" s="352"/>
      <c r="BL111" s="352"/>
      <c r="BM111" s="352"/>
      <c r="BN111" s="352"/>
      <c r="BO111" s="352"/>
      <c r="BP111" s="352"/>
      <c r="BQ111" s="352"/>
      <c r="BR111" s="352"/>
      <c r="BS111" s="352"/>
      <c r="BT111" s="352"/>
      <c r="BU111" s="352"/>
      <c r="BV111" s="352"/>
    </row>
    <row r="112" spans="63:74" x14ac:dyDescent="0.2">
      <c r="BK112" s="352"/>
      <c r="BL112" s="352"/>
      <c r="BM112" s="352"/>
      <c r="BN112" s="352"/>
      <c r="BO112" s="352"/>
      <c r="BP112" s="352"/>
      <c r="BQ112" s="352"/>
      <c r="BR112" s="352"/>
      <c r="BS112" s="352"/>
      <c r="BT112" s="352"/>
      <c r="BU112" s="352"/>
      <c r="BV112" s="352"/>
    </row>
    <row r="113" spans="63:74" x14ac:dyDescent="0.2">
      <c r="BK113" s="352"/>
      <c r="BL113" s="352"/>
      <c r="BM113" s="352"/>
      <c r="BN113" s="352"/>
      <c r="BO113" s="352"/>
      <c r="BP113" s="352"/>
      <c r="BQ113" s="352"/>
      <c r="BR113" s="352"/>
      <c r="BS113" s="352"/>
      <c r="BT113" s="352"/>
      <c r="BU113" s="352"/>
      <c r="BV113" s="352"/>
    </row>
    <row r="114" spans="63:74" x14ac:dyDescent="0.2">
      <c r="BK114" s="352"/>
      <c r="BL114" s="352"/>
      <c r="BM114" s="352"/>
      <c r="BN114" s="352"/>
      <c r="BO114" s="352"/>
      <c r="BP114" s="352"/>
      <c r="BQ114" s="352"/>
      <c r="BR114" s="352"/>
      <c r="BS114" s="352"/>
      <c r="BT114" s="352"/>
      <c r="BU114" s="352"/>
      <c r="BV114" s="352"/>
    </row>
    <row r="115" spans="63:74" x14ac:dyDescent="0.2">
      <c r="BK115" s="352"/>
      <c r="BL115" s="352"/>
      <c r="BM115" s="352"/>
      <c r="BN115" s="352"/>
      <c r="BO115" s="352"/>
      <c r="BP115" s="352"/>
      <c r="BQ115" s="352"/>
      <c r="BR115" s="352"/>
      <c r="BS115" s="352"/>
      <c r="BT115" s="352"/>
      <c r="BU115" s="352"/>
      <c r="BV115" s="352"/>
    </row>
    <row r="116" spans="63:74" x14ac:dyDescent="0.2">
      <c r="BK116" s="352"/>
      <c r="BL116" s="352"/>
      <c r="BM116" s="352"/>
      <c r="BN116" s="352"/>
      <c r="BO116" s="352"/>
      <c r="BP116" s="352"/>
      <c r="BQ116" s="352"/>
      <c r="BR116" s="352"/>
      <c r="BS116" s="352"/>
      <c r="BT116" s="352"/>
      <c r="BU116" s="352"/>
      <c r="BV116" s="352"/>
    </row>
    <row r="117" spans="63:74" x14ac:dyDescent="0.2">
      <c r="BK117" s="352"/>
      <c r="BL117" s="352"/>
      <c r="BM117" s="352"/>
      <c r="BN117" s="352"/>
      <c r="BO117" s="352"/>
      <c r="BP117" s="352"/>
      <c r="BQ117" s="352"/>
      <c r="BR117" s="352"/>
      <c r="BS117" s="352"/>
      <c r="BT117" s="352"/>
      <c r="BU117" s="352"/>
      <c r="BV117" s="352"/>
    </row>
    <row r="118" spans="63:74" x14ac:dyDescent="0.2">
      <c r="BK118" s="352"/>
      <c r="BL118" s="352"/>
      <c r="BM118" s="352"/>
      <c r="BN118" s="352"/>
      <c r="BO118" s="352"/>
      <c r="BP118" s="352"/>
      <c r="BQ118" s="352"/>
      <c r="BR118" s="352"/>
      <c r="BS118" s="352"/>
      <c r="BT118" s="352"/>
      <c r="BU118" s="352"/>
      <c r="BV118" s="352"/>
    </row>
    <row r="119" spans="63:74" x14ac:dyDescent="0.2">
      <c r="BK119" s="352"/>
      <c r="BL119" s="352"/>
      <c r="BM119" s="352"/>
      <c r="BN119" s="352"/>
      <c r="BO119" s="352"/>
      <c r="BP119" s="352"/>
      <c r="BQ119" s="352"/>
      <c r="BR119" s="352"/>
      <c r="BS119" s="352"/>
      <c r="BT119" s="352"/>
      <c r="BU119" s="352"/>
      <c r="BV119" s="352"/>
    </row>
    <row r="120" spans="63:74" x14ac:dyDescent="0.2">
      <c r="BK120" s="352"/>
      <c r="BL120" s="352"/>
      <c r="BM120" s="352"/>
      <c r="BN120" s="352"/>
      <c r="BO120" s="352"/>
      <c r="BP120" s="352"/>
      <c r="BQ120" s="352"/>
      <c r="BR120" s="352"/>
      <c r="BS120" s="352"/>
      <c r="BT120" s="352"/>
      <c r="BU120" s="352"/>
      <c r="BV120" s="352"/>
    </row>
    <row r="121" spans="63:74" x14ac:dyDescent="0.2">
      <c r="BK121" s="352"/>
      <c r="BL121" s="352"/>
      <c r="BM121" s="352"/>
      <c r="BN121" s="352"/>
      <c r="BO121" s="352"/>
      <c r="BP121" s="352"/>
      <c r="BQ121" s="352"/>
      <c r="BR121" s="352"/>
      <c r="BS121" s="352"/>
      <c r="BT121" s="352"/>
      <c r="BU121" s="352"/>
      <c r="BV121" s="352"/>
    </row>
    <row r="122" spans="63:74" x14ac:dyDescent="0.2">
      <c r="BK122" s="352"/>
      <c r="BL122" s="352"/>
      <c r="BM122" s="352"/>
      <c r="BN122" s="352"/>
      <c r="BO122" s="352"/>
      <c r="BP122" s="352"/>
      <c r="BQ122" s="352"/>
      <c r="BR122" s="352"/>
      <c r="BS122" s="352"/>
      <c r="BT122" s="352"/>
      <c r="BU122" s="352"/>
      <c r="BV122" s="352"/>
    </row>
    <row r="123" spans="63:74" x14ac:dyDescent="0.2">
      <c r="BK123" s="352"/>
      <c r="BL123" s="352"/>
      <c r="BM123" s="352"/>
      <c r="BN123" s="352"/>
      <c r="BO123" s="352"/>
      <c r="BP123" s="352"/>
      <c r="BQ123" s="352"/>
      <c r="BR123" s="352"/>
      <c r="BS123" s="352"/>
      <c r="BT123" s="352"/>
      <c r="BU123" s="352"/>
      <c r="BV123" s="352"/>
    </row>
    <row r="124" spans="63:74" x14ac:dyDescent="0.2">
      <c r="BK124" s="352"/>
      <c r="BL124" s="352"/>
      <c r="BM124" s="352"/>
      <c r="BN124" s="352"/>
      <c r="BO124" s="352"/>
      <c r="BP124" s="352"/>
      <c r="BQ124" s="352"/>
      <c r="BR124" s="352"/>
      <c r="BS124" s="352"/>
      <c r="BT124" s="352"/>
      <c r="BU124" s="352"/>
      <c r="BV124" s="352"/>
    </row>
    <row r="125" spans="63:74" x14ac:dyDescent="0.2">
      <c r="BK125" s="352"/>
      <c r="BL125" s="352"/>
      <c r="BM125" s="352"/>
      <c r="BN125" s="352"/>
      <c r="BO125" s="352"/>
      <c r="BP125" s="352"/>
      <c r="BQ125" s="352"/>
      <c r="BR125" s="352"/>
      <c r="BS125" s="352"/>
      <c r="BT125" s="352"/>
      <c r="BU125" s="352"/>
      <c r="BV125" s="352"/>
    </row>
    <row r="126" spans="63:74" x14ac:dyDescent="0.2">
      <c r="BK126" s="352"/>
      <c r="BL126" s="352"/>
      <c r="BM126" s="352"/>
      <c r="BN126" s="352"/>
      <c r="BO126" s="352"/>
      <c r="BP126" s="352"/>
      <c r="BQ126" s="352"/>
      <c r="BR126" s="352"/>
      <c r="BS126" s="352"/>
      <c r="BT126" s="352"/>
      <c r="BU126" s="352"/>
      <c r="BV126" s="352"/>
    </row>
    <row r="127" spans="63:74" x14ac:dyDescent="0.2">
      <c r="BK127" s="352"/>
      <c r="BL127" s="352"/>
      <c r="BM127" s="352"/>
      <c r="BN127" s="352"/>
      <c r="BO127" s="352"/>
      <c r="BP127" s="352"/>
      <c r="BQ127" s="352"/>
      <c r="BR127" s="352"/>
      <c r="BS127" s="352"/>
      <c r="BT127" s="352"/>
      <c r="BU127" s="352"/>
      <c r="BV127" s="352"/>
    </row>
    <row r="128" spans="63:74" x14ac:dyDescent="0.2">
      <c r="BK128" s="352"/>
      <c r="BL128" s="352"/>
      <c r="BM128" s="352"/>
      <c r="BN128" s="352"/>
      <c r="BO128" s="352"/>
      <c r="BP128" s="352"/>
      <c r="BQ128" s="352"/>
      <c r="BR128" s="352"/>
      <c r="BS128" s="352"/>
      <c r="BT128" s="352"/>
      <c r="BU128" s="352"/>
      <c r="BV128" s="352"/>
    </row>
    <row r="129" spans="63:74" x14ac:dyDescent="0.2">
      <c r="BK129" s="352"/>
      <c r="BL129" s="352"/>
      <c r="BM129" s="352"/>
      <c r="BN129" s="352"/>
      <c r="BO129" s="352"/>
      <c r="BP129" s="352"/>
      <c r="BQ129" s="352"/>
      <c r="BR129" s="352"/>
      <c r="BS129" s="352"/>
      <c r="BT129" s="352"/>
      <c r="BU129" s="352"/>
      <c r="BV129" s="352"/>
    </row>
    <row r="130" spans="63:74" x14ac:dyDescent="0.2">
      <c r="BK130" s="352"/>
      <c r="BL130" s="352"/>
      <c r="BM130" s="352"/>
      <c r="BN130" s="352"/>
      <c r="BO130" s="352"/>
      <c r="BP130" s="352"/>
      <c r="BQ130" s="352"/>
      <c r="BR130" s="352"/>
      <c r="BS130" s="352"/>
      <c r="BT130" s="352"/>
      <c r="BU130" s="352"/>
      <c r="BV130" s="352"/>
    </row>
    <row r="131" spans="63:74" x14ac:dyDescent="0.2">
      <c r="BK131" s="352"/>
      <c r="BL131" s="352"/>
      <c r="BM131" s="352"/>
      <c r="BN131" s="352"/>
      <c r="BO131" s="352"/>
      <c r="BP131" s="352"/>
      <c r="BQ131" s="352"/>
      <c r="BR131" s="352"/>
      <c r="BS131" s="352"/>
      <c r="BT131" s="352"/>
      <c r="BU131" s="352"/>
      <c r="BV131" s="352"/>
    </row>
    <row r="132" spans="63:74" x14ac:dyDescent="0.2">
      <c r="BK132" s="352"/>
      <c r="BL132" s="352"/>
      <c r="BM132" s="352"/>
      <c r="BN132" s="352"/>
      <c r="BO132" s="352"/>
      <c r="BP132" s="352"/>
      <c r="BQ132" s="352"/>
      <c r="BR132" s="352"/>
      <c r="BS132" s="352"/>
      <c r="BT132" s="352"/>
      <c r="BU132" s="352"/>
      <c r="BV132" s="352"/>
    </row>
    <row r="133" spans="63:74" x14ac:dyDescent="0.2">
      <c r="BK133" s="352"/>
      <c r="BL133" s="352"/>
      <c r="BM133" s="352"/>
      <c r="BN133" s="352"/>
      <c r="BO133" s="352"/>
      <c r="BP133" s="352"/>
      <c r="BQ133" s="352"/>
      <c r="BR133" s="352"/>
      <c r="BS133" s="352"/>
      <c r="BT133" s="352"/>
      <c r="BU133" s="352"/>
      <c r="BV133" s="352"/>
    </row>
    <row r="134" spans="63:74" x14ac:dyDescent="0.2">
      <c r="BK134" s="352"/>
      <c r="BL134" s="352"/>
      <c r="BM134" s="352"/>
      <c r="BN134" s="352"/>
      <c r="BO134" s="352"/>
      <c r="BP134" s="352"/>
      <c r="BQ134" s="352"/>
      <c r="BR134" s="352"/>
      <c r="BS134" s="352"/>
      <c r="BT134" s="352"/>
      <c r="BU134" s="352"/>
      <c r="BV134" s="352"/>
    </row>
    <row r="135" spans="63:74" x14ac:dyDescent="0.2">
      <c r="BK135" s="352"/>
      <c r="BL135" s="352"/>
      <c r="BM135" s="352"/>
      <c r="BN135" s="352"/>
      <c r="BO135" s="352"/>
      <c r="BP135" s="352"/>
      <c r="BQ135" s="352"/>
      <c r="BR135" s="352"/>
      <c r="BS135" s="352"/>
      <c r="BT135" s="352"/>
      <c r="BU135" s="352"/>
      <c r="BV135" s="352"/>
    </row>
    <row r="136" spans="63:74" x14ac:dyDescent="0.2">
      <c r="BK136" s="352"/>
      <c r="BL136" s="352"/>
      <c r="BM136" s="352"/>
      <c r="BN136" s="352"/>
      <c r="BO136" s="352"/>
      <c r="BP136" s="352"/>
      <c r="BQ136" s="352"/>
      <c r="BR136" s="352"/>
      <c r="BS136" s="352"/>
      <c r="BT136" s="352"/>
      <c r="BU136" s="352"/>
      <c r="BV136" s="352"/>
    </row>
    <row r="137" spans="63:74" x14ac:dyDescent="0.2">
      <c r="BK137" s="352"/>
      <c r="BL137" s="352"/>
      <c r="BM137" s="352"/>
      <c r="BN137" s="352"/>
      <c r="BO137" s="352"/>
      <c r="BP137" s="352"/>
      <c r="BQ137" s="352"/>
      <c r="BR137" s="352"/>
      <c r="BS137" s="352"/>
      <c r="BT137" s="352"/>
      <c r="BU137" s="352"/>
      <c r="BV137" s="352"/>
    </row>
    <row r="138" spans="63:74" x14ac:dyDescent="0.2">
      <c r="BK138" s="352"/>
      <c r="BL138" s="352"/>
      <c r="BM138" s="352"/>
      <c r="BN138" s="352"/>
      <c r="BO138" s="352"/>
      <c r="BP138" s="352"/>
      <c r="BQ138" s="352"/>
      <c r="BR138" s="352"/>
      <c r="BS138" s="352"/>
      <c r="BT138" s="352"/>
      <c r="BU138" s="352"/>
      <c r="BV138" s="352"/>
    </row>
    <row r="139" spans="63:74" x14ac:dyDescent="0.2">
      <c r="BK139" s="352"/>
      <c r="BL139" s="352"/>
      <c r="BM139" s="352"/>
      <c r="BN139" s="352"/>
      <c r="BO139" s="352"/>
      <c r="BP139" s="352"/>
      <c r="BQ139" s="352"/>
      <c r="BR139" s="352"/>
      <c r="BS139" s="352"/>
      <c r="BT139" s="352"/>
      <c r="BU139" s="352"/>
      <c r="BV139" s="352"/>
    </row>
    <row r="140" spans="63:74" x14ac:dyDescent="0.2">
      <c r="BK140" s="352"/>
      <c r="BL140" s="352"/>
      <c r="BM140" s="352"/>
      <c r="BN140" s="352"/>
      <c r="BO140" s="352"/>
      <c r="BP140" s="352"/>
      <c r="BQ140" s="352"/>
      <c r="BR140" s="352"/>
      <c r="BS140" s="352"/>
      <c r="BT140" s="352"/>
      <c r="BU140" s="352"/>
      <c r="BV140" s="352"/>
    </row>
    <row r="141" spans="63:74" x14ac:dyDescent="0.2">
      <c r="BK141" s="352"/>
      <c r="BL141" s="352"/>
      <c r="BM141" s="352"/>
      <c r="BN141" s="352"/>
      <c r="BO141" s="352"/>
      <c r="BP141" s="352"/>
      <c r="BQ141" s="352"/>
      <c r="BR141" s="352"/>
      <c r="BS141" s="352"/>
      <c r="BT141" s="352"/>
      <c r="BU141" s="352"/>
      <c r="BV141" s="352"/>
    </row>
    <row r="142" spans="63:74" x14ac:dyDescent="0.2">
      <c r="BK142" s="352"/>
      <c r="BL142" s="352"/>
      <c r="BM142" s="352"/>
      <c r="BN142" s="352"/>
      <c r="BO142" s="352"/>
      <c r="BP142" s="352"/>
      <c r="BQ142" s="352"/>
      <c r="BR142" s="352"/>
      <c r="BS142" s="352"/>
      <c r="BT142" s="352"/>
      <c r="BU142" s="352"/>
      <c r="BV142" s="352"/>
    </row>
    <row r="143" spans="63:74" x14ac:dyDescent="0.2">
      <c r="BK143" s="352"/>
      <c r="BL143" s="352"/>
      <c r="BM143" s="352"/>
      <c r="BN143" s="352"/>
      <c r="BO143" s="352"/>
      <c r="BP143" s="352"/>
      <c r="BQ143" s="352"/>
      <c r="BR143" s="352"/>
      <c r="BS143" s="352"/>
      <c r="BT143" s="352"/>
      <c r="BU143" s="352"/>
      <c r="BV143" s="352"/>
    </row>
  </sheetData>
  <mergeCells count="15">
    <mergeCell ref="B60:Q60"/>
    <mergeCell ref="B61:Q61"/>
    <mergeCell ref="B62:Q62"/>
    <mergeCell ref="B56:Q56"/>
    <mergeCell ref="B57:Q57"/>
    <mergeCell ref="B58:Q58"/>
    <mergeCell ref="B59:Q59"/>
    <mergeCell ref="A1:A2"/>
    <mergeCell ref="AM3:AX3"/>
    <mergeCell ref="AY3:BJ3"/>
    <mergeCell ref="BK3:BV3"/>
    <mergeCell ref="B1:AL1"/>
    <mergeCell ref="C3:N3"/>
    <mergeCell ref="O3:Z3"/>
    <mergeCell ref="AA3:AL3"/>
  </mergeCells>
  <phoneticPr fontId="6" type="noConversion"/>
  <hyperlinks>
    <hyperlink ref="A1:A2" location="Contents!A1" display="Table of Contents"/>
  </hyperlinks>
  <pageMargins left="0.25" right="0.25" top="0.25" bottom="0.25" header="0.5" footer="0.5"/>
  <pageSetup scale="70" orientation="portrait" horizontalDpi="300" verticalDpi="300" r:id="rId1"/>
  <headerFooter alignWithMargins="0">
    <oddFooter>&amp;L&amp;"Courier,Bold"&amp;F&amp;C&amp;P&amp;R&amp;"Courier,Bold"&amp;D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BV143"/>
  <sheetViews>
    <sheetView workbookViewId="0">
      <pane xSplit="2" ySplit="4" topLeftCell="AM5" activePane="bottomRight" state="frozen"/>
      <selection activeCell="BF63" sqref="BF63"/>
      <selection pane="topRight" activeCell="BF63" sqref="BF63"/>
      <selection pane="bottomLeft" activeCell="BF63" sqref="BF63"/>
      <selection pane="bottomRight" activeCell="AT15" sqref="AT15"/>
    </sheetView>
  </sheetViews>
  <sheetFormatPr defaultColWidth="9.5703125" defaultRowHeight="12" x14ac:dyDescent="0.15"/>
  <cols>
    <col min="1" max="1" width="13.42578125" style="191" customWidth="1"/>
    <col min="2" max="2" width="36.42578125" style="191" customWidth="1"/>
    <col min="3" max="50" width="6.5703125" style="191" customWidth="1"/>
    <col min="51" max="55" width="6.5703125" style="344" customWidth="1"/>
    <col min="56" max="58" width="6.5703125" style="725" customWidth="1"/>
    <col min="59" max="62" width="6.5703125" style="344" customWidth="1"/>
    <col min="63" max="74" width="6.5703125" style="191" customWidth="1"/>
    <col min="75" max="16384" width="9.5703125" style="191"/>
  </cols>
  <sheetData>
    <row r="1" spans="1:74" ht="13.35" customHeight="1" x14ac:dyDescent="0.2">
      <c r="A1" s="791" t="s">
        <v>995</v>
      </c>
      <c r="B1" s="859" t="s">
        <v>254</v>
      </c>
      <c r="C1" s="860"/>
      <c r="D1" s="860"/>
      <c r="E1" s="860"/>
      <c r="F1" s="860"/>
      <c r="G1" s="860"/>
      <c r="H1" s="860"/>
      <c r="I1" s="860"/>
      <c r="J1" s="860"/>
      <c r="K1" s="860"/>
      <c r="L1" s="860"/>
      <c r="M1" s="860"/>
      <c r="N1" s="860"/>
      <c r="O1" s="860"/>
      <c r="P1" s="860"/>
      <c r="Q1" s="860"/>
      <c r="R1" s="860"/>
      <c r="S1" s="860"/>
      <c r="T1" s="860"/>
      <c r="U1" s="860"/>
      <c r="V1" s="860"/>
      <c r="W1" s="860"/>
      <c r="X1" s="860"/>
      <c r="Y1" s="860"/>
      <c r="Z1" s="860"/>
      <c r="AA1" s="860"/>
      <c r="AB1" s="860"/>
      <c r="AC1" s="860"/>
      <c r="AD1" s="860"/>
      <c r="AE1" s="860"/>
      <c r="AF1" s="860"/>
      <c r="AG1" s="860"/>
      <c r="AH1" s="860"/>
      <c r="AI1" s="860"/>
      <c r="AJ1" s="860"/>
      <c r="AK1" s="860"/>
      <c r="AL1" s="860"/>
      <c r="AM1" s="197"/>
    </row>
    <row r="2" spans="1:74" s="192" customFormat="1" ht="13.35" customHeight="1" x14ac:dyDescent="0.2">
      <c r="A2" s="792"/>
      <c r="B2" s="778" t="str">
        <f>"U.S. Energy Information Administration  |  Short-Term Energy Outlook  - "&amp;Dates!D1</f>
        <v>U.S. Energy Information Administration  |  Short-Term Energy Outlook  - June 2018</v>
      </c>
      <c r="C2" s="779"/>
      <c r="D2" s="779"/>
      <c r="E2" s="779"/>
      <c r="F2" s="779"/>
      <c r="G2" s="779"/>
      <c r="H2" s="779"/>
      <c r="I2" s="779"/>
      <c r="J2" s="779"/>
      <c r="K2" s="779"/>
      <c r="L2" s="779"/>
      <c r="M2" s="779"/>
      <c r="N2" s="779"/>
      <c r="O2" s="779"/>
      <c r="P2" s="779"/>
      <c r="Q2" s="779"/>
      <c r="R2" s="779"/>
      <c r="S2" s="779"/>
      <c r="T2" s="779"/>
      <c r="U2" s="779"/>
      <c r="V2" s="779"/>
      <c r="W2" s="779"/>
      <c r="X2" s="779"/>
      <c r="Y2" s="779"/>
      <c r="Z2" s="779"/>
      <c r="AA2" s="779"/>
      <c r="AB2" s="779"/>
      <c r="AC2" s="779"/>
      <c r="AD2" s="779"/>
      <c r="AE2" s="779"/>
      <c r="AF2" s="779"/>
      <c r="AG2" s="779"/>
      <c r="AH2" s="779"/>
      <c r="AI2" s="779"/>
      <c r="AJ2" s="779"/>
      <c r="AK2" s="779"/>
      <c r="AL2" s="779"/>
      <c r="AM2" s="299"/>
      <c r="AY2" s="504"/>
      <c r="AZ2" s="504"/>
      <c r="BA2" s="504"/>
      <c r="BB2" s="504"/>
      <c r="BC2" s="504"/>
      <c r="BD2" s="726"/>
      <c r="BE2" s="726"/>
      <c r="BF2" s="726"/>
      <c r="BG2" s="504"/>
      <c r="BH2" s="504"/>
      <c r="BI2" s="504"/>
      <c r="BJ2" s="504"/>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ht="11.25"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8"/>
      <c r="B5" s="193" t="s">
        <v>167</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500"/>
      <c r="AZ5" s="500"/>
      <c r="BA5" s="500"/>
      <c r="BB5" s="724"/>
      <c r="BC5" s="500"/>
      <c r="BD5" s="194"/>
      <c r="BE5" s="194"/>
      <c r="BF5" s="194"/>
      <c r="BG5" s="194"/>
      <c r="BH5" s="194"/>
      <c r="BI5" s="194"/>
      <c r="BJ5" s="500"/>
      <c r="BK5" s="417"/>
      <c r="BL5" s="417"/>
      <c r="BM5" s="417"/>
      <c r="BN5" s="417"/>
      <c r="BO5" s="417"/>
      <c r="BP5" s="417"/>
      <c r="BQ5" s="417"/>
      <c r="BR5" s="417"/>
      <c r="BS5" s="417"/>
      <c r="BT5" s="417"/>
      <c r="BU5" s="417"/>
      <c r="BV5" s="417"/>
    </row>
    <row r="6" spans="1:74" ht="11.1" customHeight="1" x14ac:dyDescent="0.2">
      <c r="A6" s="9" t="s">
        <v>69</v>
      </c>
      <c r="B6" s="212" t="s">
        <v>568</v>
      </c>
      <c r="C6" s="275">
        <v>1303.6808954999999</v>
      </c>
      <c r="D6" s="275">
        <v>1141.8626922000001</v>
      </c>
      <c r="E6" s="275">
        <v>1117.2992346000001</v>
      </c>
      <c r="F6" s="275">
        <v>582.54439620999995</v>
      </c>
      <c r="G6" s="275">
        <v>254.19960899</v>
      </c>
      <c r="H6" s="275">
        <v>46.235131633999998</v>
      </c>
      <c r="I6" s="275">
        <v>4.2538644173</v>
      </c>
      <c r="J6" s="275">
        <v>32.255548517999998</v>
      </c>
      <c r="K6" s="275">
        <v>110.11320306</v>
      </c>
      <c r="L6" s="275">
        <v>358.20419771000002</v>
      </c>
      <c r="M6" s="275">
        <v>785.02441025999997</v>
      </c>
      <c r="N6" s="275">
        <v>940.87533398000005</v>
      </c>
      <c r="O6" s="275">
        <v>1335.9364168</v>
      </c>
      <c r="P6" s="275">
        <v>1412.0625700999999</v>
      </c>
      <c r="Q6" s="275">
        <v>1101.2462149999999</v>
      </c>
      <c r="R6" s="275">
        <v>587.98693299000001</v>
      </c>
      <c r="S6" s="275">
        <v>147.51887300999999</v>
      </c>
      <c r="T6" s="275">
        <v>84.035581941999993</v>
      </c>
      <c r="U6" s="275">
        <v>6.9921480041999997</v>
      </c>
      <c r="V6" s="275">
        <v>7.8519818312999998</v>
      </c>
      <c r="W6" s="275">
        <v>43.156485185999998</v>
      </c>
      <c r="X6" s="275">
        <v>458.23993067999999</v>
      </c>
      <c r="Y6" s="275">
        <v>610.00344988999996</v>
      </c>
      <c r="Z6" s="275">
        <v>725.69624298999997</v>
      </c>
      <c r="AA6" s="275">
        <v>1127.1842366000001</v>
      </c>
      <c r="AB6" s="275">
        <v>956.87656363999997</v>
      </c>
      <c r="AC6" s="275">
        <v>754.21542998999996</v>
      </c>
      <c r="AD6" s="275">
        <v>604.79878975999998</v>
      </c>
      <c r="AE6" s="275">
        <v>251.24873184</v>
      </c>
      <c r="AF6" s="275">
        <v>44.534918050000002</v>
      </c>
      <c r="AG6" s="275">
        <v>3.5469608424999999</v>
      </c>
      <c r="AH6" s="275">
        <v>4.9747830579999999</v>
      </c>
      <c r="AI6" s="275">
        <v>67.076387642</v>
      </c>
      <c r="AJ6" s="275">
        <v>388.40014359000003</v>
      </c>
      <c r="AK6" s="275">
        <v>672.17485821000002</v>
      </c>
      <c r="AL6" s="275">
        <v>1053.450783</v>
      </c>
      <c r="AM6" s="275">
        <v>1038.7615782</v>
      </c>
      <c r="AN6" s="275">
        <v>906.13928691000001</v>
      </c>
      <c r="AO6" s="275">
        <v>1039.0925663999999</v>
      </c>
      <c r="AP6" s="275">
        <v>453.43288766000001</v>
      </c>
      <c r="AQ6" s="275">
        <v>306.03506798000001</v>
      </c>
      <c r="AR6" s="275">
        <v>44.908297105999999</v>
      </c>
      <c r="AS6" s="275">
        <v>9.0813103459000004</v>
      </c>
      <c r="AT6" s="275">
        <v>26.353213069999999</v>
      </c>
      <c r="AU6" s="275">
        <v>57.850903459000001</v>
      </c>
      <c r="AV6" s="275">
        <v>236.56120236999999</v>
      </c>
      <c r="AW6" s="275">
        <v>744.81766503999995</v>
      </c>
      <c r="AX6" s="275">
        <v>1189.0882747999999</v>
      </c>
      <c r="AY6" s="275">
        <v>1258.6779509999999</v>
      </c>
      <c r="AZ6" s="275">
        <v>871.38168999000004</v>
      </c>
      <c r="BA6" s="275">
        <v>928.18463996000003</v>
      </c>
      <c r="BB6" s="275">
        <v>677.76374997000005</v>
      </c>
      <c r="BC6" s="275">
        <v>240.01196830000001</v>
      </c>
      <c r="BD6" s="338">
        <v>44.613264778999998</v>
      </c>
      <c r="BE6" s="338">
        <v>6.3818528109999999</v>
      </c>
      <c r="BF6" s="338">
        <v>16.257997404000001</v>
      </c>
      <c r="BG6" s="338">
        <v>107.02896895000001</v>
      </c>
      <c r="BH6" s="338">
        <v>425.81463484</v>
      </c>
      <c r="BI6" s="338">
        <v>694.34963298000002</v>
      </c>
      <c r="BJ6" s="338">
        <v>1040.3748857</v>
      </c>
      <c r="BK6" s="338">
        <v>1216.4887019</v>
      </c>
      <c r="BL6" s="338">
        <v>1025.9922736999999</v>
      </c>
      <c r="BM6" s="338">
        <v>909.73076206999997</v>
      </c>
      <c r="BN6" s="338">
        <v>555.93292281000004</v>
      </c>
      <c r="BO6" s="338">
        <v>257.31357205</v>
      </c>
      <c r="BP6" s="338">
        <v>44.848488412999998</v>
      </c>
      <c r="BQ6" s="338">
        <v>6.6502946744999996</v>
      </c>
      <c r="BR6" s="338">
        <v>16.917858063000001</v>
      </c>
      <c r="BS6" s="338">
        <v>107.02863275</v>
      </c>
      <c r="BT6" s="338">
        <v>425.81844838000001</v>
      </c>
      <c r="BU6" s="338">
        <v>694.34725876000005</v>
      </c>
      <c r="BV6" s="338">
        <v>1040.3692860000001</v>
      </c>
    </row>
    <row r="7" spans="1:74" ht="11.1" customHeight="1" x14ac:dyDescent="0.2">
      <c r="A7" s="9" t="s">
        <v>71</v>
      </c>
      <c r="B7" s="212" t="s">
        <v>601</v>
      </c>
      <c r="C7" s="275">
        <v>1305.4817531000001</v>
      </c>
      <c r="D7" s="275">
        <v>1104.2653364</v>
      </c>
      <c r="E7" s="275">
        <v>1026.7857709</v>
      </c>
      <c r="F7" s="275">
        <v>505.00661454999999</v>
      </c>
      <c r="G7" s="275">
        <v>179.12318188</v>
      </c>
      <c r="H7" s="275">
        <v>19.841965957999999</v>
      </c>
      <c r="I7" s="275">
        <v>6.5843021730000002</v>
      </c>
      <c r="J7" s="275">
        <v>19.476459276</v>
      </c>
      <c r="K7" s="275">
        <v>73.949641189000005</v>
      </c>
      <c r="L7" s="275">
        <v>311.41386362999998</v>
      </c>
      <c r="M7" s="275">
        <v>757.54203179000001</v>
      </c>
      <c r="N7" s="275">
        <v>896.66489250999996</v>
      </c>
      <c r="O7" s="275">
        <v>1259.5444301</v>
      </c>
      <c r="P7" s="275">
        <v>1318.4612941</v>
      </c>
      <c r="Q7" s="275">
        <v>1002.1901465</v>
      </c>
      <c r="R7" s="275">
        <v>481.13451201999999</v>
      </c>
      <c r="S7" s="275">
        <v>99.745575009999996</v>
      </c>
      <c r="T7" s="275">
        <v>29.686987066</v>
      </c>
      <c r="U7" s="275">
        <v>4.3988512082</v>
      </c>
      <c r="V7" s="275">
        <v>8.7667678511999991</v>
      </c>
      <c r="W7" s="275">
        <v>26.825771663000001</v>
      </c>
      <c r="X7" s="275">
        <v>391.39822480999999</v>
      </c>
      <c r="Y7" s="275">
        <v>529.41031596000005</v>
      </c>
      <c r="Z7" s="275">
        <v>625.53944933000002</v>
      </c>
      <c r="AA7" s="275">
        <v>1118.7067482</v>
      </c>
      <c r="AB7" s="275">
        <v>901.12088945000005</v>
      </c>
      <c r="AC7" s="275">
        <v>643.83491142000003</v>
      </c>
      <c r="AD7" s="275">
        <v>514.78681476999998</v>
      </c>
      <c r="AE7" s="275">
        <v>212.95119492000001</v>
      </c>
      <c r="AF7" s="275">
        <v>21.915602222</v>
      </c>
      <c r="AG7" s="275">
        <v>0.78412372926999996</v>
      </c>
      <c r="AH7" s="275">
        <v>1.2608183125000001</v>
      </c>
      <c r="AI7" s="275">
        <v>37.617570835999999</v>
      </c>
      <c r="AJ7" s="275">
        <v>316.02122618999999</v>
      </c>
      <c r="AK7" s="275">
        <v>608.85353109000005</v>
      </c>
      <c r="AL7" s="275">
        <v>974.66700777000005</v>
      </c>
      <c r="AM7" s="275">
        <v>970.84003327000005</v>
      </c>
      <c r="AN7" s="275">
        <v>778.06575408000003</v>
      </c>
      <c r="AO7" s="275">
        <v>908.11321954000005</v>
      </c>
      <c r="AP7" s="275">
        <v>341.47235462999998</v>
      </c>
      <c r="AQ7" s="275">
        <v>233.84681931</v>
      </c>
      <c r="AR7" s="275">
        <v>24.919876897999998</v>
      </c>
      <c r="AS7" s="275">
        <v>3.3041282930000002</v>
      </c>
      <c r="AT7" s="275">
        <v>17.894506433</v>
      </c>
      <c r="AU7" s="275">
        <v>51.710156290999997</v>
      </c>
      <c r="AV7" s="275">
        <v>214.36879515000001</v>
      </c>
      <c r="AW7" s="275">
        <v>698.66073623</v>
      </c>
      <c r="AX7" s="275">
        <v>1086.9950581999999</v>
      </c>
      <c r="AY7" s="275">
        <v>1216.808295</v>
      </c>
      <c r="AZ7" s="275">
        <v>810.63235951000001</v>
      </c>
      <c r="BA7" s="275">
        <v>912.28226602999996</v>
      </c>
      <c r="BB7" s="275">
        <v>620.22275579999996</v>
      </c>
      <c r="BC7" s="275">
        <v>132.42707265999999</v>
      </c>
      <c r="BD7" s="338">
        <v>25.391393742999998</v>
      </c>
      <c r="BE7" s="338">
        <v>2.5667837381999998</v>
      </c>
      <c r="BF7" s="338">
        <v>7.2241121399999999</v>
      </c>
      <c r="BG7" s="338">
        <v>74.416573462000002</v>
      </c>
      <c r="BH7" s="338">
        <v>362.81680870000002</v>
      </c>
      <c r="BI7" s="338">
        <v>641.52153598999996</v>
      </c>
      <c r="BJ7" s="338">
        <v>982.70709491000002</v>
      </c>
      <c r="BK7" s="338">
        <v>1141.1871911000001</v>
      </c>
      <c r="BL7" s="338">
        <v>964.50329413999998</v>
      </c>
      <c r="BM7" s="338">
        <v>828.60195564000003</v>
      </c>
      <c r="BN7" s="338">
        <v>469.02692564</v>
      </c>
      <c r="BO7" s="338">
        <v>191.83326625999999</v>
      </c>
      <c r="BP7" s="338">
        <v>22.203134748</v>
      </c>
      <c r="BQ7" s="338">
        <v>2.2588086637</v>
      </c>
      <c r="BR7" s="338">
        <v>9.5711847058000004</v>
      </c>
      <c r="BS7" s="338">
        <v>74.403754423999999</v>
      </c>
      <c r="BT7" s="338">
        <v>362.79579744</v>
      </c>
      <c r="BU7" s="338">
        <v>641.49622763000002</v>
      </c>
      <c r="BV7" s="338">
        <v>982.67891205000001</v>
      </c>
    </row>
    <row r="8" spans="1:74" ht="11.1" customHeight="1" x14ac:dyDescent="0.2">
      <c r="A8" s="9" t="s">
        <v>72</v>
      </c>
      <c r="B8" s="212" t="s">
        <v>569</v>
      </c>
      <c r="C8" s="275">
        <v>1518.3429778</v>
      </c>
      <c r="D8" s="275">
        <v>1322.5897567</v>
      </c>
      <c r="E8" s="275">
        <v>1094.3035242000001</v>
      </c>
      <c r="F8" s="275">
        <v>495.96005293000002</v>
      </c>
      <c r="G8" s="275">
        <v>204.75156809000001</v>
      </c>
      <c r="H8" s="275">
        <v>27.028472033</v>
      </c>
      <c r="I8" s="275">
        <v>29.386116578999999</v>
      </c>
      <c r="J8" s="275">
        <v>19.461094301999999</v>
      </c>
      <c r="K8" s="275">
        <v>119.54499857</v>
      </c>
      <c r="L8" s="275">
        <v>418.20545391000002</v>
      </c>
      <c r="M8" s="275">
        <v>936.65155669000001</v>
      </c>
      <c r="N8" s="275">
        <v>1009.4765891</v>
      </c>
      <c r="O8" s="275">
        <v>1333.8270989</v>
      </c>
      <c r="P8" s="275">
        <v>1404.7310500999999</v>
      </c>
      <c r="Q8" s="275">
        <v>951.31084679000003</v>
      </c>
      <c r="R8" s="275">
        <v>454.38736519999998</v>
      </c>
      <c r="S8" s="275">
        <v>158.7824324</v>
      </c>
      <c r="T8" s="275">
        <v>44.593987103000003</v>
      </c>
      <c r="U8" s="275">
        <v>11.612451539</v>
      </c>
      <c r="V8" s="275">
        <v>24.348545903000002</v>
      </c>
      <c r="W8" s="275">
        <v>38.691787667</v>
      </c>
      <c r="X8" s="275">
        <v>365.33716902999998</v>
      </c>
      <c r="Y8" s="275">
        <v>603.12304711000002</v>
      </c>
      <c r="Z8" s="275">
        <v>774.70354320000001</v>
      </c>
      <c r="AA8" s="275">
        <v>1241.2928009</v>
      </c>
      <c r="AB8" s="275">
        <v>956.81058842000004</v>
      </c>
      <c r="AC8" s="275">
        <v>669.54258041000003</v>
      </c>
      <c r="AD8" s="275">
        <v>506.11176999000003</v>
      </c>
      <c r="AE8" s="275">
        <v>221.29974797</v>
      </c>
      <c r="AF8" s="275">
        <v>25.168096909999999</v>
      </c>
      <c r="AG8" s="275">
        <v>2.4533706032999998</v>
      </c>
      <c r="AH8" s="275">
        <v>5.0071602331999996</v>
      </c>
      <c r="AI8" s="275">
        <v>40.418579291999997</v>
      </c>
      <c r="AJ8" s="275">
        <v>285.02526962000002</v>
      </c>
      <c r="AK8" s="275">
        <v>581.83274389999997</v>
      </c>
      <c r="AL8" s="275">
        <v>1165.6889899</v>
      </c>
      <c r="AM8" s="275">
        <v>1081.6479987</v>
      </c>
      <c r="AN8" s="275">
        <v>775.54001831000005</v>
      </c>
      <c r="AO8" s="275">
        <v>834.30714917</v>
      </c>
      <c r="AP8" s="275">
        <v>350.03341167999997</v>
      </c>
      <c r="AQ8" s="275">
        <v>250.53019492999999</v>
      </c>
      <c r="AR8" s="275">
        <v>27.738559119000001</v>
      </c>
      <c r="AS8" s="275">
        <v>6.5831449767999999</v>
      </c>
      <c r="AT8" s="275">
        <v>33.959341577000004</v>
      </c>
      <c r="AU8" s="275">
        <v>64.591855530000004</v>
      </c>
      <c r="AV8" s="275">
        <v>291.54799480000003</v>
      </c>
      <c r="AW8" s="275">
        <v>773.57800804999999</v>
      </c>
      <c r="AX8" s="275">
        <v>1197.6747261</v>
      </c>
      <c r="AY8" s="275">
        <v>1308.1969618000001</v>
      </c>
      <c r="AZ8" s="275">
        <v>980.48040886000001</v>
      </c>
      <c r="BA8" s="275">
        <v>921.54343769000002</v>
      </c>
      <c r="BB8" s="275">
        <v>709.75908848999995</v>
      </c>
      <c r="BC8" s="275">
        <v>154.09545424999999</v>
      </c>
      <c r="BD8" s="338">
        <v>39.685777049999999</v>
      </c>
      <c r="BE8" s="338">
        <v>7.9540862429999999</v>
      </c>
      <c r="BF8" s="338">
        <v>20.673249182999999</v>
      </c>
      <c r="BG8" s="338">
        <v>101.22385977</v>
      </c>
      <c r="BH8" s="338">
        <v>396.91398443999998</v>
      </c>
      <c r="BI8" s="338">
        <v>718.14364422999995</v>
      </c>
      <c r="BJ8" s="338">
        <v>1113.0874265</v>
      </c>
      <c r="BK8" s="338">
        <v>1252.6646628999999</v>
      </c>
      <c r="BL8" s="338">
        <v>1038.0631151</v>
      </c>
      <c r="BM8" s="338">
        <v>851.09573250000005</v>
      </c>
      <c r="BN8" s="338">
        <v>471.71672302000002</v>
      </c>
      <c r="BO8" s="338">
        <v>218.17767376</v>
      </c>
      <c r="BP8" s="338">
        <v>37.178903998999999</v>
      </c>
      <c r="BQ8" s="338">
        <v>7.1705162147000001</v>
      </c>
      <c r="BR8" s="338">
        <v>21.531797252</v>
      </c>
      <c r="BS8" s="338">
        <v>101.24102313</v>
      </c>
      <c r="BT8" s="338">
        <v>396.93868386999998</v>
      </c>
      <c r="BU8" s="338">
        <v>718.16945877000001</v>
      </c>
      <c r="BV8" s="338">
        <v>1113.1132015000001</v>
      </c>
    </row>
    <row r="9" spans="1:74" ht="11.1" customHeight="1" x14ac:dyDescent="0.2">
      <c r="A9" s="9" t="s">
        <v>73</v>
      </c>
      <c r="B9" s="212" t="s">
        <v>570</v>
      </c>
      <c r="C9" s="275">
        <v>1483.6293820000001</v>
      </c>
      <c r="D9" s="275">
        <v>1347.4533672</v>
      </c>
      <c r="E9" s="275">
        <v>1031.3806600999999</v>
      </c>
      <c r="F9" s="275">
        <v>512.26555631999997</v>
      </c>
      <c r="G9" s="275">
        <v>199.96475133999999</v>
      </c>
      <c r="H9" s="275">
        <v>40.507534952999997</v>
      </c>
      <c r="I9" s="275">
        <v>29.572443171</v>
      </c>
      <c r="J9" s="275">
        <v>20.944414842</v>
      </c>
      <c r="K9" s="275">
        <v>126.04169401</v>
      </c>
      <c r="L9" s="275">
        <v>388.80888656000002</v>
      </c>
      <c r="M9" s="275">
        <v>1021.0135012</v>
      </c>
      <c r="N9" s="275">
        <v>1102.4347473</v>
      </c>
      <c r="O9" s="275">
        <v>1266.629261</v>
      </c>
      <c r="P9" s="275">
        <v>1305.506298</v>
      </c>
      <c r="Q9" s="275">
        <v>802.45066311999994</v>
      </c>
      <c r="R9" s="275">
        <v>398.64385472999999</v>
      </c>
      <c r="S9" s="275">
        <v>214.84339154</v>
      </c>
      <c r="T9" s="275">
        <v>39.536510254</v>
      </c>
      <c r="U9" s="275">
        <v>12.288319924</v>
      </c>
      <c r="V9" s="275">
        <v>32.996414158</v>
      </c>
      <c r="W9" s="275">
        <v>49.657527035999998</v>
      </c>
      <c r="X9" s="275">
        <v>355.62435995999999</v>
      </c>
      <c r="Y9" s="275">
        <v>650.16367780999997</v>
      </c>
      <c r="Z9" s="275">
        <v>960.47389346</v>
      </c>
      <c r="AA9" s="275">
        <v>1303.48253</v>
      </c>
      <c r="AB9" s="275">
        <v>937.04940852000004</v>
      </c>
      <c r="AC9" s="275">
        <v>653.43380909999996</v>
      </c>
      <c r="AD9" s="275">
        <v>424.33554197000001</v>
      </c>
      <c r="AE9" s="275">
        <v>207.20955239</v>
      </c>
      <c r="AF9" s="275">
        <v>27.435199875999999</v>
      </c>
      <c r="AG9" s="275">
        <v>11.00079642</v>
      </c>
      <c r="AH9" s="275">
        <v>16.839815416</v>
      </c>
      <c r="AI9" s="275">
        <v>75.237210840000003</v>
      </c>
      <c r="AJ9" s="275">
        <v>304.18146213</v>
      </c>
      <c r="AK9" s="275">
        <v>568.86010062000003</v>
      </c>
      <c r="AL9" s="275">
        <v>1257.3606683</v>
      </c>
      <c r="AM9" s="275">
        <v>1211.6349210000001</v>
      </c>
      <c r="AN9" s="275">
        <v>817.43316099000003</v>
      </c>
      <c r="AO9" s="275">
        <v>782.77618280000002</v>
      </c>
      <c r="AP9" s="275">
        <v>400.62100347000001</v>
      </c>
      <c r="AQ9" s="275">
        <v>224.26594797000001</v>
      </c>
      <c r="AR9" s="275">
        <v>36.565688907999998</v>
      </c>
      <c r="AS9" s="275">
        <v>9.9805245409999994</v>
      </c>
      <c r="AT9" s="275">
        <v>49.299068405</v>
      </c>
      <c r="AU9" s="275">
        <v>77.869458922000007</v>
      </c>
      <c r="AV9" s="275">
        <v>362.58204504999998</v>
      </c>
      <c r="AW9" s="275">
        <v>804.89218519999997</v>
      </c>
      <c r="AX9" s="275">
        <v>1217.6551304</v>
      </c>
      <c r="AY9" s="275">
        <v>1373.0304212999999</v>
      </c>
      <c r="AZ9" s="275">
        <v>1177.3097914</v>
      </c>
      <c r="BA9" s="275">
        <v>868.58661015999996</v>
      </c>
      <c r="BB9" s="275">
        <v>725.05201224999996</v>
      </c>
      <c r="BC9" s="275">
        <v>140.36107937</v>
      </c>
      <c r="BD9" s="338">
        <v>46.419594764999999</v>
      </c>
      <c r="BE9" s="338">
        <v>14.472068673000001</v>
      </c>
      <c r="BF9" s="338">
        <v>26.036005028000002</v>
      </c>
      <c r="BG9" s="338">
        <v>122.7555428</v>
      </c>
      <c r="BH9" s="338">
        <v>409.72474821999998</v>
      </c>
      <c r="BI9" s="338">
        <v>781.85447103000001</v>
      </c>
      <c r="BJ9" s="338">
        <v>1210.6036571</v>
      </c>
      <c r="BK9" s="338">
        <v>1319.2046184000001</v>
      </c>
      <c r="BL9" s="338">
        <v>1065.2134381999999</v>
      </c>
      <c r="BM9" s="338">
        <v>842.42537801000003</v>
      </c>
      <c r="BN9" s="338">
        <v>453.71516944000001</v>
      </c>
      <c r="BO9" s="338">
        <v>201.15085526999999</v>
      </c>
      <c r="BP9" s="338">
        <v>45.808397337000002</v>
      </c>
      <c r="BQ9" s="338">
        <v>14.490703955000001</v>
      </c>
      <c r="BR9" s="338">
        <v>25.79825881</v>
      </c>
      <c r="BS9" s="338">
        <v>122.84127429</v>
      </c>
      <c r="BT9" s="338">
        <v>409.89330701</v>
      </c>
      <c r="BU9" s="338">
        <v>782.07047903</v>
      </c>
      <c r="BV9" s="338">
        <v>1210.8462437999999</v>
      </c>
    </row>
    <row r="10" spans="1:74" ht="11.1" customHeight="1" x14ac:dyDescent="0.2">
      <c r="A10" s="9" t="s">
        <v>350</v>
      </c>
      <c r="B10" s="212" t="s">
        <v>602</v>
      </c>
      <c r="C10" s="275">
        <v>758.22788184000001</v>
      </c>
      <c r="D10" s="275">
        <v>491.97723883999998</v>
      </c>
      <c r="E10" s="275">
        <v>459.63889153999997</v>
      </c>
      <c r="F10" s="275">
        <v>156.7170371</v>
      </c>
      <c r="G10" s="275">
        <v>36.483235106999999</v>
      </c>
      <c r="H10" s="275">
        <v>0.80917597599000002</v>
      </c>
      <c r="I10" s="275">
        <v>0.58697688518000002</v>
      </c>
      <c r="J10" s="275">
        <v>1.4551774765000001</v>
      </c>
      <c r="K10" s="275">
        <v>11.476885797</v>
      </c>
      <c r="L10" s="275">
        <v>117.51562027</v>
      </c>
      <c r="M10" s="275">
        <v>439.92680247999999</v>
      </c>
      <c r="N10" s="275">
        <v>477.13855357</v>
      </c>
      <c r="O10" s="275">
        <v>643.20404557999996</v>
      </c>
      <c r="P10" s="275">
        <v>666.02630610999995</v>
      </c>
      <c r="Q10" s="275">
        <v>357.42879031000001</v>
      </c>
      <c r="R10" s="275">
        <v>131.37380385</v>
      </c>
      <c r="S10" s="275">
        <v>22.116927619999998</v>
      </c>
      <c r="T10" s="275">
        <v>0.74035072908999999</v>
      </c>
      <c r="U10" s="275">
        <v>5.8020595893000002E-2</v>
      </c>
      <c r="V10" s="275">
        <v>0.39281759502000002</v>
      </c>
      <c r="W10" s="275">
        <v>7.8388814205999999</v>
      </c>
      <c r="X10" s="275">
        <v>142.8934763</v>
      </c>
      <c r="Y10" s="275">
        <v>236.56575859</v>
      </c>
      <c r="Z10" s="275">
        <v>278.62255446</v>
      </c>
      <c r="AA10" s="275">
        <v>659.05247483999995</v>
      </c>
      <c r="AB10" s="275">
        <v>482.95436733000003</v>
      </c>
      <c r="AC10" s="275">
        <v>239.60324086</v>
      </c>
      <c r="AD10" s="275">
        <v>151.77767385999999</v>
      </c>
      <c r="AE10" s="275">
        <v>58.255537940000004</v>
      </c>
      <c r="AF10" s="275">
        <v>0.97220911319000003</v>
      </c>
      <c r="AG10" s="275">
        <v>2.8489971252999999E-2</v>
      </c>
      <c r="AH10" s="275">
        <v>0</v>
      </c>
      <c r="AI10" s="275">
        <v>2.438492976</v>
      </c>
      <c r="AJ10" s="275">
        <v>91.285537388999998</v>
      </c>
      <c r="AK10" s="275">
        <v>290.49424094</v>
      </c>
      <c r="AL10" s="275">
        <v>479.37247313</v>
      </c>
      <c r="AM10" s="275">
        <v>477.09193876000001</v>
      </c>
      <c r="AN10" s="275">
        <v>323.20727152000001</v>
      </c>
      <c r="AO10" s="275">
        <v>347.60330585999998</v>
      </c>
      <c r="AP10" s="275">
        <v>75.672954625000003</v>
      </c>
      <c r="AQ10" s="275">
        <v>46.606547042999999</v>
      </c>
      <c r="AR10" s="275">
        <v>2.3416637278999999</v>
      </c>
      <c r="AS10" s="275">
        <v>5.5951397425E-2</v>
      </c>
      <c r="AT10" s="275">
        <v>0.58721741827999996</v>
      </c>
      <c r="AU10" s="275">
        <v>14.124797522</v>
      </c>
      <c r="AV10" s="275">
        <v>89.436296658000003</v>
      </c>
      <c r="AW10" s="275">
        <v>322.17054955999998</v>
      </c>
      <c r="AX10" s="275">
        <v>534.84851185000002</v>
      </c>
      <c r="AY10" s="275">
        <v>700.37719801000003</v>
      </c>
      <c r="AZ10" s="275">
        <v>308.62447184000001</v>
      </c>
      <c r="BA10" s="275">
        <v>434.98130119000001</v>
      </c>
      <c r="BB10" s="275">
        <v>206.15674075999999</v>
      </c>
      <c r="BC10" s="275">
        <v>11.788694267</v>
      </c>
      <c r="BD10" s="338">
        <v>1.6897601436</v>
      </c>
      <c r="BE10" s="338">
        <v>8.2632585058000002E-2</v>
      </c>
      <c r="BF10" s="338">
        <v>0.25788166251</v>
      </c>
      <c r="BG10" s="338">
        <v>13.704685770999999</v>
      </c>
      <c r="BH10" s="338">
        <v>135.59672717999999</v>
      </c>
      <c r="BI10" s="338">
        <v>317.30600428999998</v>
      </c>
      <c r="BJ10" s="338">
        <v>547.25657788000001</v>
      </c>
      <c r="BK10" s="338">
        <v>623.35546490000002</v>
      </c>
      <c r="BL10" s="338">
        <v>482.51078336</v>
      </c>
      <c r="BM10" s="338">
        <v>354.28521257</v>
      </c>
      <c r="BN10" s="338">
        <v>148.80153648000001</v>
      </c>
      <c r="BO10" s="338">
        <v>41.743441527000002</v>
      </c>
      <c r="BP10" s="338">
        <v>1.5532997791000001</v>
      </c>
      <c r="BQ10" s="338">
        <v>5.4429449504999998E-2</v>
      </c>
      <c r="BR10" s="338">
        <v>0.25547634320000001</v>
      </c>
      <c r="BS10" s="338">
        <v>13.654608903</v>
      </c>
      <c r="BT10" s="338">
        <v>135.29575714000001</v>
      </c>
      <c r="BU10" s="338">
        <v>316.7860968</v>
      </c>
      <c r="BV10" s="338">
        <v>546.52947846999996</v>
      </c>
    </row>
    <row r="11" spans="1:74" ht="11.1" customHeight="1" x14ac:dyDescent="0.2">
      <c r="A11" s="9" t="s">
        <v>74</v>
      </c>
      <c r="B11" s="212" t="s">
        <v>572</v>
      </c>
      <c r="C11" s="275">
        <v>1014.7784615</v>
      </c>
      <c r="D11" s="275">
        <v>690.23367738000002</v>
      </c>
      <c r="E11" s="275">
        <v>564.91323813999998</v>
      </c>
      <c r="F11" s="275">
        <v>181.58234422000001</v>
      </c>
      <c r="G11" s="275">
        <v>48.674283185</v>
      </c>
      <c r="H11" s="275">
        <v>0.70450432930999995</v>
      </c>
      <c r="I11" s="275">
        <v>0.70444821322999995</v>
      </c>
      <c r="J11" s="275">
        <v>0</v>
      </c>
      <c r="K11" s="275">
        <v>17.182547907</v>
      </c>
      <c r="L11" s="275">
        <v>161.79768426999999</v>
      </c>
      <c r="M11" s="275">
        <v>625.66762805999997</v>
      </c>
      <c r="N11" s="275">
        <v>627.1094683</v>
      </c>
      <c r="O11" s="275">
        <v>835.53359549000004</v>
      </c>
      <c r="P11" s="275">
        <v>863.84415073000002</v>
      </c>
      <c r="Q11" s="275">
        <v>444.80010792000002</v>
      </c>
      <c r="R11" s="275">
        <v>146.58012844000001</v>
      </c>
      <c r="S11" s="275">
        <v>37.068044276999998</v>
      </c>
      <c r="T11" s="275">
        <v>0.70374817023000003</v>
      </c>
      <c r="U11" s="275">
        <v>0</v>
      </c>
      <c r="V11" s="275">
        <v>1.1726738752000001</v>
      </c>
      <c r="W11" s="275">
        <v>13.183504374</v>
      </c>
      <c r="X11" s="275">
        <v>164.42529253999999</v>
      </c>
      <c r="Y11" s="275">
        <v>313.11867362999999</v>
      </c>
      <c r="Z11" s="275">
        <v>401.63806434999998</v>
      </c>
      <c r="AA11" s="275">
        <v>857.18288299999995</v>
      </c>
      <c r="AB11" s="275">
        <v>573.52062476000003</v>
      </c>
      <c r="AC11" s="275">
        <v>324.04003383999998</v>
      </c>
      <c r="AD11" s="275">
        <v>162.24505053999999</v>
      </c>
      <c r="AE11" s="275">
        <v>71.295178129000007</v>
      </c>
      <c r="AF11" s="275">
        <v>0.23430269589</v>
      </c>
      <c r="AG11" s="275">
        <v>0</v>
      </c>
      <c r="AH11" s="275">
        <v>0</v>
      </c>
      <c r="AI11" s="275">
        <v>5.0383867855000002</v>
      </c>
      <c r="AJ11" s="275">
        <v>89.063052112999998</v>
      </c>
      <c r="AK11" s="275">
        <v>339.24765360999999</v>
      </c>
      <c r="AL11" s="275">
        <v>671.99332520999997</v>
      </c>
      <c r="AM11" s="275">
        <v>579.51182024000002</v>
      </c>
      <c r="AN11" s="275">
        <v>409.49083973</v>
      </c>
      <c r="AO11" s="275">
        <v>387.02014243000002</v>
      </c>
      <c r="AP11" s="275">
        <v>94.112538513999993</v>
      </c>
      <c r="AQ11" s="275">
        <v>56.851126551999997</v>
      </c>
      <c r="AR11" s="275">
        <v>3.1656937141000001</v>
      </c>
      <c r="AS11" s="275">
        <v>0</v>
      </c>
      <c r="AT11" s="275">
        <v>0.70204934782999995</v>
      </c>
      <c r="AU11" s="275">
        <v>23.595840419999998</v>
      </c>
      <c r="AV11" s="275">
        <v>147.57655553000001</v>
      </c>
      <c r="AW11" s="275">
        <v>407.6123983</v>
      </c>
      <c r="AX11" s="275">
        <v>725.15137090999997</v>
      </c>
      <c r="AY11" s="275">
        <v>929.34837967999999</v>
      </c>
      <c r="AZ11" s="275">
        <v>411.07120130999999</v>
      </c>
      <c r="BA11" s="275">
        <v>473.20368913999999</v>
      </c>
      <c r="BB11" s="275">
        <v>313.98569596999999</v>
      </c>
      <c r="BC11" s="275">
        <v>25.085215045000002</v>
      </c>
      <c r="BD11" s="338">
        <v>2.9343086747</v>
      </c>
      <c r="BE11" s="338">
        <v>0</v>
      </c>
      <c r="BF11" s="338">
        <v>0.46766971188000001</v>
      </c>
      <c r="BG11" s="338">
        <v>20.980431322000001</v>
      </c>
      <c r="BH11" s="338">
        <v>183.03702616000001</v>
      </c>
      <c r="BI11" s="338">
        <v>426.46495930999998</v>
      </c>
      <c r="BJ11" s="338">
        <v>719.58423857000002</v>
      </c>
      <c r="BK11" s="338">
        <v>804.28342110999995</v>
      </c>
      <c r="BL11" s="338">
        <v>611.91616992000002</v>
      </c>
      <c r="BM11" s="338">
        <v>439.61271154000002</v>
      </c>
      <c r="BN11" s="338">
        <v>185.61691239000001</v>
      </c>
      <c r="BO11" s="338">
        <v>53.168441835000003</v>
      </c>
      <c r="BP11" s="338">
        <v>1.8797351805</v>
      </c>
      <c r="BQ11" s="338">
        <v>0</v>
      </c>
      <c r="BR11" s="338">
        <v>0.46746257501999999</v>
      </c>
      <c r="BS11" s="338">
        <v>20.997122731000001</v>
      </c>
      <c r="BT11" s="338">
        <v>183.12128569999999</v>
      </c>
      <c r="BU11" s="338">
        <v>426.58736992000001</v>
      </c>
      <c r="BV11" s="338">
        <v>719.74598452999999</v>
      </c>
    </row>
    <row r="12" spans="1:74" ht="11.1" customHeight="1" x14ac:dyDescent="0.2">
      <c r="A12" s="9" t="s">
        <v>75</v>
      </c>
      <c r="B12" s="212" t="s">
        <v>573</v>
      </c>
      <c r="C12" s="275">
        <v>650.23122894999995</v>
      </c>
      <c r="D12" s="275">
        <v>478.25806997000001</v>
      </c>
      <c r="E12" s="275">
        <v>350.97455940999998</v>
      </c>
      <c r="F12" s="275">
        <v>80.833744863999996</v>
      </c>
      <c r="G12" s="275">
        <v>10.688161352</v>
      </c>
      <c r="H12" s="275">
        <v>7.7051041370999995E-2</v>
      </c>
      <c r="I12" s="275">
        <v>7.6980917954E-2</v>
      </c>
      <c r="J12" s="275">
        <v>7.6910688801999999E-2</v>
      </c>
      <c r="K12" s="275">
        <v>3.6173501895000002</v>
      </c>
      <c r="L12" s="275">
        <v>37.161333892999998</v>
      </c>
      <c r="M12" s="275">
        <v>389.69521069000001</v>
      </c>
      <c r="N12" s="275">
        <v>420.98103312000001</v>
      </c>
      <c r="O12" s="275">
        <v>622.87009977000002</v>
      </c>
      <c r="P12" s="275">
        <v>497.70993870000001</v>
      </c>
      <c r="Q12" s="275">
        <v>278.01279103000002</v>
      </c>
      <c r="R12" s="275">
        <v>55.216056283999997</v>
      </c>
      <c r="S12" s="275">
        <v>14.302545549</v>
      </c>
      <c r="T12" s="275">
        <v>0</v>
      </c>
      <c r="U12" s="275">
        <v>0</v>
      </c>
      <c r="V12" s="275">
        <v>0.42815250273</v>
      </c>
      <c r="W12" s="275">
        <v>1.2312362733</v>
      </c>
      <c r="X12" s="275">
        <v>41.668232273999998</v>
      </c>
      <c r="Y12" s="275">
        <v>217.88952422</v>
      </c>
      <c r="Z12" s="275">
        <v>357.61300211999998</v>
      </c>
      <c r="AA12" s="275">
        <v>564.69881961999999</v>
      </c>
      <c r="AB12" s="275">
        <v>310.10100977000002</v>
      </c>
      <c r="AC12" s="275">
        <v>178.67915728</v>
      </c>
      <c r="AD12" s="275">
        <v>60.809619484999999</v>
      </c>
      <c r="AE12" s="275">
        <v>17.071010349000002</v>
      </c>
      <c r="AF12" s="275">
        <v>0</v>
      </c>
      <c r="AG12" s="275">
        <v>0</v>
      </c>
      <c r="AH12" s="275">
        <v>7.5549556771999996E-2</v>
      </c>
      <c r="AI12" s="275">
        <v>1.2685577024000001</v>
      </c>
      <c r="AJ12" s="275">
        <v>21.882159819999998</v>
      </c>
      <c r="AK12" s="275">
        <v>153.86983323999999</v>
      </c>
      <c r="AL12" s="275">
        <v>443.57858024000001</v>
      </c>
      <c r="AM12" s="275">
        <v>418.48458916999999</v>
      </c>
      <c r="AN12" s="275">
        <v>209.38341285000001</v>
      </c>
      <c r="AO12" s="275">
        <v>148.36278812</v>
      </c>
      <c r="AP12" s="275">
        <v>51.669384362999999</v>
      </c>
      <c r="AQ12" s="275">
        <v>13.727976379999999</v>
      </c>
      <c r="AR12" s="275">
        <v>0.15043028121999999</v>
      </c>
      <c r="AS12" s="275">
        <v>0</v>
      </c>
      <c r="AT12" s="275">
        <v>0.49709087205000002</v>
      </c>
      <c r="AU12" s="275">
        <v>3.1591146858000001</v>
      </c>
      <c r="AV12" s="275">
        <v>59.009306922</v>
      </c>
      <c r="AW12" s="275">
        <v>179.85195834000001</v>
      </c>
      <c r="AX12" s="275">
        <v>502.02010274000003</v>
      </c>
      <c r="AY12" s="275">
        <v>659.97471273999997</v>
      </c>
      <c r="AZ12" s="275">
        <v>348.17649146999997</v>
      </c>
      <c r="BA12" s="275">
        <v>186.76172617</v>
      </c>
      <c r="BB12" s="275">
        <v>146.36594246000001</v>
      </c>
      <c r="BC12" s="275">
        <v>17.269166198000001</v>
      </c>
      <c r="BD12" s="338">
        <v>0.24715399153000001</v>
      </c>
      <c r="BE12" s="338">
        <v>0</v>
      </c>
      <c r="BF12" s="338">
        <v>0.24687085136</v>
      </c>
      <c r="BG12" s="338">
        <v>4.1772917356999999</v>
      </c>
      <c r="BH12" s="338">
        <v>61.387457976</v>
      </c>
      <c r="BI12" s="338">
        <v>250.04676642999999</v>
      </c>
      <c r="BJ12" s="338">
        <v>502.36488850000001</v>
      </c>
      <c r="BK12" s="338">
        <v>550.12577974999999</v>
      </c>
      <c r="BL12" s="338">
        <v>390.79019854000001</v>
      </c>
      <c r="BM12" s="338">
        <v>246.50057115000001</v>
      </c>
      <c r="BN12" s="338">
        <v>74.436813916999995</v>
      </c>
      <c r="BO12" s="338">
        <v>8.4754796141999993</v>
      </c>
      <c r="BP12" s="338">
        <v>0.24544666458</v>
      </c>
      <c r="BQ12" s="338">
        <v>0</v>
      </c>
      <c r="BR12" s="338">
        <v>0.24516760340999999</v>
      </c>
      <c r="BS12" s="338">
        <v>4.1564345933000002</v>
      </c>
      <c r="BT12" s="338">
        <v>61.257731407000001</v>
      </c>
      <c r="BU12" s="338">
        <v>249.81993446999999</v>
      </c>
      <c r="BV12" s="338">
        <v>502.05873553999999</v>
      </c>
    </row>
    <row r="13" spans="1:74" ht="11.1" customHeight="1" x14ac:dyDescent="0.2">
      <c r="A13" s="9" t="s">
        <v>76</v>
      </c>
      <c r="B13" s="212" t="s">
        <v>574</v>
      </c>
      <c r="C13" s="275">
        <v>834.48868109</v>
      </c>
      <c r="D13" s="275">
        <v>704.93243333999999</v>
      </c>
      <c r="E13" s="275">
        <v>583.16258402999995</v>
      </c>
      <c r="F13" s="275">
        <v>405.04981113999997</v>
      </c>
      <c r="G13" s="275">
        <v>218.20615914999999</v>
      </c>
      <c r="H13" s="275">
        <v>86.114351589999998</v>
      </c>
      <c r="I13" s="275">
        <v>11.199587127999999</v>
      </c>
      <c r="J13" s="275">
        <v>37.364562243999998</v>
      </c>
      <c r="K13" s="275">
        <v>100.59899351999999</v>
      </c>
      <c r="L13" s="275">
        <v>273.32494068</v>
      </c>
      <c r="M13" s="275">
        <v>653.88765239999998</v>
      </c>
      <c r="N13" s="275">
        <v>837.03625233000002</v>
      </c>
      <c r="O13" s="275">
        <v>818.25909061000004</v>
      </c>
      <c r="P13" s="275">
        <v>600.55837336000002</v>
      </c>
      <c r="Q13" s="275">
        <v>483.92057581</v>
      </c>
      <c r="R13" s="275">
        <v>396.18941027</v>
      </c>
      <c r="S13" s="275">
        <v>267.68024360999999</v>
      </c>
      <c r="T13" s="275">
        <v>41.604417857999998</v>
      </c>
      <c r="U13" s="275">
        <v>23.962122888</v>
      </c>
      <c r="V13" s="275">
        <v>20.544136576</v>
      </c>
      <c r="W13" s="275">
        <v>77.997657028999996</v>
      </c>
      <c r="X13" s="275">
        <v>247.36650711999999</v>
      </c>
      <c r="Y13" s="275">
        <v>686.75459650000005</v>
      </c>
      <c r="Z13" s="275">
        <v>937.06550176999997</v>
      </c>
      <c r="AA13" s="275">
        <v>917.83614998999997</v>
      </c>
      <c r="AB13" s="275">
        <v>618.62388226999997</v>
      </c>
      <c r="AC13" s="275">
        <v>542.74424169999998</v>
      </c>
      <c r="AD13" s="275">
        <v>381.11915650999998</v>
      </c>
      <c r="AE13" s="275">
        <v>254.05984409000001</v>
      </c>
      <c r="AF13" s="275">
        <v>42.194170894000003</v>
      </c>
      <c r="AG13" s="275">
        <v>14.641080522999999</v>
      </c>
      <c r="AH13" s="275">
        <v>30.715845448</v>
      </c>
      <c r="AI13" s="275">
        <v>114.85992869</v>
      </c>
      <c r="AJ13" s="275">
        <v>265.17972508999998</v>
      </c>
      <c r="AK13" s="275">
        <v>512.55038810999997</v>
      </c>
      <c r="AL13" s="275">
        <v>926.57057984000005</v>
      </c>
      <c r="AM13" s="275">
        <v>961.97953288999997</v>
      </c>
      <c r="AN13" s="275">
        <v>627.50382692999995</v>
      </c>
      <c r="AO13" s="275">
        <v>467.88054392999999</v>
      </c>
      <c r="AP13" s="275">
        <v>404.56272145000003</v>
      </c>
      <c r="AQ13" s="275">
        <v>234.66969243</v>
      </c>
      <c r="AR13" s="275">
        <v>58.575518760000001</v>
      </c>
      <c r="AS13" s="275">
        <v>6.4573325011999998</v>
      </c>
      <c r="AT13" s="275">
        <v>27.110977381000001</v>
      </c>
      <c r="AU13" s="275">
        <v>120.63462009</v>
      </c>
      <c r="AV13" s="275">
        <v>358.89444608999997</v>
      </c>
      <c r="AW13" s="275">
        <v>489.39568364000002</v>
      </c>
      <c r="AX13" s="275">
        <v>817.6392902</v>
      </c>
      <c r="AY13" s="275">
        <v>772.38814186000002</v>
      </c>
      <c r="AZ13" s="275">
        <v>748.03431178000005</v>
      </c>
      <c r="BA13" s="275">
        <v>603.19124671999998</v>
      </c>
      <c r="BB13" s="275">
        <v>382.56858663000003</v>
      </c>
      <c r="BC13" s="275">
        <v>139.75502466</v>
      </c>
      <c r="BD13" s="338">
        <v>70.718860519000003</v>
      </c>
      <c r="BE13" s="338">
        <v>13.797971671000001</v>
      </c>
      <c r="BF13" s="338">
        <v>19.751580905000001</v>
      </c>
      <c r="BG13" s="338">
        <v>108.51594353</v>
      </c>
      <c r="BH13" s="338">
        <v>320.03105787999999</v>
      </c>
      <c r="BI13" s="338">
        <v>611.28646780999998</v>
      </c>
      <c r="BJ13" s="338">
        <v>890.01525263999997</v>
      </c>
      <c r="BK13" s="338">
        <v>878.55691234000005</v>
      </c>
      <c r="BL13" s="338">
        <v>708.84918481</v>
      </c>
      <c r="BM13" s="338">
        <v>591.54485207000005</v>
      </c>
      <c r="BN13" s="338">
        <v>396.17986876999998</v>
      </c>
      <c r="BO13" s="338">
        <v>210.98202172000001</v>
      </c>
      <c r="BP13" s="338">
        <v>76.001114626000003</v>
      </c>
      <c r="BQ13" s="338">
        <v>14.205697670999999</v>
      </c>
      <c r="BR13" s="338">
        <v>19.476462578</v>
      </c>
      <c r="BS13" s="338">
        <v>108.41985172</v>
      </c>
      <c r="BT13" s="338">
        <v>319.82308049</v>
      </c>
      <c r="BU13" s="338">
        <v>611.02146821999997</v>
      </c>
      <c r="BV13" s="338">
        <v>889.72866145</v>
      </c>
    </row>
    <row r="14" spans="1:74" ht="11.1" customHeight="1" x14ac:dyDescent="0.2">
      <c r="A14" s="9" t="s">
        <v>77</v>
      </c>
      <c r="B14" s="212" t="s">
        <v>575</v>
      </c>
      <c r="C14" s="275">
        <v>437.69737283000001</v>
      </c>
      <c r="D14" s="275">
        <v>448.79632187999999</v>
      </c>
      <c r="E14" s="275">
        <v>374.55918815000001</v>
      </c>
      <c r="F14" s="275">
        <v>276.02524718000001</v>
      </c>
      <c r="G14" s="275">
        <v>131.73136897000001</v>
      </c>
      <c r="H14" s="275">
        <v>62.177754634000003</v>
      </c>
      <c r="I14" s="275">
        <v>9.3265032901999998</v>
      </c>
      <c r="J14" s="275">
        <v>10.629098829</v>
      </c>
      <c r="K14" s="275">
        <v>36.864069315999998</v>
      </c>
      <c r="L14" s="275">
        <v>122.15170941</v>
      </c>
      <c r="M14" s="275">
        <v>353.18402357000002</v>
      </c>
      <c r="N14" s="275">
        <v>511.65347415000002</v>
      </c>
      <c r="O14" s="275">
        <v>470.40016093999998</v>
      </c>
      <c r="P14" s="275">
        <v>334.21610296</v>
      </c>
      <c r="Q14" s="275">
        <v>284.63731088999998</v>
      </c>
      <c r="R14" s="275">
        <v>294.42224694999999</v>
      </c>
      <c r="S14" s="275">
        <v>208.40109580000001</v>
      </c>
      <c r="T14" s="275">
        <v>26.138231261000001</v>
      </c>
      <c r="U14" s="275">
        <v>7.8555073811999998</v>
      </c>
      <c r="V14" s="275">
        <v>12.745848065000001</v>
      </c>
      <c r="W14" s="275">
        <v>57.481611866000001</v>
      </c>
      <c r="X14" s="275">
        <v>111.79798207</v>
      </c>
      <c r="Y14" s="275">
        <v>470.57026940999998</v>
      </c>
      <c r="Z14" s="275">
        <v>619.29155987000001</v>
      </c>
      <c r="AA14" s="275">
        <v>569.07476427999995</v>
      </c>
      <c r="AB14" s="275">
        <v>341.43124139000003</v>
      </c>
      <c r="AC14" s="275">
        <v>395.44889627999999</v>
      </c>
      <c r="AD14" s="275">
        <v>242.13003326</v>
      </c>
      <c r="AE14" s="275">
        <v>180.98489934</v>
      </c>
      <c r="AF14" s="275">
        <v>44.007309544000002</v>
      </c>
      <c r="AG14" s="275">
        <v>19.765763735</v>
      </c>
      <c r="AH14" s="275">
        <v>11.633045508</v>
      </c>
      <c r="AI14" s="275">
        <v>65.890860669999995</v>
      </c>
      <c r="AJ14" s="275">
        <v>200.40665948</v>
      </c>
      <c r="AK14" s="275">
        <v>331.38121579</v>
      </c>
      <c r="AL14" s="275">
        <v>627.02263475999996</v>
      </c>
      <c r="AM14" s="275">
        <v>667.08083825999995</v>
      </c>
      <c r="AN14" s="275">
        <v>497.80869474999997</v>
      </c>
      <c r="AO14" s="275">
        <v>393.73189868999998</v>
      </c>
      <c r="AP14" s="275">
        <v>309.65148083000003</v>
      </c>
      <c r="AQ14" s="275">
        <v>171.77804950000001</v>
      </c>
      <c r="AR14" s="275">
        <v>50.539966821999997</v>
      </c>
      <c r="AS14" s="275">
        <v>14.080065255999999</v>
      </c>
      <c r="AT14" s="275">
        <v>8.6006222046000005</v>
      </c>
      <c r="AU14" s="275">
        <v>45.009124501999999</v>
      </c>
      <c r="AV14" s="275">
        <v>177.4042766</v>
      </c>
      <c r="AW14" s="275">
        <v>350.28600798000002</v>
      </c>
      <c r="AX14" s="275">
        <v>501.12118435999997</v>
      </c>
      <c r="AY14" s="275">
        <v>459.20980868999999</v>
      </c>
      <c r="AZ14" s="275">
        <v>493.08381682999999</v>
      </c>
      <c r="BA14" s="275">
        <v>485.67209489999999</v>
      </c>
      <c r="BB14" s="275">
        <v>295.78268257000002</v>
      </c>
      <c r="BC14" s="275">
        <v>144.85555604000001</v>
      </c>
      <c r="BD14" s="338">
        <v>63.621956972</v>
      </c>
      <c r="BE14" s="338">
        <v>20.353138488999999</v>
      </c>
      <c r="BF14" s="338">
        <v>19.196670961999999</v>
      </c>
      <c r="BG14" s="338">
        <v>48.58414046</v>
      </c>
      <c r="BH14" s="338">
        <v>193.71222727</v>
      </c>
      <c r="BI14" s="338">
        <v>411.02989216999998</v>
      </c>
      <c r="BJ14" s="338">
        <v>592.24359642000002</v>
      </c>
      <c r="BK14" s="338">
        <v>572.52819095999996</v>
      </c>
      <c r="BL14" s="338">
        <v>476.13164624000001</v>
      </c>
      <c r="BM14" s="338">
        <v>436.96974471999999</v>
      </c>
      <c r="BN14" s="338">
        <v>324.55041738</v>
      </c>
      <c r="BO14" s="338">
        <v>186.88896636999999</v>
      </c>
      <c r="BP14" s="338">
        <v>72.094540777999995</v>
      </c>
      <c r="BQ14" s="338">
        <v>21.42857467</v>
      </c>
      <c r="BR14" s="338">
        <v>19.159003297000002</v>
      </c>
      <c r="BS14" s="338">
        <v>48.674947715999998</v>
      </c>
      <c r="BT14" s="338">
        <v>193.94584297</v>
      </c>
      <c r="BU14" s="338">
        <v>411.30207273000002</v>
      </c>
      <c r="BV14" s="338">
        <v>592.54095433999998</v>
      </c>
    </row>
    <row r="15" spans="1:74" ht="11.1" customHeight="1" x14ac:dyDescent="0.2">
      <c r="A15" s="9" t="s">
        <v>701</v>
      </c>
      <c r="B15" s="212" t="s">
        <v>603</v>
      </c>
      <c r="C15" s="275">
        <v>969.87757458999999</v>
      </c>
      <c r="D15" s="275">
        <v>798.69465961000003</v>
      </c>
      <c r="E15" s="275">
        <v>683.01929815999995</v>
      </c>
      <c r="F15" s="275">
        <v>324.72267793999998</v>
      </c>
      <c r="G15" s="275">
        <v>126.86140159999999</v>
      </c>
      <c r="H15" s="275">
        <v>27.932951763999998</v>
      </c>
      <c r="I15" s="275">
        <v>9.8035314330999999</v>
      </c>
      <c r="J15" s="275">
        <v>12.990314664</v>
      </c>
      <c r="K15" s="275">
        <v>57.497198208</v>
      </c>
      <c r="L15" s="275">
        <v>220.58812552000001</v>
      </c>
      <c r="M15" s="275">
        <v>614.16135670999995</v>
      </c>
      <c r="N15" s="275">
        <v>705.65981836000003</v>
      </c>
      <c r="O15" s="275">
        <v>890.24531824999997</v>
      </c>
      <c r="P15" s="275">
        <v>867.04392416999997</v>
      </c>
      <c r="Q15" s="275">
        <v>583.8437725</v>
      </c>
      <c r="R15" s="275">
        <v>299.84146709999999</v>
      </c>
      <c r="S15" s="275">
        <v>118.73716285</v>
      </c>
      <c r="T15" s="275">
        <v>24.274779761000001</v>
      </c>
      <c r="U15" s="275">
        <v>6.4316002325000001</v>
      </c>
      <c r="V15" s="275">
        <v>10.980928281000001</v>
      </c>
      <c r="W15" s="275">
        <v>31.886903193999999</v>
      </c>
      <c r="X15" s="275">
        <v>227.19964116</v>
      </c>
      <c r="Y15" s="275">
        <v>445.21403151999999</v>
      </c>
      <c r="Z15" s="275">
        <v>581.27966786000002</v>
      </c>
      <c r="AA15" s="275">
        <v>870.80365302999996</v>
      </c>
      <c r="AB15" s="275">
        <v>628.00628734999998</v>
      </c>
      <c r="AC15" s="275">
        <v>449.81198544</v>
      </c>
      <c r="AD15" s="275">
        <v>309.47070366000003</v>
      </c>
      <c r="AE15" s="275">
        <v>150.50872318</v>
      </c>
      <c r="AF15" s="275">
        <v>20.790452063</v>
      </c>
      <c r="AG15" s="275">
        <v>5.6518742554000001</v>
      </c>
      <c r="AH15" s="275">
        <v>6.3904489616999998</v>
      </c>
      <c r="AI15" s="275">
        <v>38.827468637999999</v>
      </c>
      <c r="AJ15" s="275">
        <v>197.62480893</v>
      </c>
      <c r="AK15" s="275">
        <v>418.20225490000001</v>
      </c>
      <c r="AL15" s="275">
        <v>783.00140599999997</v>
      </c>
      <c r="AM15" s="275">
        <v>766.89879427999995</v>
      </c>
      <c r="AN15" s="275">
        <v>547.68998718</v>
      </c>
      <c r="AO15" s="275">
        <v>543.74675155</v>
      </c>
      <c r="AP15" s="275">
        <v>248.39092429999999</v>
      </c>
      <c r="AQ15" s="275">
        <v>154.30085632999999</v>
      </c>
      <c r="AR15" s="275">
        <v>24.887261943999999</v>
      </c>
      <c r="AS15" s="275">
        <v>5.2266052582000002</v>
      </c>
      <c r="AT15" s="275">
        <v>15.224686588000001</v>
      </c>
      <c r="AU15" s="275">
        <v>44.499367900000003</v>
      </c>
      <c r="AV15" s="275">
        <v>193.01219775999999</v>
      </c>
      <c r="AW15" s="275">
        <v>490.25413077000002</v>
      </c>
      <c r="AX15" s="275">
        <v>797.23243898999999</v>
      </c>
      <c r="AY15" s="275">
        <v>896.91175624000005</v>
      </c>
      <c r="AZ15" s="275">
        <v>624.87410113999999</v>
      </c>
      <c r="BA15" s="275">
        <v>608.66959381000004</v>
      </c>
      <c r="BB15" s="275">
        <v>412.97090623999998</v>
      </c>
      <c r="BC15" s="275">
        <v>99.012161074000005</v>
      </c>
      <c r="BD15" s="338">
        <v>30.189578988000001</v>
      </c>
      <c r="BE15" s="338">
        <v>7.0759020136000004</v>
      </c>
      <c r="BF15" s="338">
        <v>11.035650144</v>
      </c>
      <c r="BG15" s="338">
        <v>57.306054670000002</v>
      </c>
      <c r="BH15" s="338">
        <v>249.68652083999999</v>
      </c>
      <c r="BI15" s="338">
        <v>498.40926259999998</v>
      </c>
      <c r="BJ15" s="338">
        <v>786.27254644000004</v>
      </c>
      <c r="BK15" s="338">
        <v>863.17113979999999</v>
      </c>
      <c r="BL15" s="338">
        <v>697.40348402999996</v>
      </c>
      <c r="BM15" s="338">
        <v>564.99771377000002</v>
      </c>
      <c r="BN15" s="338">
        <v>313.86940736999998</v>
      </c>
      <c r="BO15" s="338">
        <v>139.00246981000001</v>
      </c>
      <c r="BP15" s="338">
        <v>31.083487861999998</v>
      </c>
      <c r="BQ15" s="338">
        <v>7.1407407178</v>
      </c>
      <c r="BR15" s="338">
        <v>11.427427582</v>
      </c>
      <c r="BS15" s="338">
        <v>57.210152325999999</v>
      </c>
      <c r="BT15" s="338">
        <v>249.23821265000001</v>
      </c>
      <c r="BU15" s="338">
        <v>497.75071446999999</v>
      </c>
      <c r="BV15" s="338">
        <v>785.33358206000003</v>
      </c>
    </row>
    <row r="16" spans="1:74" ht="11.1" customHeight="1" x14ac:dyDescent="0.2">
      <c r="A16" s="9"/>
      <c r="B16" s="193" t="s">
        <v>168</v>
      </c>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780"/>
      <c r="BD16" s="339"/>
      <c r="BE16" s="339"/>
      <c r="BF16" s="339"/>
      <c r="BG16" s="339"/>
      <c r="BH16" s="339"/>
      <c r="BI16" s="339"/>
      <c r="BJ16" s="339"/>
      <c r="BK16" s="339"/>
      <c r="BL16" s="339"/>
      <c r="BM16" s="339"/>
      <c r="BN16" s="339"/>
      <c r="BO16" s="339"/>
      <c r="BP16" s="339"/>
      <c r="BQ16" s="339"/>
      <c r="BR16" s="339"/>
      <c r="BS16" s="339"/>
      <c r="BT16" s="339"/>
      <c r="BU16" s="339"/>
      <c r="BV16" s="339"/>
    </row>
    <row r="17" spans="1:74" ht="11.1" customHeight="1" x14ac:dyDescent="0.2">
      <c r="A17" s="9" t="s">
        <v>147</v>
      </c>
      <c r="B17" s="212" t="s">
        <v>568</v>
      </c>
      <c r="C17" s="275">
        <v>1222.2332939999999</v>
      </c>
      <c r="D17" s="275">
        <v>1038.7163172</v>
      </c>
      <c r="E17" s="275">
        <v>891.60555643999999</v>
      </c>
      <c r="F17" s="275">
        <v>529.05084557999999</v>
      </c>
      <c r="G17" s="275">
        <v>257.21031106999999</v>
      </c>
      <c r="H17" s="275">
        <v>50.095516682000003</v>
      </c>
      <c r="I17" s="275">
        <v>6.9976669244999998</v>
      </c>
      <c r="J17" s="275">
        <v>18.087686485999999</v>
      </c>
      <c r="K17" s="275">
        <v>109.26748928000001</v>
      </c>
      <c r="L17" s="275">
        <v>416.06224529999997</v>
      </c>
      <c r="M17" s="275">
        <v>700.86818473000005</v>
      </c>
      <c r="N17" s="275">
        <v>1050.2629715999999</v>
      </c>
      <c r="O17" s="275">
        <v>1204.0789264</v>
      </c>
      <c r="P17" s="275">
        <v>1047.4599943999999</v>
      </c>
      <c r="Q17" s="275">
        <v>914.79796484999997</v>
      </c>
      <c r="R17" s="275">
        <v>531.88140880000003</v>
      </c>
      <c r="S17" s="275">
        <v>260.01152983999998</v>
      </c>
      <c r="T17" s="275">
        <v>46.504844341000002</v>
      </c>
      <c r="U17" s="275">
        <v>5.9059641835000001</v>
      </c>
      <c r="V17" s="275">
        <v>19.344005749000001</v>
      </c>
      <c r="W17" s="275">
        <v>109.31450981</v>
      </c>
      <c r="X17" s="275">
        <v>405.99249358999998</v>
      </c>
      <c r="Y17" s="275">
        <v>706.13521696999999</v>
      </c>
      <c r="Z17" s="275">
        <v>1035.6117604000001</v>
      </c>
      <c r="AA17" s="275">
        <v>1206.8376092000001</v>
      </c>
      <c r="AB17" s="275">
        <v>1084.9527585999999</v>
      </c>
      <c r="AC17" s="275">
        <v>920.64555146999999</v>
      </c>
      <c r="AD17" s="275">
        <v>538.75575999</v>
      </c>
      <c r="AE17" s="275">
        <v>232.71075823000001</v>
      </c>
      <c r="AF17" s="275">
        <v>52.636056824000001</v>
      </c>
      <c r="AG17" s="275">
        <v>6.2298833512999998</v>
      </c>
      <c r="AH17" s="275">
        <v>19.468237718000001</v>
      </c>
      <c r="AI17" s="275">
        <v>107.02928562</v>
      </c>
      <c r="AJ17" s="275">
        <v>411.90045512</v>
      </c>
      <c r="AK17" s="275">
        <v>698.92471839999996</v>
      </c>
      <c r="AL17" s="275">
        <v>994.40167022000003</v>
      </c>
      <c r="AM17" s="275">
        <v>1219.2595084</v>
      </c>
      <c r="AN17" s="275">
        <v>1077.3255686</v>
      </c>
      <c r="AO17" s="275">
        <v>904.18655493000006</v>
      </c>
      <c r="AP17" s="275">
        <v>547.20132103000003</v>
      </c>
      <c r="AQ17" s="275">
        <v>230.17760254999999</v>
      </c>
      <c r="AR17" s="275">
        <v>53.286045614999999</v>
      </c>
      <c r="AS17" s="275">
        <v>6.4344950265999996</v>
      </c>
      <c r="AT17" s="275">
        <v>17.175737829999999</v>
      </c>
      <c r="AU17" s="275">
        <v>98.680617166000005</v>
      </c>
      <c r="AV17" s="275">
        <v>404.55589749000001</v>
      </c>
      <c r="AW17" s="275">
        <v>707.86140479999995</v>
      </c>
      <c r="AX17" s="275">
        <v>1012.570909</v>
      </c>
      <c r="AY17" s="275">
        <v>1212.3700509</v>
      </c>
      <c r="AZ17" s="275">
        <v>1047.6995518000001</v>
      </c>
      <c r="BA17" s="275">
        <v>911.73421456999995</v>
      </c>
      <c r="BB17" s="275">
        <v>527.38450653999996</v>
      </c>
      <c r="BC17" s="275">
        <v>237.73834216</v>
      </c>
      <c r="BD17" s="338">
        <v>52.847160000000002</v>
      </c>
      <c r="BE17" s="338">
        <v>6.2403380000000004</v>
      </c>
      <c r="BF17" s="338">
        <v>17.90277</v>
      </c>
      <c r="BG17" s="338">
        <v>95.153310000000005</v>
      </c>
      <c r="BH17" s="338">
        <v>399.69209999999998</v>
      </c>
      <c r="BI17" s="338">
        <v>703.64829999999995</v>
      </c>
      <c r="BJ17" s="338">
        <v>1017.585</v>
      </c>
      <c r="BK17" s="338">
        <v>1224.3409999999999</v>
      </c>
      <c r="BL17" s="338">
        <v>1032.492</v>
      </c>
      <c r="BM17" s="338">
        <v>909.6576</v>
      </c>
      <c r="BN17" s="338">
        <v>543.34590000000003</v>
      </c>
      <c r="BO17" s="338">
        <v>228.47219999999999</v>
      </c>
      <c r="BP17" s="338">
        <v>54.193919999999999</v>
      </c>
      <c r="BQ17" s="338">
        <v>6.5255999999999998</v>
      </c>
      <c r="BR17" s="338">
        <v>15.94445</v>
      </c>
      <c r="BS17" s="338">
        <v>94.594570000000004</v>
      </c>
      <c r="BT17" s="338">
        <v>393.49259999999998</v>
      </c>
      <c r="BU17" s="338">
        <v>697.76670000000001</v>
      </c>
      <c r="BV17" s="338">
        <v>1016.691</v>
      </c>
    </row>
    <row r="18" spans="1:74" ht="11.1" customHeight="1" x14ac:dyDescent="0.2">
      <c r="A18" s="9" t="s">
        <v>148</v>
      </c>
      <c r="B18" s="212" t="s">
        <v>601</v>
      </c>
      <c r="C18" s="275">
        <v>1128.1320571000001</v>
      </c>
      <c r="D18" s="275">
        <v>976.24801964000005</v>
      </c>
      <c r="E18" s="275">
        <v>801.70035041000006</v>
      </c>
      <c r="F18" s="275">
        <v>446.58597791</v>
      </c>
      <c r="G18" s="275">
        <v>189.99161369000001</v>
      </c>
      <c r="H18" s="275">
        <v>23.298732728000001</v>
      </c>
      <c r="I18" s="275">
        <v>4.0280858754000004</v>
      </c>
      <c r="J18" s="275">
        <v>10.115559789000001</v>
      </c>
      <c r="K18" s="275">
        <v>73.941233707999999</v>
      </c>
      <c r="L18" s="275">
        <v>359.45240461999998</v>
      </c>
      <c r="M18" s="275">
        <v>646.63038611000002</v>
      </c>
      <c r="N18" s="275">
        <v>977.31485052999994</v>
      </c>
      <c r="O18" s="275">
        <v>1122.134069</v>
      </c>
      <c r="P18" s="275">
        <v>986.62593230000004</v>
      </c>
      <c r="Q18" s="275">
        <v>827.21039748999999</v>
      </c>
      <c r="R18" s="275">
        <v>450.13668007000001</v>
      </c>
      <c r="S18" s="275">
        <v>195.49354506</v>
      </c>
      <c r="T18" s="275">
        <v>20.952498099</v>
      </c>
      <c r="U18" s="275">
        <v>3.9321460691999999</v>
      </c>
      <c r="V18" s="275">
        <v>10.516263214</v>
      </c>
      <c r="W18" s="275">
        <v>75.330405322999994</v>
      </c>
      <c r="X18" s="275">
        <v>350.47254531999999</v>
      </c>
      <c r="Y18" s="275">
        <v>659.40182451999999</v>
      </c>
      <c r="Z18" s="275">
        <v>966.61741652000001</v>
      </c>
      <c r="AA18" s="275">
        <v>1129.0488345000001</v>
      </c>
      <c r="AB18" s="275">
        <v>1023.285405</v>
      </c>
      <c r="AC18" s="275">
        <v>831.04180731999998</v>
      </c>
      <c r="AD18" s="275">
        <v>454.60131247999999</v>
      </c>
      <c r="AE18" s="275">
        <v>173.20203046</v>
      </c>
      <c r="AF18" s="275">
        <v>23.340780715000001</v>
      </c>
      <c r="AG18" s="275">
        <v>4.2935352489999996</v>
      </c>
      <c r="AH18" s="275">
        <v>11.157452521</v>
      </c>
      <c r="AI18" s="275">
        <v>74.356034629999996</v>
      </c>
      <c r="AJ18" s="275">
        <v>355.60154555000003</v>
      </c>
      <c r="AK18" s="275">
        <v>652.24171124999998</v>
      </c>
      <c r="AL18" s="275">
        <v>919.33034284999997</v>
      </c>
      <c r="AM18" s="275">
        <v>1150.9325114000001</v>
      </c>
      <c r="AN18" s="275">
        <v>1018.523996</v>
      </c>
      <c r="AO18" s="275">
        <v>813.33642789999999</v>
      </c>
      <c r="AP18" s="275">
        <v>463.89205504</v>
      </c>
      <c r="AQ18" s="275">
        <v>174.05961576000001</v>
      </c>
      <c r="AR18" s="275">
        <v>22.864811930999998</v>
      </c>
      <c r="AS18" s="275">
        <v>4.2934509027000001</v>
      </c>
      <c r="AT18" s="275">
        <v>10.402099396000001</v>
      </c>
      <c r="AU18" s="275">
        <v>66.275773153000003</v>
      </c>
      <c r="AV18" s="275">
        <v>345.08202325000002</v>
      </c>
      <c r="AW18" s="275">
        <v>658.73480305999999</v>
      </c>
      <c r="AX18" s="275">
        <v>937.06798689000004</v>
      </c>
      <c r="AY18" s="275">
        <v>1148.3323157</v>
      </c>
      <c r="AZ18" s="275">
        <v>979.68930149000005</v>
      </c>
      <c r="BA18" s="275">
        <v>818.87570461999996</v>
      </c>
      <c r="BB18" s="275">
        <v>441.32304527999997</v>
      </c>
      <c r="BC18" s="275">
        <v>180.93079333</v>
      </c>
      <c r="BD18" s="338">
        <v>23.561520000000002</v>
      </c>
      <c r="BE18" s="338">
        <v>3.7602869999999999</v>
      </c>
      <c r="BF18" s="338">
        <v>11.466469999999999</v>
      </c>
      <c r="BG18" s="338">
        <v>65.967209999999994</v>
      </c>
      <c r="BH18" s="338">
        <v>346.88339999999999</v>
      </c>
      <c r="BI18" s="338">
        <v>656.78030000000001</v>
      </c>
      <c r="BJ18" s="338">
        <v>945.25559999999996</v>
      </c>
      <c r="BK18" s="338">
        <v>1165.672</v>
      </c>
      <c r="BL18" s="338">
        <v>964.84429999999998</v>
      </c>
      <c r="BM18" s="338">
        <v>825.28579999999999</v>
      </c>
      <c r="BN18" s="338">
        <v>462.96969999999999</v>
      </c>
      <c r="BO18" s="338">
        <v>164.64830000000001</v>
      </c>
      <c r="BP18" s="338">
        <v>25.080030000000001</v>
      </c>
      <c r="BQ18" s="338">
        <v>3.7029299999999998</v>
      </c>
      <c r="BR18" s="338">
        <v>9.9024260000000002</v>
      </c>
      <c r="BS18" s="338">
        <v>66.764830000000003</v>
      </c>
      <c r="BT18" s="338">
        <v>339.6585</v>
      </c>
      <c r="BU18" s="338">
        <v>649.8578</v>
      </c>
      <c r="BV18" s="338">
        <v>944.93799999999999</v>
      </c>
    </row>
    <row r="19" spans="1:74" ht="11.1" customHeight="1" x14ac:dyDescent="0.2">
      <c r="A19" s="9" t="s">
        <v>149</v>
      </c>
      <c r="B19" s="212" t="s">
        <v>569</v>
      </c>
      <c r="C19" s="275">
        <v>1235.2366583</v>
      </c>
      <c r="D19" s="275">
        <v>1070.6618513999999</v>
      </c>
      <c r="E19" s="275">
        <v>811.45174757999996</v>
      </c>
      <c r="F19" s="275">
        <v>453.34223522000002</v>
      </c>
      <c r="G19" s="275">
        <v>204.54880062999999</v>
      </c>
      <c r="H19" s="275">
        <v>32.845979081000003</v>
      </c>
      <c r="I19" s="275">
        <v>8.5283510790000001</v>
      </c>
      <c r="J19" s="275">
        <v>19.538587576000001</v>
      </c>
      <c r="K19" s="275">
        <v>91.752612772999996</v>
      </c>
      <c r="L19" s="275">
        <v>400.83968099999998</v>
      </c>
      <c r="M19" s="275">
        <v>714.96621712000001</v>
      </c>
      <c r="N19" s="275">
        <v>1127.9265596</v>
      </c>
      <c r="O19" s="275">
        <v>1248.7139139999999</v>
      </c>
      <c r="P19" s="275">
        <v>1097.4107346000001</v>
      </c>
      <c r="Q19" s="275">
        <v>846.53239235000001</v>
      </c>
      <c r="R19" s="275">
        <v>458.46373983000001</v>
      </c>
      <c r="S19" s="275">
        <v>206.5420239</v>
      </c>
      <c r="T19" s="275">
        <v>29.831509513</v>
      </c>
      <c r="U19" s="275">
        <v>9.9536200274999995</v>
      </c>
      <c r="V19" s="275">
        <v>16.062162140000002</v>
      </c>
      <c r="W19" s="275">
        <v>97.271743646999994</v>
      </c>
      <c r="X19" s="275">
        <v>404.00932662000002</v>
      </c>
      <c r="Y19" s="275">
        <v>742.59823421999999</v>
      </c>
      <c r="Z19" s="275">
        <v>1115.8628229999999</v>
      </c>
      <c r="AA19" s="275">
        <v>1258.4093617999999</v>
      </c>
      <c r="AB19" s="275">
        <v>1143.2454112999999</v>
      </c>
      <c r="AC19" s="275">
        <v>845.16296089000002</v>
      </c>
      <c r="AD19" s="275">
        <v>462.98264861000001</v>
      </c>
      <c r="AE19" s="275">
        <v>193.29265194000001</v>
      </c>
      <c r="AF19" s="275">
        <v>33.244655921000003</v>
      </c>
      <c r="AG19" s="275">
        <v>10.882512489</v>
      </c>
      <c r="AH19" s="275">
        <v>17.593990714</v>
      </c>
      <c r="AI19" s="275">
        <v>96.771875640000005</v>
      </c>
      <c r="AJ19" s="275">
        <v>404.52155003000001</v>
      </c>
      <c r="AK19" s="275">
        <v>734.02134231000002</v>
      </c>
      <c r="AL19" s="275">
        <v>1067.3741553</v>
      </c>
      <c r="AM19" s="275">
        <v>1291.3297843</v>
      </c>
      <c r="AN19" s="275">
        <v>1136.2091278</v>
      </c>
      <c r="AO19" s="275">
        <v>827.04401365000001</v>
      </c>
      <c r="AP19" s="275">
        <v>476.62880992999999</v>
      </c>
      <c r="AQ19" s="275">
        <v>193.02104159000001</v>
      </c>
      <c r="AR19" s="275">
        <v>31.187630063</v>
      </c>
      <c r="AS19" s="275">
        <v>11.023758809</v>
      </c>
      <c r="AT19" s="275">
        <v>16.817578483999998</v>
      </c>
      <c r="AU19" s="275">
        <v>86.097098122999995</v>
      </c>
      <c r="AV19" s="275">
        <v>382.69774877999998</v>
      </c>
      <c r="AW19" s="275">
        <v>724.67652176000001</v>
      </c>
      <c r="AX19" s="275">
        <v>1090.224369</v>
      </c>
      <c r="AY19" s="275">
        <v>1287.6651976000001</v>
      </c>
      <c r="AZ19" s="275">
        <v>1081.9085365000001</v>
      </c>
      <c r="BA19" s="275">
        <v>839.21234841</v>
      </c>
      <c r="BB19" s="275">
        <v>457.41062776000001</v>
      </c>
      <c r="BC19" s="275">
        <v>203.43803796</v>
      </c>
      <c r="BD19" s="338">
        <v>31.629650000000002</v>
      </c>
      <c r="BE19" s="338">
        <v>10.52389</v>
      </c>
      <c r="BF19" s="338">
        <v>19.358229999999999</v>
      </c>
      <c r="BG19" s="338">
        <v>86.553200000000004</v>
      </c>
      <c r="BH19" s="338">
        <v>388.5523</v>
      </c>
      <c r="BI19" s="338">
        <v>725.4271</v>
      </c>
      <c r="BJ19" s="338">
        <v>1096.556</v>
      </c>
      <c r="BK19" s="338">
        <v>1295.684</v>
      </c>
      <c r="BL19" s="338">
        <v>1064.2270000000001</v>
      </c>
      <c r="BM19" s="338">
        <v>835.93849999999998</v>
      </c>
      <c r="BN19" s="338">
        <v>484.06580000000002</v>
      </c>
      <c r="BO19" s="338">
        <v>188.4537</v>
      </c>
      <c r="BP19" s="338">
        <v>32.752929999999999</v>
      </c>
      <c r="BQ19" s="338">
        <v>10.57288</v>
      </c>
      <c r="BR19" s="338">
        <v>19.065449999999998</v>
      </c>
      <c r="BS19" s="338">
        <v>89.138040000000004</v>
      </c>
      <c r="BT19" s="338">
        <v>384.65660000000003</v>
      </c>
      <c r="BU19" s="338">
        <v>718.55539999999996</v>
      </c>
      <c r="BV19" s="338">
        <v>1084.4159999999999</v>
      </c>
    </row>
    <row r="20" spans="1:74" ht="11.1" customHeight="1" x14ac:dyDescent="0.2">
      <c r="A20" s="9" t="s">
        <v>150</v>
      </c>
      <c r="B20" s="212" t="s">
        <v>570</v>
      </c>
      <c r="C20" s="275">
        <v>1312.2605702000001</v>
      </c>
      <c r="D20" s="275">
        <v>1097.1484616</v>
      </c>
      <c r="E20" s="275">
        <v>800.64056975999995</v>
      </c>
      <c r="F20" s="275">
        <v>442.89451044999998</v>
      </c>
      <c r="G20" s="275">
        <v>200.52622030000001</v>
      </c>
      <c r="H20" s="275">
        <v>42.348207602999999</v>
      </c>
      <c r="I20" s="275">
        <v>12.473445825000001</v>
      </c>
      <c r="J20" s="275">
        <v>25.713906927</v>
      </c>
      <c r="K20" s="275">
        <v>110.78848063</v>
      </c>
      <c r="L20" s="275">
        <v>417.25329407999999</v>
      </c>
      <c r="M20" s="275">
        <v>750.72441965999997</v>
      </c>
      <c r="N20" s="275">
        <v>1236.9397355000001</v>
      </c>
      <c r="O20" s="275">
        <v>1320.7415229000001</v>
      </c>
      <c r="P20" s="275">
        <v>1121.6252794</v>
      </c>
      <c r="Q20" s="275">
        <v>830.68731154</v>
      </c>
      <c r="R20" s="275">
        <v>452.37062158999998</v>
      </c>
      <c r="S20" s="275">
        <v>199.80640195000001</v>
      </c>
      <c r="T20" s="275">
        <v>38.875250356999999</v>
      </c>
      <c r="U20" s="275">
        <v>12.978642839999999</v>
      </c>
      <c r="V20" s="275">
        <v>20.902843487999998</v>
      </c>
      <c r="W20" s="275">
        <v>115.97361082</v>
      </c>
      <c r="X20" s="275">
        <v>418.42352663000003</v>
      </c>
      <c r="Y20" s="275">
        <v>782.09270575999994</v>
      </c>
      <c r="Z20" s="275">
        <v>1232.6596108000001</v>
      </c>
      <c r="AA20" s="275">
        <v>1313.2289059</v>
      </c>
      <c r="AB20" s="275">
        <v>1160.6063850999999</v>
      </c>
      <c r="AC20" s="275">
        <v>824.37179120999997</v>
      </c>
      <c r="AD20" s="275">
        <v>455.22070443000001</v>
      </c>
      <c r="AE20" s="275">
        <v>197.37551218999999</v>
      </c>
      <c r="AF20" s="275">
        <v>40.486341617999997</v>
      </c>
      <c r="AG20" s="275">
        <v>13.518988425</v>
      </c>
      <c r="AH20" s="275">
        <v>22.059522294000001</v>
      </c>
      <c r="AI20" s="275">
        <v>114.65229307</v>
      </c>
      <c r="AJ20" s="275">
        <v>416.64650252000001</v>
      </c>
      <c r="AK20" s="275">
        <v>774.99054543</v>
      </c>
      <c r="AL20" s="275">
        <v>1201.4222844000001</v>
      </c>
      <c r="AM20" s="275">
        <v>1348.679711</v>
      </c>
      <c r="AN20" s="275">
        <v>1145.8335322999999</v>
      </c>
      <c r="AO20" s="275">
        <v>807.97275731000002</v>
      </c>
      <c r="AP20" s="275">
        <v>466.62911401000002</v>
      </c>
      <c r="AQ20" s="275">
        <v>200.4663257</v>
      </c>
      <c r="AR20" s="275">
        <v>39.869635180000003</v>
      </c>
      <c r="AS20" s="275">
        <v>14.336571768000001</v>
      </c>
      <c r="AT20" s="275">
        <v>22.209484296999999</v>
      </c>
      <c r="AU20" s="275">
        <v>105.17628802999999</v>
      </c>
      <c r="AV20" s="275">
        <v>397.36221052000002</v>
      </c>
      <c r="AW20" s="275">
        <v>757.47248155</v>
      </c>
      <c r="AX20" s="275">
        <v>1224.9630428999999</v>
      </c>
      <c r="AY20" s="275">
        <v>1341.9972975000001</v>
      </c>
      <c r="AZ20" s="275">
        <v>1101.5253187000001</v>
      </c>
      <c r="BA20" s="275">
        <v>820.42008370999997</v>
      </c>
      <c r="BB20" s="275">
        <v>454.66409949000001</v>
      </c>
      <c r="BC20" s="275">
        <v>209.897481</v>
      </c>
      <c r="BD20" s="338">
        <v>40.593870000000003</v>
      </c>
      <c r="BE20" s="338">
        <v>14.50216</v>
      </c>
      <c r="BF20" s="338">
        <v>25.376000000000001</v>
      </c>
      <c r="BG20" s="338">
        <v>103.7302</v>
      </c>
      <c r="BH20" s="338">
        <v>402.80540000000002</v>
      </c>
      <c r="BI20" s="338">
        <v>759.64430000000004</v>
      </c>
      <c r="BJ20" s="338">
        <v>1216.8699999999999</v>
      </c>
      <c r="BK20" s="338">
        <v>1342.3130000000001</v>
      </c>
      <c r="BL20" s="338">
        <v>1098.1120000000001</v>
      </c>
      <c r="BM20" s="338">
        <v>814.35500000000002</v>
      </c>
      <c r="BN20" s="338">
        <v>472.29419999999999</v>
      </c>
      <c r="BO20" s="338">
        <v>198.31059999999999</v>
      </c>
      <c r="BP20" s="338">
        <v>40.168550000000003</v>
      </c>
      <c r="BQ20" s="338">
        <v>14.67075</v>
      </c>
      <c r="BR20" s="338">
        <v>25.34498</v>
      </c>
      <c r="BS20" s="338">
        <v>103.9162</v>
      </c>
      <c r="BT20" s="338">
        <v>401.5367</v>
      </c>
      <c r="BU20" s="338">
        <v>758.42160000000001</v>
      </c>
      <c r="BV20" s="338">
        <v>1200.1869999999999</v>
      </c>
    </row>
    <row r="21" spans="1:74" ht="11.1" customHeight="1" x14ac:dyDescent="0.2">
      <c r="A21" s="9" t="s">
        <v>151</v>
      </c>
      <c r="B21" s="212" t="s">
        <v>602</v>
      </c>
      <c r="C21" s="275">
        <v>599.71516321000001</v>
      </c>
      <c r="D21" s="275">
        <v>506.5900929</v>
      </c>
      <c r="E21" s="275">
        <v>356.00461593</v>
      </c>
      <c r="F21" s="275">
        <v>145.59227686</v>
      </c>
      <c r="G21" s="275">
        <v>45.883325169000003</v>
      </c>
      <c r="H21" s="275">
        <v>1.6927387549999999</v>
      </c>
      <c r="I21" s="275">
        <v>0.25244129173000002</v>
      </c>
      <c r="J21" s="275">
        <v>0.35851467293</v>
      </c>
      <c r="K21" s="275">
        <v>13.233908638000001</v>
      </c>
      <c r="L21" s="275">
        <v>137.83563419999999</v>
      </c>
      <c r="M21" s="275">
        <v>336.78390452999997</v>
      </c>
      <c r="N21" s="275">
        <v>528.89564206</v>
      </c>
      <c r="O21" s="275">
        <v>606.54313784999999</v>
      </c>
      <c r="P21" s="275">
        <v>501.77824520000001</v>
      </c>
      <c r="Q21" s="275">
        <v>370.18462584999997</v>
      </c>
      <c r="R21" s="275">
        <v>145.15319120000001</v>
      </c>
      <c r="S21" s="275">
        <v>48.088525717000003</v>
      </c>
      <c r="T21" s="275">
        <v>1.492175459</v>
      </c>
      <c r="U21" s="275">
        <v>0.30128942927000002</v>
      </c>
      <c r="V21" s="275">
        <v>0.39897235458000002</v>
      </c>
      <c r="W21" s="275">
        <v>13.072646545</v>
      </c>
      <c r="X21" s="275">
        <v>137.24384577999999</v>
      </c>
      <c r="Y21" s="275">
        <v>352.90726699999999</v>
      </c>
      <c r="Z21" s="275">
        <v>519.93628031000003</v>
      </c>
      <c r="AA21" s="275">
        <v>614.78056457000002</v>
      </c>
      <c r="AB21" s="275">
        <v>521.56247734999999</v>
      </c>
      <c r="AC21" s="275">
        <v>362.25579040999997</v>
      </c>
      <c r="AD21" s="275">
        <v>141.07081210999999</v>
      </c>
      <c r="AE21" s="275">
        <v>41.594537826</v>
      </c>
      <c r="AF21" s="275">
        <v>1.4045045491000001</v>
      </c>
      <c r="AG21" s="275">
        <v>0.30385634493000002</v>
      </c>
      <c r="AH21" s="275">
        <v>0.43502286639999999</v>
      </c>
      <c r="AI21" s="275">
        <v>13.404392843</v>
      </c>
      <c r="AJ21" s="275">
        <v>139.85975664</v>
      </c>
      <c r="AK21" s="275">
        <v>347.24945491</v>
      </c>
      <c r="AL21" s="275">
        <v>484.94476508999998</v>
      </c>
      <c r="AM21" s="275">
        <v>633.65066333000004</v>
      </c>
      <c r="AN21" s="275">
        <v>518.06512481000004</v>
      </c>
      <c r="AO21" s="275">
        <v>350.33202712000002</v>
      </c>
      <c r="AP21" s="275">
        <v>145.75882242</v>
      </c>
      <c r="AQ21" s="275">
        <v>40.995951697000002</v>
      </c>
      <c r="AR21" s="275">
        <v>1.2265008618</v>
      </c>
      <c r="AS21" s="275">
        <v>0.30032067565999998</v>
      </c>
      <c r="AT21" s="275">
        <v>0.43183338731999998</v>
      </c>
      <c r="AU21" s="275">
        <v>10.913360132999999</v>
      </c>
      <c r="AV21" s="275">
        <v>131.29719893000001</v>
      </c>
      <c r="AW21" s="275">
        <v>344.45100921</v>
      </c>
      <c r="AX21" s="275">
        <v>490.06085091</v>
      </c>
      <c r="AY21" s="275">
        <v>629.76767985000004</v>
      </c>
      <c r="AZ21" s="275">
        <v>490.91355398000002</v>
      </c>
      <c r="BA21" s="275">
        <v>355.57878210000001</v>
      </c>
      <c r="BB21" s="275">
        <v>133.63328179999999</v>
      </c>
      <c r="BC21" s="275">
        <v>41.569937680000002</v>
      </c>
      <c r="BD21" s="338">
        <v>1.335793</v>
      </c>
      <c r="BE21" s="338">
        <v>0.24520310000000001</v>
      </c>
      <c r="BF21" s="338">
        <v>0.49055510000000002</v>
      </c>
      <c r="BG21" s="338">
        <v>11.68177</v>
      </c>
      <c r="BH21" s="338">
        <v>133.49529999999999</v>
      </c>
      <c r="BI21" s="338">
        <v>341.69940000000003</v>
      </c>
      <c r="BJ21" s="338">
        <v>498.5224</v>
      </c>
      <c r="BK21" s="338">
        <v>638.70989999999995</v>
      </c>
      <c r="BL21" s="338">
        <v>477.84660000000002</v>
      </c>
      <c r="BM21" s="338">
        <v>363.62169999999998</v>
      </c>
      <c r="BN21" s="338">
        <v>139.17529999999999</v>
      </c>
      <c r="BO21" s="338">
        <v>35.925780000000003</v>
      </c>
      <c r="BP21" s="338">
        <v>1.415205</v>
      </c>
      <c r="BQ21" s="338">
        <v>0.22445580000000001</v>
      </c>
      <c r="BR21" s="338">
        <v>0.42674139999999999</v>
      </c>
      <c r="BS21" s="338">
        <v>11.955069999999999</v>
      </c>
      <c r="BT21" s="338">
        <v>129.75489999999999</v>
      </c>
      <c r="BU21" s="338">
        <v>332.36799999999999</v>
      </c>
      <c r="BV21" s="338">
        <v>504.80540000000002</v>
      </c>
    </row>
    <row r="22" spans="1:74" ht="11.1" customHeight="1" x14ac:dyDescent="0.2">
      <c r="A22" s="9" t="s">
        <v>152</v>
      </c>
      <c r="B22" s="212" t="s">
        <v>572</v>
      </c>
      <c r="C22" s="275">
        <v>756.64283006000005</v>
      </c>
      <c r="D22" s="275">
        <v>633.32191650000004</v>
      </c>
      <c r="E22" s="275">
        <v>420.39575645999997</v>
      </c>
      <c r="F22" s="275">
        <v>180.76700703</v>
      </c>
      <c r="G22" s="275">
        <v>54.661625211</v>
      </c>
      <c r="H22" s="275">
        <v>1.3251082566000001</v>
      </c>
      <c r="I22" s="275">
        <v>0.16477661075</v>
      </c>
      <c r="J22" s="275">
        <v>0.40952749785999998</v>
      </c>
      <c r="K22" s="275">
        <v>18.764704944000002</v>
      </c>
      <c r="L22" s="275">
        <v>190.11442120999999</v>
      </c>
      <c r="M22" s="275">
        <v>443.08064014000001</v>
      </c>
      <c r="N22" s="275">
        <v>703.52550308000002</v>
      </c>
      <c r="O22" s="275">
        <v>776.90562125999998</v>
      </c>
      <c r="P22" s="275">
        <v>635.63788407000004</v>
      </c>
      <c r="Q22" s="275">
        <v>441.06864371</v>
      </c>
      <c r="R22" s="275">
        <v>177.79884081</v>
      </c>
      <c r="S22" s="275">
        <v>57.164709015</v>
      </c>
      <c r="T22" s="275">
        <v>1.1381253341999999</v>
      </c>
      <c r="U22" s="275">
        <v>0.23522143207000001</v>
      </c>
      <c r="V22" s="275">
        <v>4.7079180243E-2</v>
      </c>
      <c r="W22" s="275">
        <v>18.511498884000002</v>
      </c>
      <c r="X22" s="275">
        <v>194.93483673</v>
      </c>
      <c r="Y22" s="275">
        <v>472.67683288000001</v>
      </c>
      <c r="Z22" s="275">
        <v>691.21145232000003</v>
      </c>
      <c r="AA22" s="275">
        <v>795.95530951000001</v>
      </c>
      <c r="AB22" s="275">
        <v>669.01869936000003</v>
      </c>
      <c r="AC22" s="275">
        <v>433.75724302999998</v>
      </c>
      <c r="AD22" s="275">
        <v>172.73629844000001</v>
      </c>
      <c r="AE22" s="275">
        <v>51.390752755999998</v>
      </c>
      <c r="AF22" s="275">
        <v>1.1848045826</v>
      </c>
      <c r="AG22" s="275">
        <v>0.23522143207000001</v>
      </c>
      <c r="AH22" s="275">
        <v>0.16434656776000001</v>
      </c>
      <c r="AI22" s="275">
        <v>19.037613672999999</v>
      </c>
      <c r="AJ22" s="275">
        <v>193.76204494000001</v>
      </c>
      <c r="AK22" s="275">
        <v>464.84708310000002</v>
      </c>
      <c r="AL22" s="275">
        <v>649.3254819</v>
      </c>
      <c r="AM22" s="275">
        <v>824.17397287999995</v>
      </c>
      <c r="AN22" s="275">
        <v>659.00285187999998</v>
      </c>
      <c r="AO22" s="275">
        <v>422.51158455000001</v>
      </c>
      <c r="AP22" s="275">
        <v>179.05307135000001</v>
      </c>
      <c r="AQ22" s="275">
        <v>51.225267594999998</v>
      </c>
      <c r="AR22" s="275">
        <v>0.82209270920999999</v>
      </c>
      <c r="AS22" s="275">
        <v>0.23522143207000001</v>
      </c>
      <c r="AT22" s="275">
        <v>0.16434656776000001</v>
      </c>
      <c r="AU22" s="275">
        <v>15.398982874</v>
      </c>
      <c r="AV22" s="275">
        <v>178.43443088000001</v>
      </c>
      <c r="AW22" s="275">
        <v>453.54861597000001</v>
      </c>
      <c r="AX22" s="275">
        <v>655.00923470999999</v>
      </c>
      <c r="AY22" s="275">
        <v>810.82345912999995</v>
      </c>
      <c r="AZ22" s="275">
        <v>624.75030719999995</v>
      </c>
      <c r="BA22" s="275">
        <v>432.64330554999998</v>
      </c>
      <c r="BB22" s="275">
        <v>162.78743244</v>
      </c>
      <c r="BC22" s="275">
        <v>53.446092993999997</v>
      </c>
      <c r="BD22" s="338">
        <v>1.06786</v>
      </c>
      <c r="BE22" s="338">
        <v>0.2352214</v>
      </c>
      <c r="BF22" s="338">
        <v>0.2345515</v>
      </c>
      <c r="BG22" s="338">
        <v>17.104610000000001</v>
      </c>
      <c r="BH22" s="338">
        <v>182.3262</v>
      </c>
      <c r="BI22" s="338">
        <v>449.25490000000002</v>
      </c>
      <c r="BJ22" s="338">
        <v>669.62210000000005</v>
      </c>
      <c r="BK22" s="338">
        <v>820.9982</v>
      </c>
      <c r="BL22" s="338">
        <v>606.67999999999995</v>
      </c>
      <c r="BM22" s="338">
        <v>433.93529999999998</v>
      </c>
      <c r="BN22" s="338">
        <v>173.88829999999999</v>
      </c>
      <c r="BO22" s="338">
        <v>48.074800000000003</v>
      </c>
      <c r="BP22" s="338">
        <v>1.2905990000000001</v>
      </c>
      <c r="BQ22" s="338">
        <v>0.2352214</v>
      </c>
      <c r="BR22" s="338">
        <v>0.28131850000000003</v>
      </c>
      <c r="BS22" s="338">
        <v>18.071539999999999</v>
      </c>
      <c r="BT22" s="338">
        <v>179.8732</v>
      </c>
      <c r="BU22" s="338">
        <v>438.37529999999998</v>
      </c>
      <c r="BV22" s="338">
        <v>673.07669999999996</v>
      </c>
    </row>
    <row r="23" spans="1:74" ht="11.1" customHeight="1" x14ac:dyDescent="0.2">
      <c r="A23" s="9" t="s">
        <v>153</v>
      </c>
      <c r="B23" s="212" t="s">
        <v>573</v>
      </c>
      <c r="C23" s="275">
        <v>526.53841234000004</v>
      </c>
      <c r="D23" s="275">
        <v>408.90935027</v>
      </c>
      <c r="E23" s="275">
        <v>222.37435667</v>
      </c>
      <c r="F23" s="275">
        <v>76.268775649999995</v>
      </c>
      <c r="G23" s="275">
        <v>9.1518126809999991</v>
      </c>
      <c r="H23" s="275">
        <v>0.10538467833</v>
      </c>
      <c r="I23" s="275">
        <v>8.2734363365000001E-3</v>
      </c>
      <c r="J23" s="275">
        <v>0.19788337518999999</v>
      </c>
      <c r="K23" s="275">
        <v>4.7068989838000004</v>
      </c>
      <c r="L23" s="275">
        <v>68.828729941999995</v>
      </c>
      <c r="M23" s="275">
        <v>246.04221622</v>
      </c>
      <c r="N23" s="275">
        <v>512.57528006999996</v>
      </c>
      <c r="O23" s="275">
        <v>540.95038240999997</v>
      </c>
      <c r="P23" s="275">
        <v>407.83504692000002</v>
      </c>
      <c r="Q23" s="275">
        <v>240.0935403</v>
      </c>
      <c r="R23" s="275">
        <v>76.213922557999993</v>
      </c>
      <c r="S23" s="275">
        <v>9.7801259575999993</v>
      </c>
      <c r="T23" s="275">
        <v>7.5330696143000003E-2</v>
      </c>
      <c r="U23" s="275">
        <v>7.6980917954E-3</v>
      </c>
      <c r="V23" s="275">
        <v>9.2391851920999996E-2</v>
      </c>
      <c r="W23" s="275">
        <v>4.7183190705999998</v>
      </c>
      <c r="X23" s="275">
        <v>69.186263296000007</v>
      </c>
      <c r="Y23" s="275">
        <v>261.17758000999999</v>
      </c>
      <c r="Z23" s="275">
        <v>503.67858608</v>
      </c>
      <c r="AA23" s="275">
        <v>558.20192163000002</v>
      </c>
      <c r="AB23" s="275">
        <v>423.02330176999999</v>
      </c>
      <c r="AC23" s="275">
        <v>239.86451084999999</v>
      </c>
      <c r="AD23" s="275">
        <v>73.153970385999997</v>
      </c>
      <c r="AE23" s="275">
        <v>9.8111071948999999</v>
      </c>
      <c r="AF23" s="275">
        <v>6.7074002187000006E-2</v>
      </c>
      <c r="AG23" s="275">
        <v>7.6980917954E-3</v>
      </c>
      <c r="AH23" s="275">
        <v>0.13520710219000001</v>
      </c>
      <c r="AI23" s="275">
        <v>4.7616702998999996</v>
      </c>
      <c r="AJ23" s="275">
        <v>66.876720594999995</v>
      </c>
      <c r="AK23" s="275">
        <v>262.70629664000001</v>
      </c>
      <c r="AL23" s="275">
        <v>485.27429505999999</v>
      </c>
      <c r="AM23" s="275">
        <v>577.54916922999996</v>
      </c>
      <c r="AN23" s="275">
        <v>411.37440931999998</v>
      </c>
      <c r="AO23" s="275">
        <v>238.61848748</v>
      </c>
      <c r="AP23" s="275">
        <v>76.840996017999998</v>
      </c>
      <c r="AQ23" s="275">
        <v>11.104770922</v>
      </c>
      <c r="AR23" s="275">
        <v>5.0519238500000001E-2</v>
      </c>
      <c r="AS23" s="275">
        <v>7.6980917954E-3</v>
      </c>
      <c r="AT23" s="275">
        <v>0.14276205786999999</v>
      </c>
      <c r="AU23" s="275">
        <v>3.8899668651999999</v>
      </c>
      <c r="AV23" s="275">
        <v>62.165505363999998</v>
      </c>
      <c r="AW23" s="275">
        <v>254.12393376</v>
      </c>
      <c r="AX23" s="275">
        <v>482.97920239000001</v>
      </c>
      <c r="AY23" s="275">
        <v>555.77836958</v>
      </c>
      <c r="AZ23" s="275">
        <v>387.59187695000003</v>
      </c>
      <c r="BA23" s="275">
        <v>238.16475621000001</v>
      </c>
      <c r="BB23" s="275">
        <v>68.639898647999999</v>
      </c>
      <c r="BC23" s="275">
        <v>11.551845399999999</v>
      </c>
      <c r="BD23" s="338">
        <v>3.8679999999999999E-2</v>
      </c>
      <c r="BE23" s="338">
        <v>7.6980900000000003E-3</v>
      </c>
      <c r="BF23" s="338">
        <v>0.19247110000000001</v>
      </c>
      <c r="BG23" s="338">
        <v>3.988137</v>
      </c>
      <c r="BH23" s="338">
        <v>63.633310000000002</v>
      </c>
      <c r="BI23" s="338">
        <v>249.30969999999999</v>
      </c>
      <c r="BJ23" s="338">
        <v>487.8965</v>
      </c>
      <c r="BK23" s="338">
        <v>564.41510000000005</v>
      </c>
      <c r="BL23" s="338">
        <v>387.05270000000002</v>
      </c>
      <c r="BM23" s="338">
        <v>232.184</v>
      </c>
      <c r="BN23" s="338">
        <v>74.491820000000004</v>
      </c>
      <c r="BO23" s="338">
        <v>12.40245</v>
      </c>
      <c r="BP23" s="338">
        <v>5.5255600000000002E-2</v>
      </c>
      <c r="BQ23" s="338">
        <v>7.6980900000000003E-3</v>
      </c>
      <c r="BR23" s="338">
        <v>0.2009061</v>
      </c>
      <c r="BS23" s="338">
        <v>3.4740839999999999</v>
      </c>
      <c r="BT23" s="338">
        <v>61.476869999999998</v>
      </c>
      <c r="BU23" s="338">
        <v>248.27440000000001</v>
      </c>
      <c r="BV23" s="338">
        <v>487.88010000000003</v>
      </c>
    </row>
    <row r="24" spans="1:74" ht="11.1" customHeight="1" x14ac:dyDescent="0.2">
      <c r="A24" s="9" t="s">
        <v>154</v>
      </c>
      <c r="B24" s="212" t="s">
        <v>574</v>
      </c>
      <c r="C24" s="275">
        <v>913.17013429999997</v>
      </c>
      <c r="D24" s="275">
        <v>760.56330108999998</v>
      </c>
      <c r="E24" s="275">
        <v>593.70439494000004</v>
      </c>
      <c r="F24" s="275">
        <v>417.83445424000001</v>
      </c>
      <c r="G24" s="275">
        <v>230.03303715000001</v>
      </c>
      <c r="H24" s="275">
        <v>80.689052254999993</v>
      </c>
      <c r="I24" s="275">
        <v>13.121050766</v>
      </c>
      <c r="J24" s="275">
        <v>25.674884532</v>
      </c>
      <c r="K24" s="275">
        <v>117.15259225</v>
      </c>
      <c r="L24" s="275">
        <v>357.43291331</v>
      </c>
      <c r="M24" s="275">
        <v>603.61413287000005</v>
      </c>
      <c r="N24" s="275">
        <v>926.55848088000005</v>
      </c>
      <c r="O24" s="275">
        <v>904.37354907999998</v>
      </c>
      <c r="P24" s="275">
        <v>749.36121942</v>
      </c>
      <c r="Q24" s="275">
        <v>605.14098320000005</v>
      </c>
      <c r="R24" s="275">
        <v>419.26519100000002</v>
      </c>
      <c r="S24" s="275">
        <v>230.91638356000001</v>
      </c>
      <c r="T24" s="275">
        <v>80.006215924000003</v>
      </c>
      <c r="U24" s="275">
        <v>12.009655849</v>
      </c>
      <c r="V24" s="275">
        <v>24.828341854000001</v>
      </c>
      <c r="W24" s="275">
        <v>113.56193929</v>
      </c>
      <c r="X24" s="275">
        <v>349.09432919</v>
      </c>
      <c r="Y24" s="275">
        <v>599.97428243000002</v>
      </c>
      <c r="Z24" s="275">
        <v>924.42130569999995</v>
      </c>
      <c r="AA24" s="275">
        <v>903.14718711</v>
      </c>
      <c r="AB24" s="275">
        <v>738.88430447999997</v>
      </c>
      <c r="AC24" s="275">
        <v>589.31111281000005</v>
      </c>
      <c r="AD24" s="275">
        <v>415.97898794999998</v>
      </c>
      <c r="AE24" s="275">
        <v>235.29732154999999</v>
      </c>
      <c r="AF24" s="275">
        <v>73.507594287000003</v>
      </c>
      <c r="AG24" s="275">
        <v>13.373008923</v>
      </c>
      <c r="AH24" s="275">
        <v>23.673042834</v>
      </c>
      <c r="AI24" s="275">
        <v>109.78392438</v>
      </c>
      <c r="AJ24" s="275">
        <v>341.58032493000002</v>
      </c>
      <c r="AK24" s="275">
        <v>610.48093408</v>
      </c>
      <c r="AL24" s="275">
        <v>928.49666268999999</v>
      </c>
      <c r="AM24" s="275">
        <v>913.83241204000001</v>
      </c>
      <c r="AN24" s="275">
        <v>727.21433967999997</v>
      </c>
      <c r="AO24" s="275">
        <v>575.02338457999997</v>
      </c>
      <c r="AP24" s="275">
        <v>417.86681463999997</v>
      </c>
      <c r="AQ24" s="275">
        <v>242.99906516999999</v>
      </c>
      <c r="AR24" s="275">
        <v>72.876211788000006</v>
      </c>
      <c r="AS24" s="275">
        <v>14.188106093</v>
      </c>
      <c r="AT24" s="275">
        <v>23.886968004</v>
      </c>
      <c r="AU24" s="275">
        <v>104.06218697</v>
      </c>
      <c r="AV24" s="275">
        <v>329.40434581</v>
      </c>
      <c r="AW24" s="275">
        <v>602.49412906999999</v>
      </c>
      <c r="AX24" s="275">
        <v>930.17717917000004</v>
      </c>
      <c r="AY24" s="275">
        <v>905.34022071000004</v>
      </c>
      <c r="AZ24" s="275">
        <v>718.01675837000005</v>
      </c>
      <c r="BA24" s="275">
        <v>571.15110401000004</v>
      </c>
      <c r="BB24" s="275">
        <v>418.230503</v>
      </c>
      <c r="BC24" s="275">
        <v>246.55316285999999</v>
      </c>
      <c r="BD24" s="338">
        <v>72.235399999999998</v>
      </c>
      <c r="BE24" s="338">
        <v>14.407</v>
      </c>
      <c r="BF24" s="338">
        <v>25.034089999999999</v>
      </c>
      <c r="BG24" s="338">
        <v>104.7825</v>
      </c>
      <c r="BH24" s="338">
        <v>332.3098</v>
      </c>
      <c r="BI24" s="338">
        <v>596.41179999999997</v>
      </c>
      <c r="BJ24" s="338">
        <v>913.02689999999996</v>
      </c>
      <c r="BK24" s="338">
        <v>881.00289999999995</v>
      </c>
      <c r="BL24" s="338">
        <v>717.68859999999995</v>
      </c>
      <c r="BM24" s="338">
        <v>566.09630000000004</v>
      </c>
      <c r="BN24" s="338">
        <v>409.31330000000003</v>
      </c>
      <c r="BO24" s="338">
        <v>234.4933</v>
      </c>
      <c r="BP24" s="338">
        <v>70.106189999999998</v>
      </c>
      <c r="BQ24" s="338">
        <v>14.55034</v>
      </c>
      <c r="BR24" s="338">
        <v>24.399930000000001</v>
      </c>
      <c r="BS24" s="338">
        <v>102.1413</v>
      </c>
      <c r="BT24" s="338">
        <v>330.87810000000002</v>
      </c>
      <c r="BU24" s="338">
        <v>603.28409999999997</v>
      </c>
      <c r="BV24" s="338">
        <v>908.21100000000001</v>
      </c>
    </row>
    <row r="25" spans="1:74" ht="11.1" customHeight="1" x14ac:dyDescent="0.2">
      <c r="A25" s="9" t="s">
        <v>155</v>
      </c>
      <c r="B25" s="212" t="s">
        <v>575</v>
      </c>
      <c r="C25" s="275">
        <v>592.53845680999996</v>
      </c>
      <c r="D25" s="275">
        <v>507.49166666999997</v>
      </c>
      <c r="E25" s="275">
        <v>454.63914879999999</v>
      </c>
      <c r="F25" s="275">
        <v>347.66121594999998</v>
      </c>
      <c r="G25" s="275">
        <v>194.98008168999999</v>
      </c>
      <c r="H25" s="275">
        <v>82.809525076</v>
      </c>
      <c r="I25" s="275">
        <v>17.720242301999999</v>
      </c>
      <c r="J25" s="275">
        <v>19.055550784000001</v>
      </c>
      <c r="K25" s="275">
        <v>59.041873418000002</v>
      </c>
      <c r="L25" s="275">
        <v>218.59496960000001</v>
      </c>
      <c r="M25" s="275">
        <v>408.28348362999998</v>
      </c>
      <c r="N25" s="275">
        <v>609.31430570999999</v>
      </c>
      <c r="O25" s="275">
        <v>574.89752129999999</v>
      </c>
      <c r="P25" s="275">
        <v>498.96530870999999</v>
      </c>
      <c r="Q25" s="275">
        <v>460.90024481</v>
      </c>
      <c r="R25" s="275">
        <v>347.88838208999999</v>
      </c>
      <c r="S25" s="275">
        <v>191.40172701</v>
      </c>
      <c r="T25" s="275">
        <v>82.609862136000004</v>
      </c>
      <c r="U25" s="275">
        <v>17.643319527999999</v>
      </c>
      <c r="V25" s="275">
        <v>19.074562791000002</v>
      </c>
      <c r="W25" s="275">
        <v>55.832855866000003</v>
      </c>
      <c r="X25" s="275">
        <v>206.79611320000001</v>
      </c>
      <c r="Y25" s="275">
        <v>394.92902363000002</v>
      </c>
      <c r="Z25" s="275">
        <v>603.86985569000001</v>
      </c>
      <c r="AA25" s="275">
        <v>563.75376481000001</v>
      </c>
      <c r="AB25" s="275">
        <v>484.54581275999999</v>
      </c>
      <c r="AC25" s="275">
        <v>447.49718987</v>
      </c>
      <c r="AD25" s="275">
        <v>341.23359355999997</v>
      </c>
      <c r="AE25" s="275">
        <v>194.9774846</v>
      </c>
      <c r="AF25" s="275">
        <v>73.986261174000006</v>
      </c>
      <c r="AG25" s="275">
        <v>16.926588956</v>
      </c>
      <c r="AH25" s="275">
        <v>18.934147814999999</v>
      </c>
      <c r="AI25" s="275">
        <v>52.462373223999997</v>
      </c>
      <c r="AJ25" s="275">
        <v>196.71691306</v>
      </c>
      <c r="AK25" s="275">
        <v>403.90378289</v>
      </c>
      <c r="AL25" s="275">
        <v>611.63513315</v>
      </c>
      <c r="AM25" s="275">
        <v>564.07583473</v>
      </c>
      <c r="AN25" s="275">
        <v>471.60098741000002</v>
      </c>
      <c r="AO25" s="275">
        <v>426.47268787000002</v>
      </c>
      <c r="AP25" s="275">
        <v>326.99523792000002</v>
      </c>
      <c r="AQ25" s="275">
        <v>196.60335542999999</v>
      </c>
      <c r="AR25" s="275">
        <v>73.926433028999995</v>
      </c>
      <c r="AS25" s="275">
        <v>17.661699388999999</v>
      </c>
      <c r="AT25" s="275">
        <v>17.590203119000002</v>
      </c>
      <c r="AU25" s="275">
        <v>53.338692641999998</v>
      </c>
      <c r="AV25" s="275">
        <v>192.75156179000001</v>
      </c>
      <c r="AW25" s="275">
        <v>397.21254333000002</v>
      </c>
      <c r="AX25" s="275">
        <v>615.43422844999998</v>
      </c>
      <c r="AY25" s="275">
        <v>563.52512882999997</v>
      </c>
      <c r="AZ25" s="275">
        <v>472.62090446000002</v>
      </c>
      <c r="BA25" s="275">
        <v>428.61448469999999</v>
      </c>
      <c r="BB25" s="275">
        <v>325.48246569999998</v>
      </c>
      <c r="BC25" s="275">
        <v>195.78465399999999</v>
      </c>
      <c r="BD25" s="338">
        <v>71.251729999999995</v>
      </c>
      <c r="BE25" s="338">
        <v>17.767299999999999</v>
      </c>
      <c r="BF25" s="338">
        <v>16.268229999999999</v>
      </c>
      <c r="BG25" s="338">
        <v>49.599739999999997</v>
      </c>
      <c r="BH25" s="338">
        <v>186.38820000000001</v>
      </c>
      <c r="BI25" s="338">
        <v>394.81079999999997</v>
      </c>
      <c r="BJ25" s="338">
        <v>599.59349999999995</v>
      </c>
      <c r="BK25" s="338">
        <v>542.06780000000003</v>
      </c>
      <c r="BL25" s="338">
        <v>471.12950000000001</v>
      </c>
      <c r="BM25" s="338">
        <v>430.66570000000002</v>
      </c>
      <c r="BN25" s="338">
        <v>318.59289999999999</v>
      </c>
      <c r="BO25" s="338">
        <v>189.73349999999999</v>
      </c>
      <c r="BP25" s="338">
        <v>69.768119999999996</v>
      </c>
      <c r="BQ25" s="338">
        <v>17.60736</v>
      </c>
      <c r="BR25" s="338">
        <v>16.138549999999999</v>
      </c>
      <c r="BS25" s="338">
        <v>49.135530000000003</v>
      </c>
      <c r="BT25" s="338">
        <v>187.26779999999999</v>
      </c>
      <c r="BU25" s="338">
        <v>403.1857</v>
      </c>
      <c r="BV25" s="338">
        <v>592.40570000000002</v>
      </c>
    </row>
    <row r="26" spans="1:74" ht="11.1" customHeight="1" x14ac:dyDescent="0.2">
      <c r="A26" s="9" t="s">
        <v>156</v>
      </c>
      <c r="B26" s="212" t="s">
        <v>603</v>
      </c>
      <c r="C26" s="275">
        <v>865.8543919</v>
      </c>
      <c r="D26" s="275">
        <v>733.90013861</v>
      </c>
      <c r="E26" s="275">
        <v>560.85407507000002</v>
      </c>
      <c r="F26" s="275">
        <v>316.21119568</v>
      </c>
      <c r="G26" s="275">
        <v>142.93548851</v>
      </c>
      <c r="H26" s="275">
        <v>32.761893077000003</v>
      </c>
      <c r="I26" s="275">
        <v>6.8461774806999998</v>
      </c>
      <c r="J26" s="275">
        <v>11.884507587</v>
      </c>
      <c r="K26" s="275">
        <v>58.224002216999999</v>
      </c>
      <c r="L26" s="275">
        <v>262.52963074000002</v>
      </c>
      <c r="M26" s="275">
        <v>506.02442335000001</v>
      </c>
      <c r="N26" s="275">
        <v>800.51503747000004</v>
      </c>
      <c r="O26" s="275">
        <v>866.04097402000002</v>
      </c>
      <c r="P26" s="275">
        <v>737.12241191999999</v>
      </c>
      <c r="Q26" s="275">
        <v>579.39639156999999</v>
      </c>
      <c r="R26" s="275">
        <v>317.50024171000001</v>
      </c>
      <c r="S26" s="275">
        <v>143.95696527000001</v>
      </c>
      <c r="T26" s="275">
        <v>31.427402142999998</v>
      </c>
      <c r="U26" s="275">
        <v>6.9318463556000003</v>
      </c>
      <c r="V26" s="275">
        <v>11.032360019</v>
      </c>
      <c r="W26" s="275">
        <v>58.676542992000002</v>
      </c>
      <c r="X26" s="275">
        <v>258.62913140000001</v>
      </c>
      <c r="Y26" s="275">
        <v>517.75375326000005</v>
      </c>
      <c r="Z26" s="275">
        <v>790.83746484999995</v>
      </c>
      <c r="AA26" s="275">
        <v>869.58774286000005</v>
      </c>
      <c r="AB26" s="275">
        <v>756.46152404999998</v>
      </c>
      <c r="AC26" s="275">
        <v>573.09030273999997</v>
      </c>
      <c r="AD26" s="275">
        <v>316.01804858000003</v>
      </c>
      <c r="AE26" s="275">
        <v>136.59071263999999</v>
      </c>
      <c r="AF26" s="275">
        <v>30.773302261000001</v>
      </c>
      <c r="AG26" s="275">
        <v>7.1505583682999996</v>
      </c>
      <c r="AH26" s="275">
        <v>11.334264021999999</v>
      </c>
      <c r="AI26" s="275">
        <v>57.546056849000003</v>
      </c>
      <c r="AJ26" s="275">
        <v>257.07569754000002</v>
      </c>
      <c r="AK26" s="275">
        <v>514.97148155000002</v>
      </c>
      <c r="AL26" s="275">
        <v>762.62038729000005</v>
      </c>
      <c r="AM26" s="275">
        <v>887.84509686000001</v>
      </c>
      <c r="AN26" s="275">
        <v>746.87390806999997</v>
      </c>
      <c r="AO26" s="275">
        <v>557.80503040999997</v>
      </c>
      <c r="AP26" s="275">
        <v>319.41728548999998</v>
      </c>
      <c r="AQ26" s="275">
        <v>137.32912873999999</v>
      </c>
      <c r="AR26" s="275">
        <v>30.247597070000001</v>
      </c>
      <c r="AS26" s="275">
        <v>7.4168523497000001</v>
      </c>
      <c r="AT26" s="275">
        <v>10.819071566</v>
      </c>
      <c r="AU26" s="275">
        <v>52.708394200000001</v>
      </c>
      <c r="AV26" s="275">
        <v>245.70336753999999</v>
      </c>
      <c r="AW26" s="275">
        <v>509.22692468999998</v>
      </c>
      <c r="AX26" s="275">
        <v>771.72428493999996</v>
      </c>
      <c r="AY26" s="275">
        <v>880.52312211000003</v>
      </c>
      <c r="AZ26" s="275">
        <v>717.64796810999997</v>
      </c>
      <c r="BA26" s="275">
        <v>562.14618192</v>
      </c>
      <c r="BB26" s="275">
        <v>306.86824928999999</v>
      </c>
      <c r="BC26" s="275">
        <v>140.94925071</v>
      </c>
      <c r="BD26" s="338">
        <v>29.97832</v>
      </c>
      <c r="BE26" s="338">
        <v>7.287604</v>
      </c>
      <c r="BF26" s="338">
        <v>11.444570000000001</v>
      </c>
      <c r="BG26" s="338">
        <v>52.137639999999998</v>
      </c>
      <c r="BH26" s="338">
        <v>246.74799999999999</v>
      </c>
      <c r="BI26" s="338">
        <v>506.03219999999999</v>
      </c>
      <c r="BJ26" s="338">
        <v>771.68330000000003</v>
      </c>
      <c r="BK26" s="338">
        <v>881.64179999999999</v>
      </c>
      <c r="BL26" s="338">
        <v>707.18579999999997</v>
      </c>
      <c r="BM26" s="338">
        <v>561.9212</v>
      </c>
      <c r="BN26" s="338">
        <v>315.57909999999998</v>
      </c>
      <c r="BO26" s="338">
        <v>131.97290000000001</v>
      </c>
      <c r="BP26" s="338">
        <v>30.006129999999999</v>
      </c>
      <c r="BQ26" s="338">
        <v>7.2913220000000001</v>
      </c>
      <c r="BR26" s="338">
        <v>11.006489999999999</v>
      </c>
      <c r="BS26" s="338">
        <v>52.301119999999997</v>
      </c>
      <c r="BT26" s="338">
        <v>243.303</v>
      </c>
      <c r="BU26" s="338">
        <v>502.36059999999998</v>
      </c>
      <c r="BV26" s="338">
        <v>767.7011</v>
      </c>
    </row>
    <row r="27" spans="1:74" ht="11.1" customHeight="1" x14ac:dyDescent="0.2">
      <c r="A27" s="8"/>
      <c r="B27" s="193" t="s">
        <v>169</v>
      </c>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340"/>
      <c r="BE27" s="340"/>
      <c r="BF27" s="340"/>
      <c r="BG27" s="340"/>
      <c r="BH27" s="340"/>
      <c r="BI27" s="340"/>
      <c r="BJ27" s="340"/>
      <c r="BK27" s="340"/>
      <c r="BL27" s="340"/>
      <c r="BM27" s="340"/>
      <c r="BN27" s="340"/>
      <c r="BO27" s="340"/>
      <c r="BP27" s="340"/>
      <c r="BQ27" s="340"/>
      <c r="BR27" s="340"/>
      <c r="BS27" s="340"/>
      <c r="BT27" s="340"/>
      <c r="BU27" s="340"/>
      <c r="BV27" s="340"/>
    </row>
    <row r="28" spans="1:74" ht="11.1" customHeight="1" x14ac:dyDescent="0.2">
      <c r="A28" s="9" t="s">
        <v>40</v>
      </c>
      <c r="B28" s="212" t="s">
        <v>568</v>
      </c>
      <c r="C28" s="275">
        <v>0</v>
      </c>
      <c r="D28" s="275">
        <v>0</v>
      </c>
      <c r="E28" s="275">
        <v>0</v>
      </c>
      <c r="F28" s="275">
        <v>0</v>
      </c>
      <c r="G28" s="275">
        <v>7.5653056353999997</v>
      </c>
      <c r="H28" s="275">
        <v>68.808412434999994</v>
      </c>
      <c r="I28" s="275">
        <v>201.08060184999999</v>
      </c>
      <c r="J28" s="275">
        <v>109.20302916999999</v>
      </c>
      <c r="K28" s="275">
        <v>32.412834400999998</v>
      </c>
      <c r="L28" s="275">
        <v>0.48917502518</v>
      </c>
      <c r="M28" s="275">
        <v>0</v>
      </c>
      <c r="N28" s="275">
        <v>0</v>
      </c>
      <c r="O28" s="275">
        <v>0</v>
      </c>
      <c r="P28" s="275">
        <v>0</v>
      </c>
      <c r="Q28" s="275">
        <v>0</v>
      </c>
      <c r="R28" s="275">
        <v>0</v>
      </c>
      <c r="S28" s="275">
        <v>30.895540603000001</v>
      </c>
      <c r="T28" s="275">
        <v>39.414235157999997</v>
      </c>
      <c r="U28" s="275">
        <v>193.33684341</v>
      </c>
      <c r="V28" s="275">
        <v>205.19528167000001</v>
      </c>
      <c r="W28" s="275">
        <v>86.551429401999997</v>
      </c>
      <c r="X28" s="275">
        <v>0</v>
      </c>
      <c r="Y28" s="275">
        <v>0</v>
      </c>
      <c r="Z28" s="275">
        <v>0</v>
      </c>
      <c r="AA28" s="275">
        <v>0</v>
      </c>
      <c r="AB28" s="275">
        <v>0</v>
      </c>
      <c r="AC28" s="275">
        <v>0</v>
      </c>
      <c r="AD28" s="275">
        <v>0</v>
      </c>
      <c r="AE28" s="275">
        <v>6.9472378638999999</v>
      </c>
      <c r="AF28" s="275">
        <v>74.847113683000003</v>
      </c>
      <c r="AG28" s="275">
        <v>241.58750117</v>
      </c>
      <c r="AH28" s="275">
        <v>241.41543838000001</v>
      </c>
      <c r="AI28" s="275">
        <v>61.148792176000001</v>
      </c>
      <c r="AJ28" s="275">
        <v>0</v>
      </c>
      <c r="AK28" s="275">
        <v>0</v>
      </c>
      <c r="AL28" s="275">
        <v>0</v>
      </c>
      <c r="AM28" s="275">
        <v>0</v>
      </c>
      <c r="AN28" s="275">
        <v>0</v>
      </c>
      <c r="AO28" s="275">
        <v>0</v>
      </c>
      <c r="AP28" s="275">
        <v>0</v>
      </c>
      <c r="AQ28" s="275">
        <v>1.6959664744</v>
      </c>
      <c r="AR28" s="275">
        <v>72.456791788000004</v>
      </c>
      <c r="AS28" s="275">
        <v>169.13186074000001</v>
      </c>
      <c r="AT28" s="275">
        <v>127.23606857999999</v>
      </c>
      <c r="AU28" s="275">
        <v>66.230438874000001</v>
      </c>
      <c r="AV28" s="275">
        <v>11.133247803</v>
      </c>
      <c r="AW28" s="275">
        <v>0</v>
      </c>
      <c r="AX28" s="275">
        <v>0</v>
      </c>
      <c r="AY28" s="275">
        <v>0</v>
      </c>
      <c r="AZ28" s="275">
        <v>0</v>
      </c>
      <c r="BA28" s="275">
        <v>0</v>
      </c>
      <c r="BB28" s="275">
        <v>0</v>
      </c>
      <c r="BC28" s="275">
        <v>25.962074145999999</v>
      </c>
      <c r="BD28" s="338">
        <v>75.158895981000001</v>
      </c>
      <c r="BE28" s="338">
        <v>204.99833484000001</v>
      </c>
      <c r="BF28" s="338">
        <v>171.91335412000001</v>
      </c>
      <c r="BG28" s="338">
        <v>29.676399386</v>
      </c>
      <c r="BH28" s="338">
        <v>1.4023701629000001</v>
      </c>
      <c r="BI28" s="338">
        <v>0</v>
      </c>
      <c r="BJ28" s="338">
        <v>0</v>
      </c>
      <c r="BK28" s="338">
        <v>0</v>
      </c>
      <c r="BL28" s="338">
        <v>0</v>
      </c>
      <c r="BM28" s="338">
        <v>0</v>
      </c>
      <c r="BN28" s="338">
        <v>0</v>
      </c>
      <c r="BO28" s="338">
        <v>8.5718639276000008</v>
      </c>
      <c r="BP28" s="338">
        <v>77.252574354000004</v>
      </c>
      <c r="BQ28" s="338">
        <v>205.99566820999999</v>
      </c>
      <c r="BR28" s="338">
        <v>168.62502083999999</v>
      </c>
      <c r="BS28" s="338">
        <v>29.671461659999999</v>
      </c>
      <c r="BT28" s="338">
        <v>1.4012095677</v>
      </c>
      <c r="BU28" s="338">
        <v>0</v>
      </c>
      <c r="BV28" s="338">
        <v>0</v>
      </c>
    </row>
    <row r="29" spans="1:74" ht="11.1" customHeight="1" x14ac:dyDescent="0.2">
      <c r="A29" s="9" t="s">
        <v>41</v>
      </c>
      <c r="B29" s="212" t="s">
        <v>601</v>
      </c>
      <c r="C29" s="275">
        <v>0</v>
      </c>
      <c r="D29" s="275">
        <v>0</v>
      </c>
      <c r="E29" s="275">
        <v>0</v>
      </c>
      <c r="F29" s="275">
        <v>0</v>
      </c>
      <c r="G29" s="275">
        <v>26.069585942</v>
      </c>
      <c r="H29" s="275">
        <v>131.14125188</v>
      </c>
      <c r="I29" s="275">
        <v>218.58814520000001</v>
      </c>
      <c r="J29" s="275">
        <v>150.15333403</v>
      </c>
      <c r="K29" s="275">
        <v>64.81950741</v>
      </c>
      <c r="L29" s="275">
        <v>5.508439503</v>
      </c>
      <c r="M29" s="275">
        <v>0</v>
      </c>
      <c r="N29" s="275">
        <v>0</v>
      </c>
      <c r="O29" s="275">
        <v>0</v>
      </c>
      <c r="P29" s="275">
        <v>0</v>
      </c>
      <c r="Q29" s="275">
        <v>0</v>
      </c>
      <c r="R29" s="275">
        <v>0</v>
      </c>
      <c r="S29" s="275">
        <v>72.190511080999997</v>
      </c>
      <c r="T29" s="275">
        <v>113.93410532999999</v>
      </c>
      <c r="U29" s="275">
        <v>249.95239437000001</v>
      </c>
      <c r="V29" s="275">
        <v>230.01385812999999</v>
      </c>
      <c r="W29" s="275">
        <v>136.11902461</v>
      </c>
      <c r="X29" s="275">
        <v>0.86261808375000004</v>
      </c>
      <c r="Y29" s="275">
        <v>0</v>
      </c>
      <c r="Z29" s="275">
        <v>0.86280507013999996</v>
      </c>
      <c r="AA29" s="275">
        <v>0</v>
      </c>
      <c r="AB29" s="275">
        <v>0</v>
      </c>
      <c r="AC29" s="275">
        <v>0</v>
      </c>
      <c r="AD29" s="275">
        <v>0</v>
      </c>
      <c r="AE29" s="275">
        <v>16.969646018999999</v>
      </c>
      <c r="AF29" s="275">
        <v>129.19984278000001</v>
      </c>
      <c r="AG29" s="275">
        <v>310.12373933999999</v>
      </c>
      <c r="AH29" s="275">
        <v>311.90523181999998</v>
      </c>
      <c r="AI29" s="275">
        <v>114.03559503</v>
      </c>
      <c r="AJ29" s="275">
        <v>5.5700081155000003</v>
      </c>
      <c r="AK29" s="275">
        <v>0</v>
      </c>
      <c r="AL29" s="275">
        <v>0</v>
      </c>
      <c r="AM29" s="275">
        <v>0</v>
      </c>
      <c r="AN29" s="275">
        <v>0</v>
      </c>
      <c r="AO29" s="275">
        <v>0</v>
      </c>
      <c r="AP29" s="275">
        <v>2.1853070800999999</v>
      </c>
      <c r="AQ29" s="275">
        <v>14.326663142999999</v>
      </c>
      <c r="AR29" s="275">
        <v>122.25354048</v>
      </c>
      <c r="AS29" s="275">
        <v>250.20413596</v>
      </c>
      <c r="AT29" s="275">
        <v>162.57998685000001</v>
      </c>
      <c r="AU29" s="275">
        <v>88.202306127</v>
      </c>
      <c r="AV29" s="275">
        <v>22.024863109999998</v>
      </c>
      <c r="AW29" s="275">
        <v>0</v>
      </c>
      <c r="AX29" s="275">
        <v>0</v>
      </c>
      <c r="AY29" s="275">
        <v>0</v>
      </c>
      <c r="AZ29" s="275">
        <v>0</v>
      </c>
      <c r="BA29" s="275">
        <v>0</v>
      </c>
      <c r="BB29" s="275">
        <v>0</v>
      </c>
      <c r="BC29" s="275">
        <v>58.822579226000002</v>
      </c>
      <c r="BD29" s="338">
        <v>121.42588386</v>
      </c>
      <c r="BE29" s="338">
        <v>249.93334060999999</v>
      </c>
      <c r="BF29" s="338">
        <v>214.41398401000001</v>
      </c>
      <c r="BG29" s="338">
        <v>58.95119193</v>
      </c>
      <c r="BH29" s="338">
        <v>4.3907934503000003</v>
      </c>
      <c r="BI29" s="338">
        <v>0</v>
      </c>
      <c r="BJ29" s="338">
        <v>0</v>
      </c>
      <c r="BK29" s="338">
        <v>0</v>
      </c>
      <c r="BL29" s="338">
        <v>0</v>
      </c>
      <c r="BM29" s="338">
        <v>0</v>
      </c>
      <c r="BN29" s="338">
        <v>0</v>
      </c>
      <c r="BO29" s="338">
        <v>27.266317308000001</v>
      </c>
      <c r="BP29" s="338">
        <v>127.19212133000001</v>
      </c>
      <c r="BQ29" s="338">
        <v>255.27394512000001</v>
      </c>
      <c r="BR29" s="338">
        <v>208.96075139000001</v>
      </c>
      <c r="BS29" s="338">
        <v>58.963908265000001</v>
      </c>
      <c r="BT29" s="338">
        <v>4.3925529615999999</v>
      </c>
      <c r="BU29" s="338">
        <v>0</v>
      </c>
      <c r="BV29" s="338">
        <v>0</v>
      </c>
    </row>
    <row r="30" spans="1:74" ht="11.1" customHeight="1" x14ac:dyDescent="0.2">
      <c r="A30" s="9" t="s">
        <v>42</v>
      </c>
      <c r="B30" s="212" t="s">
        <v>569</v>
      </c>
      <c r="C30" s="275">
        <v>0</v>
      </c>
      <c r="D30" s="275">
        <v>0</v>
      </c>
      <c r="E30" s="275">
        <v>0</v>
      </c>
      <c r="F30" s="275">
        <v>0.55779238411999998</v>
      </c>
      <c r="G30" s="275">
        <v>53.586419714999998</v>
      </c>
      <c r="H30" s="275">
        <v>176.02272751999999</v>
      </c>
      <c r="I30" s="275">
        <v>133.12879233000001</v>
      </c>
      <c r="J30" s="275">
        <v>197.12927472999999</v>
      </c>
      <c r="K30" s="275">
        <v>46.489626121000001</v>
      </c>
      <c r="L30" s="275">
        <v>2.6659984651999999</v>
      </c>
      <c r="M30" s="275">
        <v>0</v>
      </c>
      <c r="N30" s="275">
        <v>0</v>
      </c>
      <c r="O30" s="275">
        <v>0</v>
      </c>
      <c r="P30" s="275">
        <v>0</v>
      </c>
      <c r="Q30" s="275">
        <v>0</v>
      </c>
      <c r="R30" s="275">
        <v>1.1081341726</v>
      </c>
      <c r="S30" s="275">
        <v>81.828670982999995</v>
      </c>
      <c r="T30" s="275">
        <v>138.83855032</v>
      </c>
      <c r="U30" s="275">
        <v>202.12298688000001</v>
      </c>
      <c r="V30" s="275">
        <v>169.43034574999999</v>
      </c>
      <c r="W30" s="275">
        <v>127.20565221</v>
      </c>
      <c r="X30" s="275">
        <v>7.2166604258999998</v>
      </c>
      <c r="Y30" s="275">
        <v>0</v>
      </c>
      <c r="Z30" s="275">
        <v>1.5510074369</v>
      </c>
      <c r="AA30" s="275">
        <v>0</v>
      </c>
      <c r="AB30" s="275">
        <v>0</v>
      </c>
      <c r="AC30" s="275">
        <v>3.4728489295</v>
      </c>
      <c r="AD30" s="275">
        <v>0.69043986332999996</v>
      </c>
      <c r="AE30" s="275">
        <v>42.425310314999997</v>
      </c>
      <c r="AF30" s="275">
        <v>187.86250466999999</v>
      </c>
      <c r="AG30" s="275">
        <v>276.69263632000002</v>
      </c>
      <c r="AH30" s="275">
        <v>296.77279475</v>
      </c>
      <c r="AI30" s="275">
        <v>130.94018689999999</v>
      </c>
      <c r="AJ30" s="275">
        <v>18.759260645000001</v>
      </c>
      <c r="AK30" s="275">
        <v>0</v>
      </c>
      <c r="AL30" s="275">
        <v>0</v>
      </c>
      <c r="AM30" s="275">
        <v>0</v>
      </c>
      <c r="AN30" s="275">
        <v>0.27335608122999999</v>
      </c>
      <c r="AO30" s="275">
        <v>0.55749705051999998</v>
      </c>
      <c r="AP30" s="275">
        <v>6.5882678504000003</v>
      </c>
      <c r="AQ30" s="275">
        <v>36.666736587000003</v>
      </c>
      <c r="AR30" s="275">
        <v>166.79312744000001</v>
      </c>
      <c r="AS30" s="275">
        <v>241.25528777</v>
      </c>
      <c r="AT30" s="275">
        <v>147.32896152999999</v>
      </c>
      <c r="AU30" s="275">
        <v>91.763959364000002</v>
      </c>
      <c r="AV30" s="275">
        <v>15.459991352999999</v>
      </c>
      <c r="AW30" s="275">
        <v>0</v>
      </c>
      <c r="AX30" s="275">
        <v>0</v>
      </c>
      <c r="AY30" s="275">
        <v>0</v>
      </c>
      <c r="AZ30" s="275">
        <v>0</v>
      </c>
      <c r="BA30" s="275">
        <v>0</v>
      </c>
      <c r="BB30" s="275">
        <v>0</v>
      </c>
      <c r="BC30" s="275">
        <v>88.620852166999995</v>
      </c>
      <c r="BD30" s="338">
        <v>152.97842435999999</v>
      </c>
      <c r="BE30" s="338">
        <v>245.38331357000001</v>
      </c>
      <c r="BF30" s="338">
        <v>208.32704892000001</v>
      </c>
      <c r="BG30" s="338">
        <v>64.778109903000001</v>
      </c>
      <c r="BH30" s="338">
        <v>6.1649668661000003</v>
      </c>
      <c r="BI30" s="338">
        <v>0</v>
      </c>
      <c r="BJ30" s="338">
        <v>0</v>
      </c>
      <c r="BK30" s="338">
        <v>0</v>
      </c>
      <c r="BL30" s="338">
        <v>0</v>
      </c>
      <c r="BM30" s="338">
        <v>0.41450852616</v>
      </c>
      <c r="BN30" s="338">
        <v>2.1555636820999999</v>
      </c>
      <c r="BO30" s="338">
        <v>57.109545105000002</v>
      </c>
      <c r="BP30" s="338">
        <v>157.68823644</v>
      </c>
      <c r="BQ30" s="338">
        <v>249.06860710999999</v>
      </c>
      <c r="BR30" s="338">
        <v>206.58377138</v>
      </c>
      <c r="BS30" s="338">
        <v>64.768794489000001</v>
      </c>
      <c r="BT30" s="338">
        <v>6.1635809782999997</v>
      </c>
      <c r="BU30" s="338">
        <v>0</v>
      </c>
      <c r="BV30" s="338">
        <v>0</v>
      </c>
    </row>
    <row r="31" spans="1:74" ht="11.1" customHeight="1" x14ac:dyDescent="0.2">
      <c r="A31" s="9" t="s">
        <v>43</v>
      </c>
      <c r="B31" s="212" t="s">
        <v>570</v>
      </c>
      <c r="C31" s="275">
        <v>0</v>
      </c>
      <c r="D31" s="275">
        <v>0</v>
      </c>
      <c r="E31" s="275">
        <v>0</v>
      </c>
      <c r="F31" s="275">
        <v>3.6920122251</v>
      </c>
      <c r="G31" s="275">
        <v>65.005277527999993</v>
      </c>
      <c r="H31" s="275">
        <v>193.68793373</v>
      </c>
      <c r="I31" s="275">
        <v>199.23268417</v>
      </c>
      <c r="J31" s="275">
        <v>261.19568164999998</v>
      </c>
      <c r="K31" s="275">
        <v>77.985501963999994</v>
      </c>
      <c r="L31" s="275">
        <v>11.722525396</v>
      </c>
      <c r="M31" s="275">
        <v>0</v>
      </c>
      <c r="N31" s="275">
        <v>0</v>
      </c>
      <c r="O31" s="275">
        <v>0</v>
      </c>
      <c r="P31" s="275">
        <v>0</v>
      </c>
      <c r="Q31" s="275">
        <v>2.8829983858000001</v>
      </c>
      <c r="R31" s="275">
        <v>8.4730461027999997</v>
      </c>
      <c r="S31" s="275">
        <v>55.413515844999999</v>
      </c>
      <c r="T31" s="275">
        <v>202.59381189999999</v>
      </c>
      <c r="U31" s="275">
        <v>289.24948678999999</v>
      </c>
      <c r="V31" s="275">
        <v>202.19466467000001</v>
      </c>
      <c r="W31" s="275">
        <v>168.0557153</v>
      </c>
      <c r="X31" s="275">
        <v>12.919653624</v>
      </c>
      <c r="Y31" s="275">
        <v>0</v>
      </c>
      <c r="Z31" s="275">
        <v>0</v>
      </c>
      <c r="AA31" s="275">
        <v>0</v>
      </c>
      <c r="AB31" s="275">
        <v>7.6342197451999994E-2</v>
      </c>
      <c r="AC31" s="275">
        <v>9.5584276788999993</v>
      </c>
      <c r="AD31" s="275">
        <v>7.7966308130000002</v>
      </c>
      <c r="AE31" s="275">
        <v>48.685217538000003</v>
      </c>
      <c r="AF31" s="275">
        <v>263.31959687</v>
      </c>
      <c r="AG31" s="275">
        <v>306.11472258999999</v>
      </c>
      <c r="AH31" s="275">
        <v>268.4987486</v>
      </c>
      <c r="AI31" s="275">
        <v>138.22302644999999</v>
      </c>
      <c r="AJ31" s="275">
        <v>28.476424172000002</v>
      </c>
      <c r="AK31" s="275">
        <v>1.9849248567</v>
      </c>
      <c r="AL31" s="275">
        <v>0</v>
      </c>
      <c r="AM31" s="275">
        <v>0</v>
      </c>
      <c r="AN31" s="275">
        <v>2.9690411588000001</v>
      </c>
      <c r="AO31" s="275">
        <v>5.7264962144</v>
      </c>
      <c r="AP31" s="275">
        <v>8.7278114702000007</v>
      </c>
      <c r="AQ31" s="275">
        <v>50.478289031999999</v>
      </c>
      <c r="AR31" s="275">
        <v>205.83678829999999</v>
      </c>
      <c r="AS31" s="275">
        <v>330.90994297999998</v>
      </c>
      <c r="AT31" s="275">
        <v>165.97255025000001</v>
      </c>
      <c r="AU31" s="275">
        <v>126.86306017</v>
      </c>
      <c r="AV31" s="275">
        <v>14.002544733000001</v>
      </c>
      <c r="AW31" s="275">
        <v>0</v>
      </c>
      <c r="AX31" s="275">
        <v>0</v>
      </c>
      <c r="AY31" s="275">
        <v>0</v>
      </c>
      <c r="AZ31" s="275">
        <v>0</v>
      </c>
      <c r="BA31" s="275">
        <v>1.8153668269000001</v>
      </c>
      <c r="BB31" s="275">
        <v>0</v>
      </c>
      <c r="BC31" s="275">
        <v>148.02143297000001</v>
      </c>
      <c r="BD31" s="338">
        <v>188.06436063999999</v>
      </c>
      <c r="BE31" s="338">
        <v>303.17531018</v>
      </c>
      <c r="BF31" s="338">
        <v>258.97670847000001</v>
      </c>
      <c r="BG31" s="338">
        <v>91.967710897000003</v>
      </c>
      <c r="BH31" s="338">
        <v>9.5824825815000008</v>
      </c>
      <c r="BI31" s="338">
        <v>0.28651068025999998</v>
      </c>
      <c r="BJ31" s="338">
        <v>0</v>
      </c>
      <c r="BK31" s="338">
        <v>0</v>
      </c>
      <c r="BL31" s="338">
        <v>0</v>
      </c>
      <c r="BM31" s="338">
        <v>2.9996046614999998</v>
      </c>
      <c r="BN31" s="338">
        <v>7.2357410679000003</v>
      </c>
      <c r="BO31" s="338">
        <v>66.913133744000007</v>
      </c>
      <c r="BP31" s="338">
        <v>190.78176366</v>
      </c>
      <c r="BQ31" s="338">
        <v>306.33973946999998</v>
      </c>
      <c r="BR31" s="338">
        <v>260.44603776000002</v>
      </c>
      <c r="BS31" s="338">
        <v>91.899748255000006</v>
      </c>
      <c r="BT31" s="338">
        <v>9.5712174691000005</v>
      </c>
      <c r="BU31" s="338">
        <v>0.28623110113</v>
      </c>
      <c r="BV31" s="338">
        <v>0</v>
      </c>
    </row>
    <row r="32" spans="1:74" ht="11.1" customHeight="1" x14ac:dyDescent="0.2">
      <c r="A32" s="9" t="s">
        <v>349</v>
      </c>
      <c r="B32" s="212" t="s">
        <v>602</v>
      </c>
      <c r="C32" s="275">
        <v>20.269491751</v>
      </c>
      <c r="D32" s="275">
        <v>44.695445077999999</v>
      </c>
      <c r="E32" s="275">
        <v>42.565540394999999</v>
      </c>
      <c r="F32" s="275">
        <v>82.672508476000004</v>
      </c>
      <c r="G32" s="275">
        <v>209.64697362000001</v>
      </c>
      <c r="H32" s="275">
        <v>350.86923374999998</v>
      </c>
      <c r="I32" s="275">
        <v>400.23837395999999</v>
      </c>
      <c r="J32" s="275">
        <v>382.12376929999999</v>
      </c>
      <c r="K32" s="275">
        <v>280.33534355</v>
      </c>
      <c r="L32" s="275">
        <v>126.75050160000001</v>
      </c>
      <c r="M32" s="275">
        <v>31.475358309000001</v>
      </c>
      <c r="N32" s="275">
        <v>36.119088763000001</v>
      </c>
      <c r="O32" s="275">
        <v>33.659693179999998</v>
      </c>
      <c r="P32" s="275">
        <v>18.883122025999999</v>
      </c>
      <c r="Q32" s="275">
        <v>84.174620594000004</v>
      </c>
      <c r="R32" s="275">
        <v>130.67782355</v>
      </c>
      <c r="S32" s="275">
        <v>242.09447247</v>
      </c>
      <c r="T32" s="275">
        <v>394.26089101000002</v>
      </c>
      <c r="U32" s="275">
        <v>456.43850593000002</v>
      </c>
      <c r="V32" s="275">
        <v>410.71197659000001</v>
      </c>
      <c r="W32" s="275">
        <v>295.83714614000002</v>
      </c>
      <c r="X32" s="275">
        <v>135.20637703</v>
      </c>
      <c r="Y32" s="275">
        <v>103.08771898000001</v>
      </c>
      <c r="Z32" s="275">
        <v>100.11018884000001</v>
      </c>
      <c r="AA32" s="275">
        <v>24.864989066</v>
      </c>
      <c r="AB32" s="275">
        <v>23.518291065</v>
      </c>
      <c r="AC32" s="275">
        <v>89.116182452999993</v>
      </c>
      <c r="AD32" s="275">
        <v>87.168425948000007</v>
      </c>
      <c r="AE32" s="275">
        <v>185.47794436999999</v>
      </c>
      <c r="AF32" s="275">
        <v>379.11807471999998</v>
      </c>
      <c r="AG32" s="275">
        <v>509.27637637999999</v>
      </c>
      <c r="AH32" s="275">
        <v>483.89055774000002</v>
      </c>
      <c r="AI32" s="275">
        <v>352.05405812999999</v>
      </c>
      <c r="AJ32" s="275">
        <v>156.49350235</v>
      </c>
      <c r="AK32" s="275">
        <v>56.071634732</v>
      </c>
      <c r="AL32" s="275">
        <v>65.355671946000001</v>
      </c>
      <c r="AM32" s="275">
        <v>49.982283918</v>
      </c>
      <c r="AN32" s="275">
        <v>53.559578662</v>
      </c>
      <c r="AO32" s="275">
        <v>54.775107871000003</v>
      </c>
      <c r="AP32" s="275">
        <v>122.85348093</v>
      </c>
      <c r="AQ32" s="275">
        <v>210.73255012999999</v>
      </c>
      <c r="AR32" s="275">
        <v>336.89744693</v>
      </c>
      <c r="AS32" s="275">
        <v>468.59487235</v>
      </c>
      <c r="AT32" s="275">
        <v>405.75212866999999</v>
      </c>
      <c r="AU32" s="275">
        <v>281.50869404999997</v>
      </c>
      <c r="AV32" s="275">
        <v>158.14851457</v>
      </c>
      <c r="AW32" s="275">
        <v>66.110537797000006</v>
      </c>
      <c r="AX32" s="275">
        <v>38.054018110000001</v>
      </c>
      <c r="AY32" s="275">
        <v>20.661200762</v>
      </c>
      <c r="AZ32" s="275">
        <v>79.780990966999994</v>
      </c>
      <c r="BA32" s="275">
        <v>34.546106954000003</v>
      </c>
      <c r="BB32" s="275">
        <v>77.475335087000005</v>
      </c>
      <c r="BC32" s="275">
        <v>277.25242095999999</v>
      </c>
      <c r="BD32" s="338">
        <v>347.63090900999998</v>
      </c>
      <c r="BE32" s="338">
        <v>444.37899156999998</v>
      </c>
      <c r="BF32" s="338">
        <v>421.33698625</v>
      </c>
      <c r="BG32" s="338">
        <v>274.00104342999998</v>
      </c>
      <c r="BH32" s="338">
        <v>133.06285399000001</v>
      </c>
      <c r="BI32" s="338">
        <v>56.350346141999999</v>
      </c>
      <c r="BJ32" s="338">
        <v>32.146146686999998</v>
      </c>
      <c r="BK32" s="338">
        <v>29.107964251999999</v>
      </c>
      <c r="BL32" s="338">
        <v>31.271671909999998</v>
      </c>
      <c r="BM32" s="338">
        <v>51.078732252000002</v>
      </c>
      <c r="BN32" s="338">
        <v>78.244449136</v>
      </c>
      <c r="BO32" s="338">
        <v>207.72342982000001</v>
      </c>
      <c r="BP32" s="338">
        <v>358.32639089999998</v>
      </c>
      <c r="BQ32" s="338">
        <v>450.78931258</v>
      </c>
      <c r="BR32" s="338">
        <v>419.90197131999997</v>
      </c>
      <c r="BS32" s="338">
        <v>274.38161086000002</v>
      </c>
      <c r="BT32" s="338">
        <v>133.38138921000001</v>
      </c>
      <c r="BU32" s="338">
        <v>56.512478285</v>
      </c>
      <c r="BV32" s="338">
        <v>32.238838821000002</v>
      </c>
    </row>
    <row r="33" spans="1:74" ht="11.1" customHeight="1" x14ac:dyDescent="0.2">
      <c r="A33" s="9" t="s">
        <v>44</v>
      </c>
      <c r="B33" s="212" t="s">
        <v>572</v>
      </c>
      <c r="C33" s="275">
        <v>0.2578539775</v>
      </c>
      <c r="D33" s="275">
        <v>1.4106308129</v>
      </c>
      <c r="E33" s="275">
        <v>4.5873961356999997</v>
      </c>
      <c r="F33" s="275">
        <v>26.14412373</v>
      </c>
      <c r="G33" s="275">
        <v>147.32826845</v>
      </c>
      <c r="H33" s="275">
        <v>329.10814375000001</v>
      </c>
      <c r="I33" s="275">
        <v>307.32800281999999</v>
      </c>
      <c r="J33" s="275">
        <v>375.40708702000001</v>
      </c>
      <c r="K33" s="275">
        <v>236.46144731000001</v>
      </c>
      <c r="L33" s="275">
        <v>60.676960706000003</v>
      </c>
      <c r="M33" s="275">
        <v>0.41630648473999998</v>
      </c>
      <c r="N33" s="275">
        <v>3.8057817313000002</v>
      </c>
      <c r="O33" s="275">
        <v>2.5564807517000001</v>
      </c>
      <c r="P33" s="275">
        <v>0</v>
      </c>
      <c r="Q33" s="275">
        <v>20.598082711</v>
      </c>
      <c r="R33" s="275">
        <v>52.138418655000002</v>
      </c>
      <c r="S33" s="275">
        <v>174.78900390999999</v>
      </c>
      <c r="T33" s="275">
        <v>352.51954232000003</v>
      </c>
      <c r="U33" s="275">
        <v>442.38899610999999</v>
      </c>
      <c r="V33" s="275">
        <v>339.31430573</v>
      </c>
      <c r="W33" s="275">
        <v>235.06795106999999</v>
      </c>
      <c r="X33" s="275">
        <v>58.747324388999999</v>
      </c>
      <c r="Y33" s="275">
        <v>16.048852296</v>
      </c>
      <c r="Z33" s="275">
        <v>23.677755179999998</v>
      </c>
      <c r="AA33" s="275">
        <v>2.1332506592999998</v>
      </c>
      <c r="AB33" s="275">
        <v>3.4357732268999999</v>
      </c>
      <c r="AC33" s="275">
        <v>36.052875239000002</v>
      </c>
      <c r="AD33" s="275">
        <v>37.177037132000002</v>
      </c>
      <c r="AE33" s="275">
        <v>124.28851202</v>
      </c>
      <c r="AF33" s="275">
        <v>371.00722811999998</v>
      </c>
      <c r="AG33" s="275">
        <v>472.84697254999998</v>
      </c>
      <c r="AH33" s="275">
        <v>459.9901721</v>
      </c>
      <c r="AI33" s="275">
        <v>320.72595812999998</v>
      </c>
      <c r="AJ33" s="275">
        <v>113.37041723</v>
      </c>
      <c r="AK33" s="275">
        <v>11.882630804</v>
      </c>
      <c r="AL33" s="275">
        <v>3.8795282158000002</v>
      </c>
      <c r="AM33" s="275">
        <v>19.807187136</v>
      </c>
      <c r="AN33" s="275">
        <v>17.696405482999999</v>
      </c>
      <c r="AO33" s="275">
        <v>27.671113589000001</v>
      </c>
      <c r="AP33" s="275">
        <v>74.087913001999993</v>
      </c>
      <c r="AQ33" s="275">
        <v>134.94671105</v>
      </c>
      <c r="AR33" s="275">
        <v>271.78278302000001</v>
      </c>
      <c r="AS33" s="275">
        <v>429.58134362999999</v>
      </c>
      <c r="AT33" s="275">
        <v>340.83706622</v>
      </c>
      <c r="AU33" s="275">
        <v>193.78116832000001</v>
      </c>
      <c r="AV33" s="275">
        <v>65.459043629000007</v>
      </c>
      <c r="AW33" s="275">
        <v>6.3558640863999996</v>
      </c>
      <c r="AX33" s="275">
        <v>1.3930614829000001</v>
      </c>
      <c r="AY33" s="275">
        <v>0.82425807399999995</v>
      </c>
      <c r="AZ33" s="275">
        <v>21.875367749999999</v>
      </c>
      <c r="BA33" s="275">
        <v>14.430422733</v>
      </c>
      <c r="BB33" s="275">
        <v>7.7255000505</v>
      </c>
      <c r="BC33" s="275">
        <v>231.26974546</v>
      </c>
      <c r="BD33" s="338">
        <v>307.91583035999997</v>
      </c>
      <c r="BE33" s="338">
        <v>414.91923945999997</v>
      </c>
      <c r="BF33" s="338">
        <v>395.36065656</v>
      </c>
      <c r="BG33" s="338">
        <v>214.68380056999999</v>
      </c>
      <c r="BH33" s="338">
        <v>53.099023647999999</v>
      </c>
      <c r="BI33" s="338">
        <v>6.2683811289999998</v>
      </c>
      <c r="BJ33" s="338">
        <v>2.2117143147</v>
      </c>
      <c r="BK33" s="338">
        <v>4.955552087</v>
      </c>
      <c r="BL33" s="338">
        <v>3.2886828056000001</v>
      </c>
      <c r="BM33" s="338">
        <v>17.674747578000002</v>
      </c>
      <c r="BN33" s="338">
        <v>35.381494425</v>
      </c>
      <c r="BO33" s="338">
        <v>163.05058665999999</v>
      </c>
      <c r="BP33" s="338">
        <v>320.27820294999998</v>
      </c>
      <c r="BQ33" s="338">
        <v>422.6848182</v>
      </c>
      <c r="BR33" s="338">
        <v>396.11581383999999</v>
      </c>
      <c r="BS33" s="338">
        <v>214.58574820000001</v>
      </c>
      <c r="BT33" s="338">
        <v>53.055371512999997</v>
      </c>
      <c r="BU33" s="338">
        <v>6.2585511323</v>
      </c>
      <c r="BV33" s="338">
        <v>2.2071234609000001</v>
      </c>
    </row>
    <row r="34" spans="1:74" ht="11.1" customHeight="1" x14ac:dyDescent="0.2">
      <c r="A34" s="9" t="s">
        <v>45</v>
      </c>
      <c r="B34" s="212" t="s">
        <v>573</v>
      </c>
      <c r="C34" s="275">
        <v>4.8079855050000004</v>
      </c>
      <c r="D34" s="275">
        <v>8.3380042145999997</v>
      </c>
      <c r="E34" s="275">
        <v>21.977867845999999</v>
      </c>
      <c r="F34" s="275">
        <v>96.209273480999997</v>
      </c>
      <c r="G34" s="275">
        <v>226.03058052</v>
      </c>
      <c r="H34" s="275">
        <v>457.15449732000002</v>
      </c>
      <c r="I34" s="275">
        <v>502.49842118999999</v>
      </c>
      <c r="J34" s="275">
        <v>557.22017411000002</v>
      </c>
      <c r="K34" s="275">
        <v>380.19433763000001</v>
      </c>
      <c r="L34" s="275">
        <v>195.50525589</v>
      </c>
      <c r="M34" s="275">
        <v>10.215755478</v>
      </c>
      <c r="N34" s="275">
        <v>14.591896096999999</v>
      </c>
      <c r="O34" s="275">
        <v>5.3169748197000004</v>
      </c>
      <c r="P34" s="275">
        <v>5.6426158053000002</v>
      </c>
      <c r="Q34" s="275">
        <v>39.123352429000001</v>
      </c>
      <c r="R34" s="275">
        <v>141.29054751000001</v>
      </c>
      <c r="S34" s="275">
        <v>260.41932951000001</v>
      </c>
      <c r="T34" s="275">
        <v>452.88852599000001</v>
      </c>
      <c r="U34" s="275">
        <v>585.83016880000002</v>
      </c>
      <c r="V34" s="275">
        <v>561.89158033000001</v>
      </c>
      <c r="W34" s="275">
        <v>423.86538982000002</v>
      </c>
      <c r="X34" s="275">
        <v>188.02337105999999</v>
      </c>
      <c r="Y34" s="275">
        <v>51.623099555000003</v>
      </c>
      <c r="Z34" s="275">
        <v>25.311730935</v>
      </c>
      <c r="AA34" s="275">
        <v>9.3170164826999997</v>
      </c>
      <c r="AB34" s="275">
        <v>25.486543477000001</v>
      </c>
      <c r="AC34" s="275">
        <v>86.038811503999995</v>
      </c>
      <c r="AD34" s="275">
        <v>122.66990102</v>
      </c>
      <c r="AE34" s="275">
        <v>238.03354468000001</v>
      </c>
      <c r="AF34" s="275">
        <v>475.27432607999998</v>
      </c>
      <c r="AG34" s="275">
        <v>620.16120923000005</v>
      </c>
      <c r="AH34" s="275">
        <v>547.04942936999998</v>
      </c>
      <c r="AI34" s="275">
        <v>429.32242257000001</v>
      </c>
      <c r="AJ34" s="275">
        <v>232.53832287</v>
      </c>
      <c r="AK34" s="275">
        <v>79.809133661999994</v>
      </c>
      <c r="AL34" s="275">
        <v>16.750846363000001</v>
      </c>
      <c r="AM34" s="275">
        <v>34.831962111000003</v>
      </c>
      <c r="AN34" s="275">
        <v>66.079742932000002</v>
      </c>
      <c r="AO34" s="275">
        <v>111.32804464</v>
      </c>
      <c r="AP34" s="275">
        <v>140.13814689</v>
      </c>
      <c r="AQ34" s="275">
        <v>239.77618677000001</v>
      </c>
      <c r="AR34" s="275">
        <v>445.70403154000002</v>
      </c>
      <c r="AS34" s="275">
        <v>582.90019201999996</v>
      </c>
      <c r="AT34" s="275">
        <v>508.15671775999999</v>
      </c>
      <c r="AU34" s="275">
        <v>367.83540467</v>
      </c>
      <c r="AV34" s="275">
        <v>142.90864307999999</v>
      </c>
      <c r="AW34" s="275">
        <v>66.747860333000006</v>
      </c>
      <c r="AX34" s="275">
        <v>6.1388060267000002</v>
      </c>
      <c r="AY34" s="275">
        <v>4.4850142289999999</v>
      </c>
      <c r="AZ34" s="275">
        <v>32.702778526000003</v>
      </c>
      <c r="BA34" s="275">
        <v>87.113242524</v>
      </c>
      <c r="BB34" s="275">
        <v>55.051118152999997</v>
      </c>
      <c r="BC34" s="275">
        <v>318.11921867000001</v>
      </c>
      <c r="BD34" s="338">
        <v>464.40729841000001</v>
      </c>
      <c r="BE34" s="338">
        <v>564.62395271000003</v>
      </c>
      <c r="BF34" s="338">
        <v>565.68504327000005</v>
      </c>
      <c r="BG34" s="338">
        <v>368.02172330000002</v>
      </c>
      <c r="BH34" s="338">
        <v>148.47236796999999</v>
      </c>
      <c r="BI34" s="338">
        <v>39.376315734999999</v>
      </c>
      <c r="BJ34" s="338">
        <v>9.4564629143999994</v>
      </c>
      <c r="BK34" s="338">
        <v>13.537309135999999</v>
      </c>
      <c r="BL34" s="338">
        <v>16.720999795000001</v>
      </c>
      <c r="BM34" s="338">
        <v>52.952345512999997</v>
      </c>
      <c r="BN34" s="338">
        <v>110.95156842</v>
      </c>
      <c r="BO34" s="338">
        <v>290.10022233000001</v>
      </c>
      <c r="BP34" s="338">
        <v>463.03179204000003</v>
      </c>
      <c r="BQ34" s="338">
        <v>572.84029942999996</v>
      </c>
      <c r="BR34" s="338">
        <v>577.99887766999996</v>
      </c>
      <c r="BS34" s="338">
        <v>368.18358174999997</v>
      </c>
      <c r="BT34" s="338">
        <v>148.61072879</v>
      </c>
      <c r="BU34" s="338">
        <v>39.427425827</v>
      </c>
      <c r="BV34" s="338">
        <v>9.4659178692000001</v>
      </c>
    </row>
    <row r="35" spans="1:74" ht="11.1" customHeight="1" x14ac:dyDescent="0.2">
      <c r="A35" s="9" t="s">
        <v>48</v>
      </c>
      <c r="B35" s="212" t="s">
        <v>574</v>
      </c>
      <c r="C35" s="275">
        <v>3.0955247643999999</v>
      </c>
      <c r="D35" s="275">
        <v>7.2309901122999998</v>
      </c>
      <c r="E35" s="275">
        <v>20.246857858999999</v>
      </c>
      <c r="F35" s="275">
        <v>47.080350850000002</v>
      </c>
      <c r="G35" s="275">
        <v>118.90195737000001</v>
      </c>
      <c r="H35" s="275">
        <v>271.20435578000001</v>
      </c>
      <c r="I35" s="275">
        <v>391.16056609999998</v>
      </c>
      <c r="J35" s="275">
        <v>271.69811096000001</v>
      </c>
      <c r="K35" s="275">
        <v>205.16046205999999</v>
      </c>
      <c r="L35" s="275">
        <v>85.352136896999994</v>
      </c>
      <c r="M35" s="275">
        <v>8.6867330154999998</v>
      </c>
      <c r="N35" s="275">
        <v>0</v>
      </c>
      <c r="O35" s="275">
        <v>1.6507669602999999</v>
      </c>
      <c r="P35" s="275">
        <v>10.997742092999999</v>
      </c>
      <c r="Q35" s="275">
        <v>31.874665483000001</v>
      </c>
      <c r="R35" s="275">
        <v>40.264607544999997</v>
      </c>
      <c r="S35" s="275">
        <v>75.152923662999996</v>
      </c>
      <c r="T35" s="275">
        <v>313.20056746</v>
      </c>
      <c r="U35" s="275">
        <v>325.16254543999997</v>
      </c>
      <c r="V35" s="275">
        <v>361.60255052000002</v>
      </c>
      <c r="W35" s="275">
        <v>231.14384045</v>
      </c>
      <c r="X35" s="275">
        <v>83.877428894999994</v>
      </c>
      <c r="Y35" s="275">
        <v>2.9006715193999999</v>
      </c>
      <c r="Z35" s="275">
        <v>0</v>
      </c>
      <c r="AA35" s="275">
        <v>0</v>
      </c>
      <c r="AB35" s="275">
        <v>10.067042273</v>
      </c>
      <c r="AC35" s="275">
        <v>24.103368294999999</v>
      </c>
      <c r="AD35" s="275">
        <v>41.886433042</v>
      </c>
      <c r="AE35" s="275">
        <v>90.161431730000004</v>
      </c>
      <c r="AF35" s="275">
        <v>331.01370071999997</v>
      </c>
      <c r="AG35" s="275">
        <v>407.6302068</v>
      </c>
      <c r="AH35" s="275">
        <v>305.28828879999998</v>
      </c>
      <c r="AI35" s="275">
        <v>173.31711228</v>
      </c>
      <c r="AJ35" s="275">
        <v>99.011217134999995</v>
      </c>
      <c r="AK35" s="275">
        <v>13.720064909</v>
      </c>
      <c r="AL35" s="275">
        <v>0</v>
      </c>
      <c r="AM35" s="275">
        <v>0</v>
      </c>
      <c r="AN35" s="275">
        <v>4.9750757374000001</v>
      </c>
      <c r="AO35" s="275">
        <v>31.155308728000001</v>
      </c>
      <c r="AP35" s="275">
        <v>49.175146787000003</v>
      </c>
      <c r="AQ35" s="275">
        <v>109.68937457</v>
      </c>
      <c r="AR35" s="275">
        <v>307.31244390000001</v>
      </c>
      <c r="AS35" s="275">
        <v>411.94311326000002</v>
      </c>
      <c r="AT35" s="275">
        <v>327.8966355</v>
      </c>
      <c r="AU35" s="275">
        <v>178.02541291</v>
      </c>
      <c r="AV35" s="275">
        <v>90.718419237000006</v>
      </c>
      <c r="AW35" s="275">
        <v>28.768064265</v>
      </c>
      <c r="AX35" s="275">
        <v>1.1624690606000001</v>
      </c>
      <c r="AY35" s="275">
        <v>4.2342630929</v>
      </c>
      <c r="AZ35" s="275">
        <v>2.6160235211999998</v>
      </c>
      <c r="BA35" s="275">
        <v>13.744851021000001</v>
      </c>
      <c r="BB35" s="275">
        <v>70.684169996999998</v>
      </c>
      <c r="BC35" s="275">
        <v>117.89452523</v>
      </c>
      <c r="BD35" s="338">
        <v>272.07365585999997</v>
      </c>
      <c r="BE35" s="338">
        <v>390.44960894000002</v>
      </c>
      <c r="BF35" s="338">
        <v>343.61328023999999</v>
      </c>
      <c r="BG35" s="338">
        <v>202.07794429</v>
      </c>
      <c r="BH35" s="338">
        <v>67.116381016999995</v>
      </c>
      <c r="BI35" s="338">
        <v>8.0632991429</v>
      </c>
      <c r="BJ35" s="338">
        <v>0.29097890470999999</v>
      </c>
      <c r="BK35" s="338">
        <v>1.0409033942999999</v>
      </c>
      <c r="BL35" s="338">
        <v>3.4510872327</v>
      </c>
      <c r="BM35" s="338">
        <v>13.353300515999999</v>
      </c>
      <c r="BN35" s="338">
        <v>40.988037460000001</v>
      </c>
      <c r="BO35" s="338">
        <v>122.13673975</v>
      </c>
      <c r="BP35" s="338">
        <v>260.73770078000001</v>
      </c>
      <c r="BQ35" s="338">
        <v>386.70361860999998</v>
      </c>
      <c r="BR35" s="338">
        <v>343.89849787999998</v>
      </c>
      <c r="BS35" s="338">
        <v>202.29584406999999</v>
      </c>
      <c r="BT35" s="338">
        <v>67.215380369000002</v>
      </c>
      <c r="BU35" s="338">
        <v>8.0763467334999994</v>
      </c>
      <c r="BV35" s="338">
        <v>0.29147300427</v>
      </c>
    </row>
    <row r="36" spans="1:74" ht="11.1" customHeight="1" x14ac:dyDescent="0.2">
      <c r="A36" s="9" t="s">
        <v>49</v>
      </c>
      <c r="B36" s="212" t="s">
        <v>575</v>
      </c>
      <c r="C36" s="275">
        <v>14.056384680000001</v>
      </c>
      <c r="D36" s="275">
        <v>9.6515218043999997</v>
      </c>
      <c r="E36" s="275">
        <v>15.502602111</v>
      </c>
      <c r="F36" s="275">
        <v>25.850793534000001</v>
      </c>
      <c r="G36" s="275">
        <v>72.134767932000003</v>
      </c>
      <c r="H36" s="275">
        <v>127.329171</v>
      </c>
      <c r="I36" s="275">
        <v>274.87656377000002</v>
      </c>
      <c r="J36" s="275">
        <v>228.21476153</v>
      </c>
      <c r="K36" s="275">
        <v>189.91952903999999</v>
      </c>
      <c r="L36" s="275">
        <v>85.914161808000003</v>
      </c>
      <c r="M36" s="275">
        <v>18.681653608000001</v>
      </c>
      <c r="N36" s="275">
        <v>7.4741941555000002</v>
      </c>
      <c r="O36" s="275">
        <v>10.218516175</v>
      </c>
      <c r="P36" s="275">
        <v>12.770610894000001</v>
      </c>
      <c r="Q36" s="275">
        <v>26.769138760000001</v>
      </c>
      <c r="R36" s="275">
        <v>22.628807642999998</v>
      </c>
      <c r="S36" s="275">
        <v>27.635132655</v>
      </c>
      <c r="T36" s="275">
        <v>175.59176715000001</v>
      </c>
      <c r="U36" s="275">
        <v>218.36586803</v>
      </c>
      <c r="V36" s="275">
        <v>260.83571584999999</v>
      </c>
      <c r="W36" s="275">
        <v>193.19813988999999</v>
      </c>
      <c r="X36" s="275">
        <v>97.088920727000001</v>
      </c>
      <c r="Y36" s="275">
        <v>12.185361009999999</v>
      </c>
      <c r="Z36" s="275">
        <v>10.415056756</v>
      </c>
      <c r="AA36" s="275">
        <v>7.7794859394999998</v>
      </c>
      <c r="AB36" s="275">
        <v>15.026928786999999</v>
      </c>
      <c r="AC36" s="275">
        <v>12.640498089999999</v>
      </c>
      <c r="AD36" s="275">
        <v>26.812996977000001</v>
      </c>
      <c r="AE36" s="275">
        <v>36.796153988</v>
      </c>
      <c r="AF36" s="275">
        <v>165.75906083000001</v>
      </c>
      <c r="AG36" s="275">
        <v>235.72647817000001</v>
      </c>
      <c r="AH36" s="275">
        <v>233.95432959999999</v>
      </c>
      <c r="AI36" s="275">
        <v>122.26154904000001</v>
      </c>
      <c r="AJ36" s="275">
        <v>47.082550496000003</v>
      </c>
      <c r="AK36" s="275">
        <v>17.123550603999998</v>
      </c>
      <c r="AL36" s="275">
        <v>7.9905191895999996</v>
      </c>
      <c r="AM36" s="275">
        <v>6.9900027228999999</v>
      </c>
      <c r="AN36" s="275">
        <v>6.5819671983000001</v>
      </c>
      <c r="AO36" s="275">
        <v>16.715221541999998</v>
      </c>
      <c r="AP36" s="275">
        <v>24.883755378</v>
      </c>
      <c r="AQ36" s="275">
        <v>45.683628042999999</v>
      </c>
      <c r="AR36" s="275">
        <v>148.25411790000001</v>
      </c>
      <c r="AS36" s="275">
        <v>282.11752541999999</v>
      </c>
      <c r="AT36" s="275">
        <v>279.17984593</v>
      </c>
      <c r="AU36" s="275">
        <v>138.53849276</v>
      </c>
      <c r="AV36" s="275">
        <v>67.774772704</v>
      </c>
      <c r="AW36" s="275">
        <v>20.612680772000001</v>
      </c>
      <c r="AX36" s="275">
        <v>9.6973740942000006</v>
      </c>
      <c r="AY36" s="275">
        <v>15.000950197</v>
      </c>
      <c r="AZ36" s="275">
        <v>7.5431916823999998</v>
      </c>
      <c r="BA36" s="275">
        <v>8.8397758232000001</v>
      </c>
      <c r="BB36" s="275">
        <v>26.0283309</v>
      </c>
      <c r="BC36" s="275">
        <v>28.757304963999999</v>
      </c>
      <c r="BD36" s="338">
        <v>105.56493789</v>
      </c>
      <c r="BE36" s="338">
        <v>226.00699781</v>
      </c>
      <c r="BF36" s="338">
        <v>220.22120301999999</v>
      </c>
      <c r="BG36" s="338">
        <v>135.14103975</v>
      </c>
      <c r="BH36" s="338">
        <v>38.615125069000001</v>
      </c>
      <c r="BI36" s="338">
        <v>11.619328342999999</v>
      </c>
      <c r="BJ36" s="338">
        <v>7.9481649947999999</v>
      </c>
      <c r="BK36" s="338">
        <v>8.4353012759000006</v>
      </c>
      <c r="BL36" s="338">
        <v>7.9514830290000003</v>
      </c>
      <c r="BM36" s="338">
        <v>11.594376507</v>
      </c>
      <c r="BN36" s="338">
        <v>18.561108071</v>
      </c>
      <c r="BO36" s="338">
        <v>45.589825974999997</v>
      </c>
      <c r="BP36" s="338">
        <v>102.62341024</v>
      </c>
      <c r="BQ36" s="338">
        <v>219.39279630999999</v>
      </c>
      <c r="BR36" s="338">
        <v>219.38649692000001</v>
      </c>
      <c r="BS36" s="338">
        <v>134.99369935000001</v>
      </c>
      <c r="BT36" s="338">
        <v>38.534511623</v>
      </c>
      <c r="BU36" s="338">
        <v>11.570600635</v>
      </c>
      <c r="BV36" s="338">
        <v>7.9060775562999996</v>
      </c>
    </row>
    <row r="37" spans="1:74" ht="11.1" customHeight="1" x14ac:dyDescent="0.2">
      <c r="A37" s="9" t="s">
        <v>708</v>
      </c>
      <c r="B37" s="212" t="s">
        <v>603</v>
      </c>
      <c r="C37" s="275">
        <v>7.0752922414999997</v>
      </c>
      <c r="D37" s="275">
        <v>11.939348889</v>
      </c>
      <c r="E37" s="275">
        <v>15.253094043000001</v>
      </c>
      <c r="F37" s="275">
        <v>37.298187450999997</v>
      </c>
      <c r="G37" s="275">
        <v>113.32506754000001</v>
      </c>
      <c r="H37" s="275">
        <v>242.64073887999999</v>
      </c>
      <c r="I37" s="275">
        <v>300.86378983999998</v>
      </c>
      <c r="J37" s="275">
        <v>292.00611930000002</v>
      </c>
      <c r="K37" s="275">
        <v>182.66603893999999</v>
      </c>
      <c r="L37" s="275">
        <v>74.237480731000005</v>
      </c>
      <c r="M37" s="275">
        <v>11.123626008</v>
      </c>
      <c r="N37" s="275">
        <v>10.310241628</v>
      </c>
      <c r="O37" s="275">
        <v>9.2002686163000007</v>
      </c>
      <c r="P37" s="275">
        <v>7.2835522415999998</v>
      </c>
      <c r="Q37" s="275">
        <v>29.404568596000001</v>
      </c>
      <c r="R37" s="275">
        <v>53.294944917000002</v>
      </c>
      <c r="S37" s="275">
        <v>125.90188324</v>
      </c>
      <c r="T37" s="275">
        <v>255.02621941999999</v>
      </c>
      <c r="U37" s="275">
        <v>336.16294015</v>
      </c>
      <c r="V37" s="275">
        <v>315.32241497000001</v>
      </c>
      <c r="W37" s="275">
        <v>223.25642164999999</v>
      </c>
      <c r="X37" s="275">
        <v>77.022171874999998</v>
      </c>
      <c r="Y37" s="275">
        <v>29.781677050999999</v>
      </c>
      <c r="Z37" s="275">
        <v>26.27941182</v>
      </c>
      <c r="AA37" s="275">
        <v>7.4435867431</v>
      </c>
      <c r="AB37" s="275">
        <v>11.156961304999999</v>
      </c>
      <c r="AC37" s="275">
        <v>35.196850939000001</v>
      </c>
      <c r="AD37" s="275">
        <v>42.468016153999997</v>
      </c>
      <c r="AE37" s="275">
        <v>97.526328133999996</v>
      </c>
      <c r="AF37" s="275">
        <v>270.73293576999998</v>
      </c>
      <c r="AG37" s="275">
        <v>383.77925392999998</v>
      </c>
      <c r="AH37" s="275">
        <v>361.91261585000001</v>
      </c>
      <c r="AI37" s="275">
        <v>219.17432127000001</v>
      </c>
      <c r="AJ37" s="275">
        <v>86.384993434999998</v>
      </c>
      <c r="AK37" s="275">
        <v>25.519193987000001</v>
      </c>
      <c r="AL37" s="275">
        <v>16.544830314999999</v>
      </c>
      <c r="AM37" s="275">
        <v>16.481020131000001</v>
      </c>
      <c r="AN37" s="275">
        <v>21.433944058000002</v>
      </c>
      <c r="AO37" s="275">
        <v>31.624219411999999</v>
      </c>
      <c r="AP37" s="275">
        <v>55.410033480000003</v>
      </c>
      <c r="AQ37" s="275">
        <v>105.22835173999999</v>
      </c>
      <c r="AR37" s="275">
        <v>240.89359888999999</v>
      </c>
      <c r="AS37" s="275">
        <v>362.43240716999998</v>
      </c>
      <c r="AT37" s="275">
        <v>291.51883830999998</v>
      </c>
      <c r="AU37" s="275">
        <v>184.08929189</v>
      </c>
      <c r="AV37" s="275">
        <v>77.120233557999995</v>
      </c>
      <c r="AW37" s="275">
        <v>27.240941629000002</v>
      </c>
      <c r="AX37" s="275">
        <v>10.086350555999999</v>
      </c>
      <c r="AY37" s="275">
        <v>7.4842528269999997</v>
      </c>
      <c r="AZ37" s="275">
        <v>22.622567844999999</v>
      </c>
      <c r="BA37" s="275">
        <v>21.029634342000001</v>
      </c>
      <c r="BB37" s="275">
        <v>32.203738692999998</v>
      </c>
      <c r="BC37" s="275">
        <v>152.43758363000001</v>
      </c>
      <c r="BD37" s="338">
        <v>235.07398296</v>
      </c>
      <c r="BE37" s="338">
        <v>344.48233271999999</v>
      </c>
      <c r="BF37" s="338">
        <v>320.26520598000002</v>
      </c>
      <c r="BG37" s="338">
        <v>173.89958680000001</v>
      </c>
      <c r="BH37" s="338">
        <v>61.447705067999998</v>
      </c>
      <c r="BI37" s="338">
        <v>19.004274177999999</v>
      </c>
      <c r="BJ37" s="338">
        <v>9.0423972237000001</v>
      </c>
      <c r="BK37" s="338">
        <v>9.2371127906999995</v>
      </c>
      <c r="BL37" s="338">
        <v>10.069818463000001</v>
      </c>
      <c r="BM37" s="338">
        <v>20.942198071</v>
      </c>
      <c r="BN37" s="338">
        <v>38.322856631999997</v>
      </c>
      <c r="BO37" s="338">
        <v>119.89420435</v>
      </c>
      <c r="BP37" s="338">
        <v>238.47061212</v>
      </c>
      <c r="BQ37" s="338">
        <v>347.67677637000003</v>
      </c>
      <c r="BR37" s="338">
        <v>320.83359961000002</v>
      </c>
      <c r="BS37" s="338">
        <v>174.36408395999999</v>
      </c>
      <c r="BT37" s="338">
        <v>61.716303154999999</v>
      </c>
      <c r="BU37" s="338">
        <v>19.099123900999999</v>
      </c>
      <c r="BV37" s="338">
        <v>9.0815043344999999</v>
      </c>
    </row>
    <row r="38" spans="1:74" ht="11.1" customHeight="1" x14ac:dyDescent="0.2">
      <c r="A38" s="9"/>
      <c r="B38" s="193" t="s">
        <v>170</v>
      </c>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780"/>
      <c r="BD38" s="339"/>
      <c r="BE38" s="339"/>
      <c r="BF38" s="339"/>
      <c r="BG38" s="339"/>
      <c r="BH38" s="339"/>
      <c r="BI38" s="339"/>
      <c r="BJ38" s="339"/>
      <c r="BK38" s="339"/>
      <c r="BL38" s="339"/>
      <c r="BM38" s="339"/>
      <c r="BN38" s="339"/>
      <c r="BO38" s="339"/>
      <c r="BP38" s="339"/>
      <c r="BQ38" s="339"/>
      <c r="BR38" s="339"/>
      <c r="BS38" s="339"/>
      <c r="BT38" s="339"/>
      <c r="BU38" s="339"/>
      <c r="BV38" s="339"/>
    </row>
    <row r="39" spans="1:74" ht="11.1" customHeight="1" x14ac:dyDescent="0.2">
      <c r="A39" s="9" t="s">
        <v>157</v>
      </c>
      <c r="B39" s="212" t="s">
        <v>568</v>
      </c>
      <c r="C39" s="257">
        <v>0</v>
      </c>
      <c r="D39" s="257">
        <v>0</v>
      </c>
      <c r="E39" s="257">
        <v>0</v>
      </c>
      <c r="F39" s="257">
        <v>0</v>
      </c>
      <c r="G39" s="257">
        <v>9.3809864518000001</v>
      </c>
      <c r="H39" s="257">
        <v>73.374580934999997</v>
      </c>
      <c r="I39" s="257">
        <v>218.52274496000001</v>
      </c>
      <c r="J39" s="257">
        <v>162.36369432000001</v>
      </c>
      <c r="K39" s="257">
        <v>35.283133915000001</v>
      </c>
      <c r="L39" s="257">
        <v>0.71480182479999999</v>
      </c>
      <c r="M39" s="257">
        <v>0</v>
      </c>
      <c r="N39" s="257">
        <v>0</v>
      </c>
      <c r="O39" s="257">
        <v>0</v>
      </c>
      <c r="P39" s="257">
        <v>0</v>
      </c>
      <c r="Q39" s="257">
        <v>0</v>
      </c>
      <c r="R39" s="257">
        <v>0</v>
      </c>
      <c r="S39" s="257">
        <v>8.9542098048999996</v>
      </c>
      <c r="T39" s="257">
        <v>76.134013550000006</v>
      </c>
      <c r="U39" s="257">
        <v>224.68114308</v>
      </c>
      <c r="V39" s="257">
        <v>159.01015534000001</v>
      </c>
      <c r="W39" s="257">
        <v>35.355177525999999</v>
      </c>
      <c r="X39" s="257">
        <v>0.76371932732000003</v>
      </c>
      <c r="Y39" s="257">
        <v>0</v>
      </c>
      <c r="Z39" s="257">
        <v>0</v>
      </c>
      <c r="AA39" s="257">
        <v>0</v>
      </c>
      <c r="AB39" s="257">
        <v>0</v>
      </c>
      <c r="AC39" s="257">
        <v>0</v>
      </c>
      <c r="AD39" s="257">
        <v>0</v>
      </c>
      <c r="AE39" s="257">
        <v>12.043763865000001</v>
      </c>
      <c r="AF39" s="257">
        <v>68.953488597000003</v>
      </c>
      <c r="AG39" s="257">
        <v>223.75481995999999</v>
      </c>
      <c r="AH39" s="257">
        <v>157.22639434000001</v>
      </c>
      <c r="AI39" s="257">
        <v>37.856088698999997</v>
      </c>
      <c r="AJ39" s="257">
        <v>0.76371932732000003</v>
      </c>
      <c r="AK39" s="257">
        <v>0</v>
      </c>
      <c r="AL39" s="257">
        <v>0</v>
      </c>
      <c r="AM39" s="257">
        <v>0</v>
      </c>
      <c r="AN39" s="257">
        <v>0</v>
      </c>
      <c r="AO39" s="257">
        <v>0</v>
      </c>
      <c r="AP39" s="257">
        <v>0</v>
      </c>
      <c r="AQ39" s="257">
        <v>12.301791311000001</v>
      </c>
      <c r="AR39" s="257">
        <v>68.636674733000007</v>
      </c>
      <c r="AS39" s="257">
        <v>222.18794292000001</v>
      </c>
      <c r="AT39" s="257">
        <v>168.31558336000001</v>
      </c>
      <c r="AU39" s="257">
        <v>42.575273273999997</v>
      </c>
      <c r="AV39" s="257">
        <v>0.76371932732000003</v>
      </c>
      <c r="AW39" s="257">
        <v>0</v>
      </c>
      <c r="AX39" s="257">
        <v>0</v>
      </c>
      <c r="AY39" s="257">
        <v>0</v>
      </c>
      <c r="AZ39" s="257">
        <v>0</v>
      </c>
      <c r="BA39" s="257">
        <v>0</v>
      </c>
      <c r="BB39" s="257">
        <v>0</v>
      </c>
      <c r="BC39" s="257">
        <v>11.377230082000001</v>
      </c>
      <c r="BD39" s="341">
        <v>69.376949999999994</v>
      </c>
      <c r="BE39" s="341">
        <v>222.37629999999999</v>
      </c>
      <c r="BF39" s="341">
        <v>165.6276</v>
      </c>
      <c r="BG39" s="341">
        <v>45.126710000000003</v>
      </c>
      <c r="BH39" s="341">
        <v>1.2115229999999999</v>
      </c>
      <c r="BI39" s="341">
        <v>0</v>
      </c>
      <c r="BJ39" s="341">
        <v>0</v>
      </c>
      <c r="BK39" s="341">
        <v>0</v>
      </c>
      <c r="BL39" s="341">
        <v>0</v>
      </c>
      <c r="BM39" s="341">
        <v>0</v>
      </c>
      <c r="BN39" s="341">
        <v>0</v>
      </c>
      <c r="BO39" s="341">
        <v>13.97344</v>
      </c>
      <c r="BP39" s="341">
        <v>66.993070000000003</v>
      </c>
      <c r="BQ39" s="341">
        <v>219.7704</v>
      </c>
      <c r="BR39" s="341">
        <v>172.54990000000001</v>
      </c>
      <c r="BS39" s="341">
        <v>45.156640000000003</v>
      </c>
      <c r="BT39" s="341">
        <v>1.3517600000000001</v>
      </c>
      <c r="BU39" s="341">
        <v>0</v>
      </c>
      <c r="BV39" s="341">
        <v>0</v>
      </c>
    </row>
    <row r="40" spans="1:74" ht="11.1" customHeight="1" x14ac:dyDescent="0.2">
      <c r="A40" s="9" t="s">
        <v>158</v>
      </c>
      <c r="B40" s="212" t="s">
        <v>601</v>
      </c>
      <c r="C40" s="257">
        <v>0</v>
      </c>
      <c r="D40" s="257">
        <v>0</v>
      </c>
      <c r="E40" s="257">
        <v>0.19775431017</v>
      </c>
      <c r="F40" s="257">
        <v>4.3027574228E-2</v>
      </c>
      <c r="G40" s="257">
        <v>31.647912279</v>
      </c>
      <c r="H40" s="257">
        <v>135.04105992000001</v>
      </c>
      <c r="I40" s="257">
        <v>273.97092649000001</v>
      </c>
      <c r="J40" s="257">
        <v>213.67550352000001</v>
      </c>
      <c r="K40" s="257">
        <v>70.298217489999999</v>
      </c>
      <c r="L40" s="257">
        <v>4.9939932096000001</v>
      </c>
      <c r="M40" s="257">
        <v>0</v>
      </c>
      <c r="N40" s="257">
        <v>0</v>
      </c>
      <c r="O40" s="257">
        <v>0</v>
      </c>
      <c r="P40" s="257">
        <v>0</v>
      </c>
      <c r="Q40" s="257">
        <v>0.19775431017</v>
      </c>
      <c r="R40" s="257">
        <v>4.3027574228E-2</v>
      </c>
      <c r="S40" s="257">
        <v>28.220573036000001</v>
      </c>
      <c r="T40" s="257">
        <v>139.42871758000001</v>
      </c>
      <c r="U40" s="257">
        <v>276.46132466</v>
      </c>
      <c r="V40" s="257">
        <v>211.30737611000001</v>
      </c>
      <c r="W40" s="257">
        <v>69.26234169</v>
      </c>
      <c r="X40" s="257">
        <v>5.4803848450999997</v>
      </c>
      <c r="Y40" s="257">
        <v>0</v>
      </c>
      <c r="Z40" s="257">
        <v>0</v>
      </c>
      <c r="AA40" s="257">
        <v>0</v>
      </c>
      <c r="AB40" s="257">
        <v>0</v>
      </c>
      <c r="AC40" s="257">
        <v>0.19775431017</v>
      </c>
      <c r="AD40" s="257">
        <v>4.3027574228E-2</v>
      </c>
      <c r="AE40" s="257">
        <v>35.158509410999997</v>
      </c>
      <c r="AF40" s="257">
        <v>132.48550847999999</v>
      </c>
      <c r="AG40" s="257">
        <v>272.74429662</v>
      </c>
      <c r="AH40" s="257">
        <v>205.01833346999999</v>
      </c>
      <c r="AI40" s="257">
        <v>70.729661585000002</v>
      </c>
      <c r="AJ40" s="257">
        <v>5.1711406012000003</v>
      </c>
      <c r="AK40" s="257">
        <v>0</v>
      </c>
      <c r="AL40" s="257">
        <v>8.6280507014000002E-2</v>
      </c>
      <c r="AM40" s="257">
        <v>0</v>
      </c>
      <c r="AN40" s="257">
        <v>0</v>
      </c>
      <c r="AO40" s="257">
        <v>0.19775431017</v>
      </c>
      <c r="AP40" s="257">
        <v>4.3027574228E-2</v>
      </c>
      <c r="AQ40" s="257">
        <v>34.822270119000002</v>
      </c>
      <c r="AR40" s="257">
        <v>133.88058138</v>
      </c>
      <c r="AS40" s="257">
        <v>273.72437350000001</v>
      </c>
      <c r="AT40" s="257">
        <v>213.89378927000001</v>
      </c>
      <c r="AU40" s="257">
        <v>78.793614529999999</v>
      </c>
      <c r="AV40" s="257">
        <v>5.6636402378000001</v>
      </c>
      <c r="AW40" s="257">
        <v>0</v>
      </c>
      <c r="AX40" s="257">
        <v>8.6280507014000002E-2</v>
      </c>
      <c r="AY40" s="257">
        <v>0</v>
      </c>
      <c r="AZ40" s="257">
        <v>0</v>
      </c>
      <c r="BA40" s="257">
        <v>0.19775431017</v>
      </c>
      <c r="BB40" s="257">
        <v>0.26155828222999999</v>
      </c>
      <c r="BC40" s="257">
        <v>32.898868354000001</v>
      </c>
      <c r="BD40" s="341">
        <v>132.69970000000001</v>
      </c>
      <c r="BE40" s="341">
        <v>278.59350000000001</v>
      </c>
      <c r="BF40" s="341">
        <v>208.64859999999999</v>
      </c>
      <c r="BG40" s="341">
        <v>79.362920000000003</v>
      </c>
      <c r="BH40" s="341">
        <v>5.1702659999999998</v>
      </c>
      <c r="BI40" s="341">
        <v>0</v>
      </c>
      <c r="BJ40" s="341">
        <v>8.6280499999999996E-2</v>
      </c>
      <c r="BK40" s="341">
        <v>0</v>
      </c>
      <c r="BL40" s="341">
        <v>0</v>
      </c>
      <c r="BM40" s="341">
        <v>0.19775429999999999</v>
      </c>
      <c r="BN40" s="341">
        <v>0.26155830000000002</v>
      </c>
      <c r="BO40" s="341">
        <v>38.212899999999998</v>
      </c>
      <c r="BP40" s="341">
        <v>127.2637</v>
      </c>
      <c r="BQ40" s="341">
        <v>276.8039</v>
      </c>
      <c r="BR40" s="341">
        <v>215.57310000000001</v>
      </c>
      <c r="BS40" s="341">
        <v>78.130250000000004</v>
      </c>
      <c r="BT40" s="341">
        <v>5.544867</v>
      </c>
      <c r="BU40" s="341">
        <v>0</v>
      </c>
      <c r="BV40" s="341">
        <v>8.6280499999999996E-2</v>
      </c>
    </row>
    <row r="41" spans="1:74" ht="11.1" customHeight="1" x14ac:dyDescent="0.2">
      <c r="A41" s="9" t="s">
        <v>159</v>
      </c>
      <c r="B41" s="212" t="s">
        <v>569</v>
      </c>
      <c r="C41" s="257">
        <v>0.1047395297</v>
      </c>
      <c r="D41" s="257">
        <v>0</v>
      </c>
      <c r="E41" s="257">
        <v>2.8184635069000001</v>
      </c>
      <c r="F41" s="257">
        <v>1.9083448295000001</v>
      </c>
      <c r="G41" s="257">
        <v>60.424014608</v>
      </c>
      <c r="H41" s="257">
        <v>167.10044339000001</v>
      </c>
      <c r="I41" s="257">
        <v>262.07642375</v>
      </c>
      <c r="J41" s="257">
        <v>210.94880119000001</v>
      </c>
      <c r="K41" s="257">
        <v>72.576763310999993</v>
      </c>
      <c r="L41" s="257">
        <v>6.3037617082999997</v>
      </c>
      <c r="M41" s="257">
        <v>0</v>
      </c>
      <c r="N41" s="257">
        <v>0</v>
      </c>
      <c r="O41" s="257">
        <v>0.1047395297</v>
      </c>
      <c r="P41" s="257">
        <v>0</v>
      </c>
      <c r="Q41" s="257">
        <v>2.7363577425000001</v>
      </c>
      <c r="R41" s="257">
        <v>1.8820145898</v>
      </c>
      <c r="S41" s="257">
        <v>58.417266392999998</v>
      </c>
      <c r="T41" s="257">
        <v>173.19145047999999</v>
      </c>
      <c r="U41" s="257">
        <v>256.83383427000001</v>
      </c>
      <c r="V41" s="257">
        <v>219.36640288999999</v>
      </c>
      <c r="W41" s="257">
        <v>68.205213157000003</v>
      </c>
      <c r="X41" s="257">
        <v>6.0347402860999999</v>
      </c>
      <c r="Y41" s="257">
        <v>0</v>
      </c>
      <c r="Z41" s="257">
        <v>0</v>
      </c>
      <c r="AA41" s="257">
        <v>0.1047395297</v>
      </c>
      <c r="AB41" s="257">
        <v>0</v>
      </c>
      <c r="AC41" s="257">
        <v>2.7363577425000001</v>
      </c>
      <c r="AD41" s="257">
        <v>1.8309131663</v>
      </c>
      <c r="AE41" s="257">
        <v>64.077457272999993</v>
      </c>
      <c r="AF41" s="257">
        <v>162.75804839</v>
      </c>
      <c r="AG41" s="257">
        <v>248.67285938000001</v>
      </c>
      <c r="AH41" s="257">
        <v>210.45231720999999</v>
      </c>
      <c r="AI41" s="257">
        <v>68.569055019000004</v>
      </c>
      <c r="AJ41" s="257">
        <v>5.9838543020000001</v>
      </c>
      <c r="AK41" s="257">
        <v>0</v>
      </c>
      <c r="AL41" s="257">
        <v>0.15510074368999999</v>
      </c>
      <c r="AM41" s="257">
        <v>0</v>
      </c>
      <c r="AN41" s="257">
        <v>0</v>
      </c>
      <c r="AO41" s="257">
        <v>3.0561986417</v>
      </c>
      <c r="AP41" s="257">
        <v>1.3651650930000001</v>
      </c>
      <c r="AQ41" s="257">
        <v>64.192631775999999</v>
      </c>
      <c r="AR41" s="257">
        <v>168.74467347999999</v>
      </c>
      <c r="AS41" s="257">
        <v>247.03163085</v>
      </c>
      <c r="AT41" s="257">
        <v>217.00484578000001</v>
      </c>
      <c r="AU41" s="257">
        <v>78.446160594000006</v>
      </c>
      <c r="AV41" s="257">
        <v>7.8185449493999997</v>
      </c>
      <c r="AW41" s="257">
        <v>0</v>
      </c>
      <c r="AX41" s="257">
        <v>0.15510074368999999</v>
      </c>
      <c r="AY41" s="257">
        <v>0</v>
      </c>
      <c r="AZ41" s="257">
        <v>2.7335608123E-2</v>
      </c>
      <c r="BA41" s="257">
        <v>2.8143329969000002</v>
      </c>
      <c r="BB41" s="257">
        <v>2.0239918779999999</v>
      </c>
      <c r="BC41" s="257">
        <v>58.704371137000003</v>
      </c>
      <c r="BD41" s="341">
        <v>167.47489999999999</v>
      </c>
      <c r="BE41" s="341">
        <v>251.6028</v>
      </c>
      <c r="BF41" s="341">
        <v>203.6405</v>
      </c>
      <c r="BG41" s="341">
        <v>77.327399999999997</v>
      </c>
      <c r="BH41" s="341">
        <v>6.6080540000000001</v>
      </c>
      <c r="BI41" s="341">
        <v>0</v>
      </c>
      <c r="BJ41" s="341">
        <v>0.15510070000000001</v>
      </c>
      <c r="BK41" s="341">
        <v>0</v>
      </c>
      <c r="BL41" s="341">
        <v>2.7335600000000002E-2</v>
      </c>
      <c r="BM41" s="341">
        <v>2.814333</v>
      </c>
      <c r="BN41" s="341">
        <v>2.010113</v>
      </c>
      <c r="BO41" s="341">
        <v>65.410039999999995</v>
      </c>
      <c r="BP41" s="341">
        <v>165.32339999999999</v>
      </c>
      <c r="BQ41" s="341">
        <v>253.48060000000001</v>
      </c>
      <c r="BR41" s="341">
        <v>206.99719999999999</v>
      </c>
      <c r="BS41" s="341">
        <v>75.455359999999999</v>
      </c>
      <c r="BT41" s="341">
        <v>7.0086510000000004</v>
      </c>
      <c r="BU41" s="341">
        <v>0</v>
      </c>
      <c r="BV41" s="341">
        <v>0.15510070000000001</v>
      </c>
    </row>
    <row r="42" spans="1:74" ht="11.1" customHeight="1" x14ac:dyDescent="0.2">
      <c r="A42" s="9" t="s">
        <v>160</v>
      </c>
      <c r="B42" s="212" t="s">
        <v>570</v>
      </c>
      <c r="C42" s="257">
        <v>0.20605248340999999</v>
      </c>
      <c r="D42" s="257">
        <v>0</v>
      </c>
      <c r="E42" s="257">
        <v>7.1452932951000001</v>
      </c>
      <c r="F42" s="257">
        <v>7.9234562315000003</v>
      </c>
      <c r="G42" s="257">
        <v>67.333580789999999</v>
      </c>
      <c r="H42" s="257">
        <v>201.88795612999999</v>
      </c>
      <c r="I42" s="257">
        <v>321.88253517999999</v>
      </c>
      <c r="J42" s="257">
        <v>258.28254064999999</v>
      </c>
      <c r="K42" s="257">
        <v>97.913386058</v>
      </c>
      <c r="L42" s="257">
        <v>8.9802521992000006</v>
      </c>
      <c r="M42" s="257">
        <v>7.2334832545999997E-2</v>
      </c>
      <c r="N42" s="257">
        <v>0</v>
      </c>
      <c r="O42" s="257">
        <v>0.20605248340999999</v>
      </c>
      <c r="P42" s="257">
        <v>0</v>
      </c>
      <c r="Q42" s="257">
        <v>6.4855082519999998</v>
      </c>
      <c r="R42" s="257">
        <v>7.6998244230999999</v>
      </c>
      <c r="S42" s="257">
        <v>66.051070542000005</v>
      </c>
      <c r="T42" s="257">
        <v>208.24269135</v>
      </c>
      <c r="U42" s="257">
        <v>319.34802013000001</v>
      </c>
      <c r="V42" s="257">
        <v>270.22179777999997</v>
      </c>
      <c r="W42" s="257">
        <v>93.525536619999997</v>
      </c>
      <c r="X42" s="257">
        <v>8.9398553629999995</v>
      </c>
      <c r="Y42" s="257">
        <v>7.2334832545999997E-2</v>
      </c>
      <c r="Z42" s="257">
        <v>0</v>
      </c>
      <c r="AA42" s="257">
        <v>0.20605248340999999</v>
      </c>
      <c r="AB42" s="257">
        <v>0</v>
      </c>
      <c r="AC42" s="257">
        <v>6.6767360270999996</v>
      </c>
      <c r="AD42" s="257">
        <v>7.6265528153000002</v>
      </c>
      <c r="AE42" s="257">
        <v>66.767082982999995</v>
      </c>
      <c r="AF42" s="257">
        <v>204.27724660999999</v>
      </c>
      <c r="AG42" s="257">
        <v>315.33361049000001</v>
      </c>
      <c r="AH42" s="257">
        <v>263.38057649000001</v>
      </c>
      <c r="AI42" s="257">
        <v>95.111593788999997</v>
      </c>
      <c r="AJ42" s="257">
        <v>9.2145503080999998</v>
      </c>
      <c r="AK42" s="257">
        <v>7.2334832545999997E-2</v>
      </c>
      <c r="AL42" s="257">
        <v>0</v>
      </c>
      <c r="AM42" s="257">
        <v>0</v>
      </c>
      <c r="AN42" s="257">
        <v>7.6342197452E-3</v>
      </c>
      <c r="AO42" s="257">
        <v>7.2737874132</v>
      </c>
      <c r="AP42" s="257">
        <v>6.3260719319999996</v>
      </c>
      <c r="AQ42" s="257">
        <v>64.660579311000006</v>
      </c>
      <c r="AR42" s="257">
        <v>209.93018717999999</v>
      </c>
      <c r="AS42" s="257">
        <v>307.99849370999999</v>
      </c>
      <c r="AT42" s="257">
        <v>260.77372425999999</v>
      </c>
      <c r="AU42" s="257">
        <v>103.71132588</v>
      </c>
      <c r="AV42" s="257">
        <v>11.677252531000001</v>
      </c>
      <c r="AW42" s="257">
        <v>0.27082731821</v>
      </c>
      <c r="AX42" s="257">
        <v>0</v>
      </c>
      <c r="AY42" s="257">
        <v>0</v>
      </c>
      <c r="AZ42" s="257">
        <v>0.30453833561999999</v>
      </c>
      <c r="BA42" s="257">
        <v>6.4415941186000003</v>
      </c>
      <c r="BB42" s="257">
        <v>7.1711633456000001</v>
      </c>
      <c r="BC42" s="257">
        <v>58.971839877999997</v>
      </c>
      <c r="BD42" s="341">
        <v>210.46369999999999</v>
      </c>
      <c r="BE42" s="341">
        <v>310.92270000000002</v>
      </c>
      <c r="BF42" s="341">
        <v>243.3296</v>
      </c>
      <c r="BG42" s="341">
        <v>104.59010000000001</v>
      </c>
      <c r="BH42" s="341">
        <v>11.07339</v>
      </c>
      <c r="BI42" s="341">
        <v>0.27082729999999999</v>
      </c>
      <c r="BJ42" s="341">
        <v>0</v>
      </c>
      <c r="BK42" s="341">
        <v>0</v>
      </c>
      <c r="BL42" s="341">
        <v>0.30453829999999998</v>
      </c>
      <c r="BM42" s="341">
        <v>6.5368820000000003</v>
      </c>
      <c r="BN42" s="341">
        <v>7.1434309999999996</v>
      </c>
      <c r="BO42" s="341">
        <v>69.759510000000006</v>
      </c>
      <c r="BP42" s="341">
        <v>211.07210000000001</v>
      </c>
      <c r="BQ42" s="341">
        <v>312.44729999999998</v>
      </c>
      <c r="BR42" s="341">
        <v>247.1086</v>
      </c>
      <c r="BS42" s="341">
        <v>105.82510000000001</v>
      </c>
      <c r="BT42" s="341">
        <v>11.420109999999999</v>
      </c>
      <c r="BU42" s="341">
        <v>0.29947839999999998</v>
      </c>
      <c r="BV42" s="341">
        <v>0</v>
      </c>
    </row>
    <row r="43" spans="1:74" ht="11.1" customHeight="1" x14ac:dyDescent="0.2">
      <c r="A43" s="9" t="s">
        <v>161</v>
      </c>
      <c r="B43" s="212" t="s">
        <v>602</v>
      </c>
      <c r="C43" s="257">
        <v>31.512348944999999</v>
      </c>
      <c r="D43" s="257">
        <v>28.731473103999999</v>
      </c>
      <c r="E43" s="257">
        <v>49.437097235000003</v>
      </c>
      <c r="F43" s="257">
        <v>78.908408102999999</v>
      </c>
      <c r="G43" s="257">
        <v>199.67487224000001</v>
      </c>
      <c r="H43" s="257">
        <v>359.14791063000001</v>
      </c>
      <c r="I43" s="257">
        <v>446.04868583000001</v>
      </c>
      <c r="J43" s="257">
        <v>430.83479259000001</v>
      </c>
      <c r="K43" s="257">
        <v>279.83502059</v>
      </c>
      <c r="L43" s="257">
        <v>127.20438136999999</v>
      </c>
      <c r="M43" s="257">
        <v>48.633216550999997</v>
      </c>
      <c r="N43" s="257">
        <v>36.770229411999999</v>
      </c>
      <c r="O43" s="257">
        <v>31.280374114000001</v>
      </c>
      <c r="P43" s="257">
        <v>30.255344203</v>
      </c>
      <c r="Q43" s="257">
        <v>48.183429357999998</v>
      </c>
      <c r="R43" s="257">
        <v>81.592010380999994</v>
      </c>
      <c r="S43" s="257">
        <v>194.85872304</v>
      </c>
      <c r="T43" s="257">
        <v>359.7310086</v>
      </c>
      <c r="U43" s="257">
        <v>443.88064767999998</v>
      </c>
      <c r="V43" s="257">
        <v>432.56501186999998</v>
      </c>
      <c r="W43" s="257">
        <v>281.18861285999998</v>
      </c>
      <c r="X43" s="257">
        <v>125.91200755</v>
      </c>
      <c r="Y43" s="257">
        <v>45.672928941000002</v>
      </c>
      <c r="Z43" s="257">
        <v>38.203908884999997</v>
      </c>
      <c r="AA43" s="257">
        <v>31.202903423999999</v>
      </c>
      <c r="AB43" s="257">
        <v>29.352447087000002</v>
      </c>
      <c r="AC43" s="257">
        <v>52.978819065000003</v>
      </c>
      <c r="AD43" s="257">
        <v>89.955167994000007</v>
      </c>
      <c r="AE43" s="257">
        <v>204.6616559</v>
      </c>
      <c r="AF43" s="257">
        <v>366.46230782999999</v>
      </c>
      <c r="AG43" s="257">
        <v>441.88203698000001</v>
      </c>
      <c r="AH43" s="257">
        <v>427.50480714999998</v>
      </c>
      <c r="AI43" s="257">
        <v>277.76290017000002</v>
      </c>
      <c r="AJ43" s="257">
        <v>125.77897905</v>
      </c>
      <c r="AK43" s="257">
        <v>49.892625240000001</v>
      </c>
      <c r="AL43" s="257">
        <v>46.165845773000001</v>
      </c>
      <c r="AM43" s="257">
        <v>29.647829053999999</v>
      </c>
      <c r="AN43" s="257">
        <v>29.710635411999998</v>
      </c>
      <c r="AO43" s="257">
        <v>57.298443808999998</v>
      </c>
      <c r="AP43" s="257">
        <v>87.789588112999994</v>
      </c>
      <c r="AQ43" s="257">
        <v>206.30244904</v>
      </c>
      <c r="AR43" s="257">
        <v>371.69621653000002</v>
      </c>
      <c r="AS43" s="257">
        <v>447.95713950999999</v>
      </c>
      <c r="AT43" s="257">
        <v>429.56852941</v>
      </c>
      <c r="AU43" s="257">
        <v>289.43674956000001</v>
      </c>
      <c r="AV43" s="257">
        <v>130.89610424</v>
      </c>
      <c r="AW43" s="257">
        <v>51.772124501999997</v>
      </c>
      <c r="AX43" s="257">
        <v>47.15106565</v>
      </c>
      <c r="AY43" s="257">
        <v>29.903073363000001</v>
      </c>
      <c r="AZ43" s="257">
        <v>32.854713885999999</v>
      </c>
      <c r="BA43" s="257">
        <v>56.346575025</v>
      </c>
      <c r="BB43" s="257">
        <v>94.068765446</v>
      </c>
      <c r="BC43" s="257">
        <v>209.35288557999999</v>
      </c>
      <c r="BD43" s="341">
        <v>371.49419999999998</v>
      </c>
      <c r="BE43" s="341">
        <v>453.97730000000001</v>
      </c>
      <c r="BF43" s="341">
        <v>419.79849999999999</v>
      </c>
      <c r="BG43" s="341">
        <v>286.8306</v>
      </c>
      <c r="BH43" s="341">
        <v>127.72920000000001</v>
      </c>
      <c r="BI43" s="341">
        <v>53.623249999999999</v>
      </c>
      <c r="BJ43" s="341">
        <v>45.691569999999999</v>
      </c>
      <c r="BK43" s="341">
        <v>28.918869999999998</v>
      </c>
      <c r="BL43" s="341">
        <v>36.369639999999997</v>
      </c>
      <c r="BM43" s="341">
        <v>54.783410000000003</v>
      </c>
      <c r="BN43" s="341">
        <v>94.82432</v>
      </c>
      <c r="BO43" s="341">
        <v>219.33269999999999</v>
      </c>
      <c r="BP43" s="341">
        <v>367.35039999999998</v>
      </c>
      <c r="BQ43" s="341">
        <v>456.87450000000001</v>
      </c>
      <c r="BR43" s="341">
        <v>423.66230000000002</v>
      </c>
      <c r="BS43" s="341">
        <v>286.53840000000002</v>
      </c>
      <c r="BT43" s="341">
        <v>131.2381</v>
      </c>
      <c r="BU43" s="341">
        <v>56.619019999999999</v>
      </c>
      <c r="BV43" s="341">
        <v>45.23413</v>
      </c>
    </row>
    <row r="44" spans="1:74" ht="11.1" customHeight="1" x14ac:dyDescent="0.2">
      <c r="A44" s="9" t="s">
        <v>162</v>
      </c>
      <c r="B44" s="212" t="s">
        <v>572</v>
      </c>
      <c r="C44" s="257">
        <v>6.9708894333</v>
      </c>
      <c r="D44" s="257">
        <v>2.6576033267999999</v>
      </c>
      <c r="E44" s="257">
        <v>25.789155049000001</v>
      </c>
      <c r="F44" s="257">
        <v>34.799910636</v>
      </c>
      <c r="G44" s="257">
        <v>155.13376589000001</v>
      </c>
      <c r="H44" s="257">
        <v>337.71747106999999</v>
      </c>
      <c r="I44" s="257">
        <v>413.4550863</v>
      </c>
      <c r="J44" s="257">
        <v>406.89372034000002</v>
      </c>
      <c r="K44" s="257">
        <v>224.58280497000001</v>
      </c>
      <c r="L44" s="257">
        <v>50.126328538000003</v>
      </c>
      <c r="M44" s="257">
        <v>4.3924930050000004</v>
      </c>
      <c r="N44" s="257">
        <v>2.4038699142</v>
      </c>
      <c r="O44" s="257">
        <v>6.6756712977000001</v>
      </c>
      <c r="P44" s="257">
        <v>2.7302574449999999</v>
      </c>
      <c r="Q44" s="257">
        <v>23.256145922000002</v>
      </c>
      <c r="R44" s="257">
        <v>35.382573600000001</v>
      </c>
      <c r="S44" s="257">
        <v>149.1392453</v>
      </c>
      <c r="T44" s="257">
        <v>341.30206880999998</v>
      </c>
      <c r="U44" s="257">
        <v>407.71428323999999</v>
      </c>
      <c r="V44" s="257">
        <v>416.98447680999999</v>
      </c>
      <c r="W44" s="257">
        <v>227.52797045</v>
      </c>
      <c r="X44" s="257">
        <v>45.968577146000001</v>
      </c>
      <c r="Y44" s="257">
        <v>3.1595949114000002</v>
      </c>
      <c r="Z44" s="257">
        <v>2.7420506571000001</v>
      </c>
      <c r="AA44" s="257">
        <v>5.7298724051000001</v>
      </c>
      <c r="AB44" s="257">
        <v>2.1642276153000002</v>
      </c>
      <c r="AC44" s="257">
        <v>24.463507622000002</v>
      </c>
      <c r="AD44" s="257">
        <v>38.370796986000002</v>
      </c>
      <c r="AE44" s="257">
        <v>156.98766638999999</v>
      </c>
      <c r="AF44" s="257">
        <v>345.76944772000002</v>
      </c>
      <c r="AG44" s="257">
        <v>408.84430119000001</v>
      </c>
      <c r="AH44" s="257">
        <v>405.83745001</v>
      </c>
      <c r="AI44" s="257">
        <v>222.48486631</v>
      </c>
      <c r="AJ44" s="257">
        <v>47.084492011000002</v>
      </c>
      <c r="AK44" s="257">
        <v>4.0824253815000002</v>
      </c>
      <c r="AL44" s="257">
        <v>5.0675460653000002</v>
      </c>
      <c r="AM44" s="257">
        <v>4.1097234662000002</v>
      </c>
      <c r="AN44" s="257">
        <v>2.3906338954000002</v>
      </c>
      <c r="AO44" s="257">
        <v>26.321243351</v>
      </c>
      <c r="AP44" s="257">
        <v>34.219729293999997</v>
      </c>
      <c r="AQ44" s="257">
        <v>156.57305912000001</v>
      </c>
      <c r="AR44" s="257">
        <v>353.17063417999998</v>
      </c>
      <c r="AS44" s="257">
        <v>411.98300246000002</v>
      </c>
      <c r="AT44" s="257">
        <v>404.96946747999999</v>
      </c>
      <c r="AU44" s="257">
        <v>238.70247859</v>
      </c>
      <c r="AV44" s="257">
        <v>55.231133667000002</v>
      </c>
      <c r="AW44" s="257">
        <v>5.0531570972999997</v>
      </c>
      <c r="AX44" s="257">
        <v>5.1439714006999999</v>
      </c>
      <c r="AY44" s="257">
        <v>5.5584160365999997</v>
      </c>
      <c r="AZ44" s="257">
        <v>4.0434382979999999</v>
      </c>
      <c r="BA44" s="257">
        <v>24.494625188000001</v>
      </c>
      <c r="BB44" s="257">
        <v>40.353566594999997</v>
      </c>
      <c r="BC44" s="257">
        <v>152.19913292000001</v>
      </c>
      <c r="BD44" s="341">
        <v>346.07679999999999</v>
      </c>
      <c r="BE44" s="341">
        <v>417.76400000000001</v>
      </c>
      <c r="BF44" s="341">
        <v>383.62729999999999</v>
      </c>
      <c r="BG44" s="341">
        <v>229.99359999999999</v>
      </c>
      <c r="BH44" s="341">
        <v>52.854649999999999</v>
      </c>
      <c r="BI44" s="341">
        <v>5.3224419999999997</v>
      </c>
      <c r="BJ44" s="341">
        <v>4.6869690000000004</v>
      </c>
      <c r="BK44" s="341">
        <v>5.3977969999999997</v>
      </c>
      <c r="BL44" s="341">
        <v>5.9231340000000001</v>
      </c>
      <c r="BM44" s="341">
        <v>24.546410000000002</v>
      </c>
      <c r="BN44" s="341">
        <v>38.604210000000002</v>
      </c>
      <c r="BO44" s="341">
        <v>163.2406</v>
      </c>
      <c r="BP44" s="341">
        <v>342.14710000000002</v>
      </c>
      <c r="BQ44" s="341">
        <v>419.2373</v>
      </c>
      <c r="BR44" s="341">
        <v>388.2004</v>
      </c>
      <c r="BS44" s="341">
        <v>227.96870000000001</v>
      </c>
      <c r="BT44" s="341">
        <v>54.691020000000002</v>
      </c>
      <c r="BU44" s="341">
        <v>5.7906690000000003</v>
      </c>
      <c r="BV44" s="341">
        <v>4.5875659999999998</v>
      </c>
    </row>
    <row r="45" spans="1:74" ht="11.1" customHeight="1" x14ac:dyDescent="0.2">
      <c r="A45" s="9" t="s">
        <v>163</v>
      </c>
      <c r="B45" s="212" t="s">
        <v>573</v>
      </c>
      <c r="C45" s="257">
        <v>16.991191142000002</v>
      </c>
      <c r="D45" s="257">
        <v>16.069257804999999</v>
      </c>
      <c r="E45" s="257">
        <v>68.727998823999997</v>
      </c>
      <c r="F45" s="257">
        <v>115.44430559</v>
      </c>
      <c r="G45" s="257">
        <v>280.24084151</v>
      </c>
      <c r="H45" s="257">
        <v>486.03651400000001</v>
      </c>
      <c r="I45" s="257">
        <v>554.28672193</v>
      </c>
      <c r="J45" s="257">
        <v>575.77106795999998</v>
      </c>
      <c r="K45" s="257">
        <v>375.49634450999997</v>
      </c>
      <c r="L45" s="257">
        <v>144.59166812999999</v>
      </c>
      <c r="M45" s="257">
        <v>37.856938133</v>
      </c>
      <c r="N45" s="257">
        <v>8.0097202667000005</v>
      </c>
      <c r="O45" s="257">
        <v>15.795589543</v>
      </c>
      <c r="P45" s="257">
        <v>16.254393034</v>
      </c>
      <c r="Q45" s="257">
        <v>62.040317127000002</v>
      </c>
      <c r="R45" s="257">
        <v>116.14238305000001</v>
      </c>
      <c r="S45" s="257">
        <v>275.566351</v>
      </c>
      <c r="T45" s="257">
        <v>491.13906446999999</v>
      </c>
      <c r="U45" s="257">
        <v>554.98853388999999</v>
      </c>
      <c r="V45" s="257">
        <v>585.87162766999995</v>
      </c>
      <c r="W45" s="257">
        <v>377.47728546000002</v>
      </c>
      <c r="X45" s="257">
        <v>140.24803846</v>
      </c>
      <c r="Y45" s="257">
        <v>34.514006362000003</v>
      </c>
      <c r="Z45" s="257">
        <v>8.9818977068999999</v>
      </c>
      <c r="AA45" s="257">
        <v>13.725008007</v>
      </c>
      <c r="AB45" s="257">
        <v>14.759311612999999</v>
      </c>
      <c r="AC45" s="257">
        <v>61.925691268999998</v>
      </c>
      <c r="AD45" s="257">
        <v>121.74834387999999</v>
      </c>
      <c r="AE45" s="257">
        <v>278.33147436000002</v>
      </c>
      <c r="AF45" s="257">
        <v>489.58315771999997</v>
      </c>
      <c r="AG45" s="257">
        <v>558.74998251</v>
      </c>
      <c r="AH45" s="257">
        <v>586.26917496999999</v>
      </c>
      <c r="AI45" s="257">
        <v>372.38990409000002</v>
      </c>
      <c r="AJ45" s="257">
        <v>145.59154415</v>
      </c>
      <c r="AK45" s="257">
        <v>34.390049490000003</v>
      </c>
      <c r="AL45" s="257">
        <v>11.026032884999999</v>
      </c>
      <c r="AM45" s="257">
        <v>11.176995278</v>
      </c>
      <c r="AN45" s="257">
        <v>16.252709907</v>
      </c>
      <c r="AO45" s="257">
        <v>62.103762609</v>
      </c>
      <c r="AP45" s="257">
        <v>113.61975771</v>
      </c>
      <c r="AQ45" s="257">
        <v>271.00619189999998</v>
      </c>
      <c r="AR45" s="257">
        <v>491.81448126999999</v>
      </c>
      <c r="AS45" s="257">
        <v>563.97586879999994</v>
      </c>
      <c r="AT45" s="257">
        <v>579.82037006999997</v>
      </c>
      <c r="AU45" s="257">
        <v>383.77337989</v>
      </c>
      <c r="AV45" s="257">
        <v>154.27764496</v>
      </c>
      <c r="AW45" s="257">
        <v>38.430430856000001</v>
      </c>
      <c r="AX45" s="257">
        <v>11.850715482</v>
      </c>
      <c r="AY45" s="257">
        <v>13.958099125</v>
      </c>
      <c r="AZ45" s="257">
        <v>21.991862369</v>
      </c>
      <c r="BA45" s="257">
        <v>63.634903997000002</v>
      </c>
      <c r="BB45" s="257">
        <v>122.18850551</v>
      </c>
      <c r="BC45" s="257">
        <v>269.57739663000001</v>
      </c>
      <c r="BD45" s="341">
        <v>494.89460000000003</v>
      </c>
      <c r="BE45" s="341">
        <v>576.44460000000004</v>
      </c>
      <c r="BF45" s="341">
        <v>573.78710000000001</v>
      </c>
      <c r="BG45" s="341">
        <v>381.72340000000003</v>
      </c>
      <c r="BH45" s="341">
        <v>151.75700000000001</v>
      </c>
      <c r="BI45" s="341">
        <v>40.890929999999997</v>
      </c>
      <c r="BJ45" s="341">
        <v>10.8484</v>
      </c>
      <c r="BK45" s="341">
        <v>13.42301</v>
      </c>
      <c r="BL45" s="341">
        <v>22.63815</v>
      </c>
      <c r="BM45" s="341">
        <v>67.104780000000005</v>
      </c>
      <c r="BN45" s="341">
        <v>117.7304</v>
      </c>
      <c r="BO45" s="341">
        <v>272.2647</v>
      </c>
      <c r="BP45" s="341">
        <v>490.4504</v>
      </c>
      <c r="BQ45" s="341">
        <v>578.14679999999998</v>
      </c>
      <c r="BR45" s="341">
        <v>579.08330000000001</v>
      </c>
      <c r="BS45" s="341">
        <v>388.63350000000003</v>
      </c>
      <c r="BT45" s="341">
        <v>155.6542</v>
      </c>
      <c r="BU45" s="341">
        <v>41.344180000000001</v>
      </c>
      <c r="BV45" s="341">
        <v>10.947480000000001</v>
      </c>
    </row>
    <row r="46" spans="1:74" ht="11.1" customHeight="1" x14ac:dyDescent="0.2">
      <c r="A46" s="9" t="s">
        <v>164</v>
      </c>
      <c r="B46" s="212" t="s">
        <v>574</v>
      </c>
      <c r="C46" s="257">
        <v>0.69885562589000005</v>
      </c>
      <c r="D46" s="257">
        <v>1.7815535433</v>
      </c>
      <c r="E46" s="257">
        <v>15.633862542999999</v>
      </c>
      <c r="F46" s="257">
        <v>39.238202250999997</v>
      </c>
      <c r="G46" s="257">
        <v>119.67815471</v>
      </c>
      <c r="H46" s="257">
        <v>261.26845878</v>
      </c>
      <c r="I46" s="257">
        <v>392.54388229</v>
      </c>
      <c r="J46" s="257">
        <v>333.72083557000002</v>
      </c>
      <c r="K46" s="257">
        <v>195.65509287</v>
      </c>
      <c r="L46" s="257">
        <v>59.7902627</v>
      </c>
      <c r="M46" s="257">
        <v>10.531780618999999</v>
      </c>
      <c r="N46" s="257">
        <v>0</v>
      </c>
      <c r="O46" s="257">
        <v>1.0084081023</v>
      </c>
      <c r="P46" s="257">
        <v>2.5046525545999998</v>
      </c>
      <c r="Q46" s="257">
        <v>13.717735741</v>
      </c>
      <c r="R46" s="257">
        <v>40.072570370000001</v>
      </c>
      <c r="S46" s="257">
        <v>118.7031861</v>
      </c>
      <c r="T46" s="257">
        <v>264.48230043000001</v>
      </c>
      <c r="U46" s="257">
        <v>397.12989775</v>
      </c>
      <c r="V46" s="257">
        <v>332.77893439000002</v>
      </c>
      <c r="W46" s="257">
        <v>199.10491379000001</v>
      </c>
      <c r="X46" s="257">
        <v>63.809212463000001</v>
      </c>
      <c r="Y46" s="257">
        <v>11.198775927</v>
      </c>
      <c r="Z46" s="257">
        <v>0</v>
      </c>
      <c r="AA46" s="257">
        <v>1.0580653689999999</v>
      </c>
      <c r="AB46" s="257">
        <v>3.3734140583999999</v>
      </c>
      <c r="AC46" s="257">
        <v>16.235834107999999</v>
      </c>
      <c r="AD46" s="257">
        <v>40.999715166000001</v>
      </c>
      <c r="AE46" s="257">
        <v>114.06978377999999</v>
      </c>
      <c r="AF46" s="257">
        <v>273.81155426999999</v>
      </c>
      <c r="AG46" s="257">
        <v>387.79899214</v>
      </c>
      <c r="AH46" s="257">
        <v>338.88785614</v>
      </c>
      <c r="AI46" s="257">
        <v>202.99631352</v>
      </c>
      <c r="AJ46" s="257">
        <v>65.499995337000001</v>
      </c>
      <c r="AK46" s="257">
        <v>10.346719733</v>
      </c>
      <c r="AL46" s="257">
        <v>0</v>
      </c>
      <c r="AM46" s="257">
        <v>0.91409415621000001</v>
      </c>
      <c r="AN46" s="257">
        <v>3.9825860596</v>
      </c>
      <c r="AO46" s="257">
        <v>18.209798069000001</v>
      </c>
      <c r="AP46" s="257">
        <v>41.340535518000003</v>
      </c>
      <c r="AQ46" s="257">
        <v>107.63278582</v>
      </c>
      <c r="AR46" s="257">
        <v>275.05609057999999</v>
      </c>
      <c r="AS46" s="257">
        <v>385.80104772999999</v>
      </c>
      <c r="AT46" s="257">
        <v>338.90779760999999</v>
      </c>
      <c r="AU46" s="257">
        <v>205.51507687</v>
      </c>
      <c r="AV46" s="257">
        <v>70.335585829999999</v>
      </c>
      <c r="AW46" s="257">
        <v>10.496958453</v>
      </c>
      <c r="AX46" s="257">
        <v>0</v>
      </c>
      <c r="AY46" s="257">
        <v>0.91409415621000001</v>
      </c>
      <c r="AZ46" s="257">
        <v>4.1688163925000001</v>
      </c>
      <c r="BA46" s="257">
        <v>19.001873136</v>
      </c>
      <c r="BB46" s="257">
        <v>41.816343201999999</v>
      </c>
      <c r="BC46" s="257">
        <v>105.19455007000001</v>
      </c>
      <c r="BD46" s="341">
        <v>278.83229999999998</v>
      </c>
      <c r="BE46" s="341">
        <v>384.15210000000002</v>
      </c>
      <c r="BF46" s="341">
        <v>334.5265</v>
      </c>
      <c r="BG46" s="341">
        <v>203.3605</v>
      </c>
      <c r="BH46" s="341">
        <v>72.687730000000002</v>
      </c>
      <c r="BI46" s="341">
        <v>11.31981</v>
      </c>
      <c r="BJ46" s="341">
        <v>0.1162469</v>
      </c>
      <c r="BK46" s="341">
        <v>1.33752</v>
      </c>
      <c r="BL46" s="341">
        <v>4.2555889999999996</v>
      </c>
      <c r="BM46" s="341">
        <v>19.096800000000002</v>
      </c>
      <c r="BN46" s="341">
        <v>44.989539999999998</v>
      </c>
      <c r="BO46" s="341">
        <v>108.8091</v>
      </c>
      <c r="BP46" s="341">
        <v>279.49489999999997</v>
      </c>
      <c r="BQ46" s="341">
        <v>385.42689999999999</v>
      </c>
      <c r="BR46" s="341">
        <v>336.22230000000002</v>
      </c>
      <c r="BS46" s="341">
        <v>203.9966</v>
      </c>
      <c r="BT46" s="341">
        <v>72.319230000000005</v>
      </c>
      <c r="BU46" s="341">
        <v>10.75731</v>
      </c>
      <c r="BV46" s="341">
        <v>0.1453448</v>
      </c>
    </row>
    <row r="47" spans="1:74" ht="11.1" customHeight="1" x14ac:dyDescent="0.2">
      <c r="A47" s="9" t="s">
        <v>165</v>
      </c>
      <c r="B47" s="212" t="s">
        <v>575</v>
      </c>
      <c r="C47" s="257">
        <v>7.9007703433999996</v>
      </c>
      <c r="D47" s="257">
        <v>6.6708133113999999</v>
      </c>
      <c r="E47" s="257">
        <v>11.290840641000001</v>
      </c>
      <c r="F47" s="257">
        <v>16.577150251999999</v>
      </c>
      <c r="G47" s="257">
        <v>46.360700338999997</v>
      </c>
      <c r="H47" s="257">
        <v>102.72333521</v>
      </c>
      <c r="I47" s="257">
        <v>231.66413535000001</v>
      </c>
      <c r="J47" s="257">
        <v>217.29061440999999</v>
      </c>
      <c r="K47" s="257">
        <v>139.4938454</v>
      </c>
      <c r="L47" s="257">
        <v>35.916929604000003</v>
      </c>
      <c r="M47" s="257">
        <v>13.728287464999999</v>
      </c>
      <c r="N47" s="257">
        <v>8.3391993453000008</v>
      </c>
      <c r="O47" s="257">
        <v>8.5914503418999999</v>
      </c>
      <c r="P47" s="257">
        <v>6.8102485479999997</v>
      </c>
      <c r="Q47" s="257">
        <v>10.533294449</v>
      </c>
      <c r="R47" s="257">
        <v>16.883223895</v>
      </c>
      <c r="S47" s="257">
        <v>48.184126106000001</v>
      </c>
      <c r="T47" s="257">
        <v>105.04586909</v>
      </c>
      <c r="U47" s="257">
        <v>236.92158860999999</v>
      </c>
      <c r="V47" s="257">
        <v>219.14474933</v>
      </c>
      <c r="W47" s="257">
        <v>145.07062687000001</v>
      </c>
      <c r="X47" s="257">
        <v>42.133560543999998</v>
      </c>
      <c r="Y47" s="257">
        <v>14.604149583</v>
      </c>
      <c r="Z47" s="257">
        <v>8.2506886131999995</v>
      </c>
      <c r="AA47" s="257">
        <v>8.9420340312000004</v>
      </c>
      <c r="AB47" s="257">
        <v>7.4319316667999997</v>
      </c>
      <c r="AC47" s="257">
        <v>12.395288007</v>
      </c>
      <c r="AD47" s="257">
        <v>17.653865148000001</v>
      </c>
      <c r="AE47" s="257">
        <v>46.298836776999998</v>
      </c>
      <c r="AF47" s="257">
        <v>115.85843946999999</v>
      </c>
      <c r="AG47" s="257">
        <v>232.59029154999999</v>
      </c>
      <c r="AH47" s="257">
        <v>222.24830888</v>
      </c>
      <c r="AI47" s="257">
        <v>156.18257467000001</v>
      </c>
      <c r="AJ47" s="257">
        <v>48.845340208000003</v>
      </c>
      <c r="AK47" s="257">
        <v>14.256779133</v>
      </c>
      <c r="AL47" s="257">
        <v>8.5577030221000001</v>
      </c>
      <c r="AM47" s="257">
        <v>8.9121027330999993</v>
      </c>
      <c r="AN47" s="257">
        <v>8.3846669396000006</v>
      </c>
      <c r="AO47" s="257">
        <v>12.913051596000001</v>
      </c>
      <c r="AP47" s="257">
        <v>19.408396856</v>
      </c>
      <c r="AQ47" s="257">
        <v>44.748297516999997</v>
      </c>
      <c r="AR47" s="257">
        <v>116.31482644</v>
      </c>
      <c r="AS47" s="257">
        <v>224.41870080999999</v>
      </c>
      <c r="AT47" s="257">
        <v>227.14912874000001</v>
      </c>
      <c r="AU47" s="257">
        <v>156.14122409000001</v>
      </c>
      <c r="AV47" s="257">
        <v>50.962377787000001</v>
      </c>
      <c r="AW47" s="257">
        <v>14.324898865</v>
      </c>
      <c r="AX47" s="257">
        <v>8.4617191833999996</v>
      </c>
      <c r="AY47" s="257">
        <v>8.8006311998999998</v>
      </c>
      <c r="AZ47" s="257">
        <v>8.4229463250999999</v>
      </c>
      <c r="BA47" s="257">
        <v>13.055757631000001</v>
      </c>
      <c r="BB47" s="257">
        <v>20.021599903999999</v>
      </c>
      <c r="BC47" s="257">
        <v>44.535715789999998</v>
      </c>
      <c r="BD47" s="341">
        <v>120.441</v>
      </c>
      <c r="BE47" s="341">
        <v>228.88720000000001</v>
      </c>
      <c r="BF47" s="341">
        <v>231.393</v>
      </c>
      <c r="BG47" s="341">
        <v>160.58629999999999</v>
      </c>
      <c r="BH47" s="341">
        <v>54.421599999999998</v>
      </c>
      <c r="BI47" s="341">
        <v>14.91629</v>
      </c>
      <c r="BJ47" s="341">
        <v>8.5666969999999996</v>
      </c>
      <c r="BK47" s="341">
        <v>9.6398250000000001</v>
      </c>
      <c r="BL47" s="341">
        <v>8.4700279999999992</v>
      </c>
      <c r="BM47" s="341">
        <v>12.69929</v>
      </c>
      <c r="BN47" s="341">
        <v>20.854939999999999</v>
      </c>
      <c r="BO47" s="341">
        <v>44.001449999999998</v>
      </c>
      <c r="BP47" s="341">
        <v>117.9499</v>
      </c>
      <c r="BQ47" s="341">
        <v>228.94800000000001</v>
      </c>
      <c r="BR47" s="341">
        <v>229.6482</v>
      </c>
      <c r="BS47" s="341">
        <v>158.23400000000001</v>
      </c>
      <c r="BT47" s="341">
        <v>52.241239999999998</v>
      </c>
      <c r="BU47" s="341">
        <v>14.220750000000001</v>
      </c>
      <c r="BV47" s="341">
        <v>8.5369089999999996</v>
      </c>
    </row>
    <row r="48" spans="1:74" ht="11.1" customHeight="1" x14ac:dyDescent="0.2">
      <c r="A48" s="9" t="s">
        <v>166</v>
      </c>
      <c r="B48" s="213" t="s">
        <v>603</v>
      </c>
      <c r="C48" s="255">
        <v>9.8105668083000008</v>
      </c>
      <c r="D48" s="255">
        <v>8.7726745803000004</v>
      </c>
      <c r="E48" s="255">
        <v>22.898055303</v>
      </c>
      <c r="F48" s="255">
        <v>37.037410729000001</v>
      </c>
      <c r="G48" s="255">
        <v>114.6097245</v>
      </c>
      <c r="H48" s="255">
        <v>241.44632962</v>
      </c>
      <c r="I48" s="255">
        <v>348.35435511999998</v>
      </c>
      <c r="J48" s="255">
        <v>318.66228433999999</v>
      </c>
      <c r="K48" s="255">
        <v>176.24033356000001</v>
      </c>
      <c r="L48" s="255">
        <v>56.677926175000003</v>
      </c>
      <c r="M48" s="255">
        <v>17.030052296000001</v>
      </c>
      <c r="N48" s="255">
        <v>9.5428272632999995</v>
      </c>
      <c r="O48" s="255">
        <v>9.7689343097000005</v>
      </c>
      <c r="P48" s="255">
        <v>9.2016187984000002</v>
      </c>
      <c r="Q48" s="255">
        <v>21.505605112000001</v>
      </c>
      <c r="R48" s="255">
        <v>37.901235436999997</v>
      </c>
      <c r="S48" s="255">
        <v>112.45262045</v>
      </c>
      <c r="T48" s="255">
        <v>245.47838268999999</v>
      </c>
      <c r="U48" s="255">
        <v>349.01424419</v>
      </c>
      <c r="V48" s="255">
        <v>323.07828239999998</v>
      </c>
      <c r="W48" s="255">
        <v>177.40459089000001</v>
      </c>
      <c r="X48" s="255">
        <v>57.270721983000001</v>
      </c>
      <c r="Y48" s="255">
        <v>16.240390907999998</v>
      </c>
      <c r="Z48" s="255">
        <v>9.9685865668999991</v>
      </c>
      <c r="AA48" s="255">
        <v>9.5524342919999992</v>
      </c>
      <c r="AB48" s="255">
        <v>9.0110241175999999</v>
      </c>
      <c r="AC48" s="255">
        <v>23.065697650000001</v>
      </c>
      <c r="AD48" s="255">
        <v>40.694451913999998</v>
      </c>
      <c r="AE48" s="255">
        <v>116.74427326999999</v>
      </c>
      <c r="AF48" s="255">
        <v>246.56287977</v>
      </c>
      <c r="AG48" s="255">
        <v>346.16615777999999</v>
      </c>
      <c r="AH48" s="255">
        <v>320.13119986999999</v>
      </c>
      <c r="AI48" s="255">
        <v>178.79815704999999</v>
      </c>
      <c r="AJ48" s="255">
        <v>59.365214825000002</v>
      </c>
      <c r="AK48" s="255">
        <v>17.081949431999998</v>
      </c>
      <c r="AL48" s="255">
        <v>12.028744637000001</v>
      </c>
      <c r="AM48" s="255">
        <v>8.8478145602999998</v>
      </c>
      <c r="AN48" s="255">
        <v>9.5020179326999994</v>
      </c>
      <c r="AO48" s="255">
        <v>24.461952353000001</v>
      </c>
      <c r="AP48" s="255">
        <v>39.421244221000002</v>
      </c>
      <c r="AQ48" s="255">
        <v>115.62151441</v>
      </c>
      <c r="AR48" s="255">
        <v>250.32796771</v>
      </c>
      <c r="AS48" s="255">
        <v>346.39312014000001</v>
      </c>
      <c r="AT48" s="255">
        <v>323.37298960999999</v>
      </c>
      <c r="AU48" s="255">
        <v>187.27199959999999</v>
      </c>
      <c r="AV48" s="255">
        <v>63.310812147</v>
      </c>
      <c r="AW48" s="255">
        <v>18.103359622999999</v>
      </c>
      <c r="AX48" s="255">
        <v>12.356962296000001</v>
      </c>
      <c r="AY48" s="255">
        <v>9.3417660825999995</v>
      </c>
      <c r="AZ48" s="255">
        <v>10.991914405999999</v>
      </c>
      <c r="BA48" s="255">
        <v>24.460664335000001</v>
      </c>
      <c r="BB48" s="255">
        <v>42.488766214000002</v>
      </c>
      <c r="BC48" s="255">
        <v>114.34792464</v>
      </c>
      <c r="BD48" s="342">
        <v>251.25219999999999</v>
      </c>
      <c r="BE48" s="342">
        <v>351.93389999999999</v>
      </c>
      <c r="BF48" s="342">
        <v>316.34879999999998</v>
      </c>
      <c r="BG48" s="342">
        <v>187.01310000000001</v>
      </c>
      <c r="BH48" s="342">
        <v>62.934629999999999</v>
      </c>
      <c r="BI48" s="342">
        <v>19.019570000000002</v>
      </c>
      <c r="BJ48" s="342">
        <v>11.988899999999999</v>
      </c>
      <c r="BK48" s="342">
        <v>9.2672860000000004</v>
      </c>
      <c r="BL48" s="342">
        <v>11.944839999999999</v>
      </c>
      <c r="BM48" s="342">
        <v>24.608910000000002</v>
      </c>
      <c r="BN48" s="342">
        <v>42.488799999999998</v>
      </c>
      <c r="BO48" s="342">
        <v>120.2638</v>
      </c>
      <c r="BP48" s="342">
        <v>248.60400000000001</v>
      </c>
      <c r="BQ48" s="342">
        <v>353.2765</v>
      </c>
      <c r="BR48" s="342">
        <v>320.2407</v>
      </c>
      <c r="BS48" s="342">
        <v>187.34049999999999</v>
      </c>
      <c r="BT48" s="342">
        <v>64.145610000000005</v>
      </c>
      <c r="BU48" s="342">
        <v>19.598009999999999</v>
      </c>
      <c r="BV48" s="342">
        <v>11.93294</v>
      </c>
    </row>
    <row r="49" spans="1:74" s="197" customFormat="1" ht="11.1" customHeight="1" x14ac:dyDescent="0.2">
      <c r="A49" s="148"/>
      <c r="B49" s="195"/>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343"/>
      <c r="AZ49" s="343"/>
      <c r="BA49" s="343"/>
      <c r="BB49" s="343"/>
      <c r="BC49" s="343"/>
      <c r="BD49" s="727"/>
      <c r="BE49" s="727"/>
      <c r="BF49" s="727"/>
      <c r="BG49" s="343"/>
      <c r="BH49" s="343"/>
      <c r="BI49" s="343"/>
      <c r="BJ49" s="343"/>
      <c r="BK49" s="343"/>
      <c r="BL49" s="343"/>
      <c r="BM49" s="343"/>
      <c r="BN49" s="343"/>
      <c r="BO49" s="343"/>
      <c r="BP49" s="343"/>
      <c r="BQ49" s="343"/>
      <c r="BR49" s="343"/>
      <c r="BS49" s="343"/>
      <c r="BT49" s="343"/>
      <c r="BU49" s="343"/>
      <c r="BV49" s="343"/>
    </row>
    <row r="50" spans="1:74" s="197" customFormat="1" ht="12" customHeight="1" x14ac:dyDescent="0.2">
      <c r="A50" s="148"/>
      <c r="B50" s="857" t="s">
        <v>1016</v>
      </c>
      <c r="C50" s="782"/>
      <c r="D50" s="782"/>
      <c r="E50" s="782"/>
      <c r="F50" s="782"/>
      <c r="G50" s="782"/>
      <c r="H50" s="782"/>
      <c r="I50" s="782"/>
      <c r="J50" s="782"/>
      <c r="K50" s="782"/>
      <c r="L50" s="782"/>
      <c r="M50" s="782"/>
      <c r="N50" s="782"/>
      <c r="O50" s="782"/>
      <c r="P50" s="782"/>
      <c r="Q50" s="782"/>
      <c r="AY50" s="505"/>
      <c r="AZ50" s="505"/>
      <c r="BA50" s="505"/>
      <c r="BB50" s="505"/>
      <c r="BC50" s="505"/>
      <c r="BD50" s="728"/>
      <c r="BE50" s="728"/>
      <c r="BF50" s="728"/>
      <c r="BG50" s="505"/>
      <c r="BH50" s="505"/>
      <c r="BI50" s="505"/>
      <c r="BJ50" s="505"/>
    </row>
    <row r="51" spans="1:74" s="472" customFormat="1" ht="12" customHeight="1" x14ac:dyDescent="0.2">
      <c r="A51" s="469"/>
      <c r="B51" s="803" t="s">
        <v>175</v>
      </c>
      <c r="C51" s="803"/>
      <c r="D51" s="803"/>
      <c r="E51" s="803"/>
      <c r="F51" s="803"/>
      <c r="G51" s="803"/>
      <c r="H51" s="803"/>
      <c r="I51" s="803"/>
      <c r="J51" s="803"/>
      <c r="K51" s="803"/>
      <c r="L51" s="803"/>
      <c r="M51" s="803"/>
      <c r="N51" s="803"/>
      <c r="O51" s="803"/>
      <c r="P51" s="803"/>
      <c r="Q51" s="803"/>
      <c r="AY51" s="506"/>
      <c r="AZ51" s="506"/>
      <c r="BA51" s="506"/>
      <c r="BB51" s="506"/>
      <c r="BC51" s="506"/>
      <c r="BD51" s="729"/>
      <c r="BE51" s="729"/>
      <c r="BF51" s="729"/>
      <c r="BG51" s="506"/>
      <c r="BH51" s="506"/>
      <c r="BI51" s="506"/>
      <c r="BJ51" s="506"/>
    </row>
    <row r="52" spans="1:74" s="472" customFormat="1" ht="12" customHeight="1" x14ac:dyDescent="0.2">
      <c r="A52" s="473"/>
      <c r="B52" s="858" t="s">
        <v>176</v>
      </c>
      <c r="C52" s="804"/>
      <c r="D52" s="804"/>
      <c r="E52" s="804"/>
      <c r="F52" s="804"/>
      <c r="G52" s="804"/>
      <c r="H52" s="804"/>
      <c r="I52" s="804"/>
      <c r="J52" s="804"/>
      <c r="K52" s="804"/>
      <c r="L52" s="804"/>
      <c r="M52" s="804"/>
      <c r="N52" s="804"/>
      <c r="O52" s="804"/>
      <c r="P52" s="804"/>
      <c r="Q52" s="800"/>
      <c r="AY52" s="506"/>
      <c r="AZ52" s="506"/>
      <c r="BA52" s="506"/>
      <c r="BB52" s="506"/>
      <c r="BC52" s="506"/>
      <c r="BD52" s="729"/>
      <c r="BE52" s="729"/>
      <c r="BF52" s="729"/>
      <c r="BG52" s="506"/>
      <c r="BH52" s="506"/>
      <c r="BI52" s="506"/>
      <c r="BJ52" s="506"/>
    </row>
    <row r="53" spans="1:74" s="472" customFormat="1" ht="12" customHeight="1" x14ac:dyDescent="0.2">
      <c r="A53" s="473"/>
      <c r="B53" s="858" t="s">
        <v>171</v>
      </c>
      <c r="C53" s="804"/>
      <c r="D53" s="804"/>
      <c r="E53" s="804"/>
      <c r="F53" s="804"/>
      <c r="G53" s="804"/>
      <c r="H53" s="804"/>
      <c r="I53" s="804"/>
      <c r="J53" s="804"/>
      <c r="K53" s="804"/>
      <c r="L53" s="804"/>
      <c r="M53" s="804"/>
      <c r="N53" s="804"/>
      <c r="O53" s="804"/>
      <c r="P53" s="804"/>
      <c r="Q53" s="800"/>
      <c r="AY53" s="506"/>
      <c r="AZ53" s="506"/>
      <c r="BA53" s="506"/>
      <c r="BB53" s="506"/>
      <c r="BC53" s="506"/>
      <c r="BD53" s="729"/>
      <c r="BE53" s="729"/>
      <c r="BF53" s="729"/>
      <c r="BG53" s="506"/>
      <c r="BH53" s="506"/>
      <c r="BI53" s="506"/>
      <c r="BJ53" s="506"/>
    </row>
    <row r="54" spans="1:74" s="472" customFormat="1" ht="12" customHeight="1" x14ac:dyDescent="0.2">
      <c r="A54" s="473"/>
      <c r="B54" s="858" t="s">
        <v>481</v>
      </c>
      <c r="C54" s="804"/>
      <c r="D54" s="804"/>
      <c r="E54" s="804"/>
      <c r="F54" s="804"/>
      <c r="G54" s="804"/>
      <c r="H54" s="804"/>
      <c r="I54" s="804"/>
      <c r="J54" s="804"/>
      <c r="K54" s="804"/>
      <c r="L54" s="804"/>
      <c r="M54" s="804"/>
      <c r="N54" s="804"/>
      <c r="O54" s="804"/>
      <c r="P54" s="804"/>
      <c r="Q54" s="800"/>
      <c r="AY54" s="506"/>
      <c r="AZ54" s="506"/>
      <c r="BA54" s="506"/>
      <c r="BB54" s="506"/>
      <c r="BC54" s="506"/>
      <c r="BD54" s="729"/>
      <c r="BE54" s="729"/>
      <c r="BF54" s="729"/>
      <c r="BG54" s="506"/>
      <c r="BH54" s="506"/>
      <c r="BI54" s="506"/>
      <c r="BJ54" s="506"/>
    </row>
    <row r="55" spans="1:74" s="474" customFormat="1" ht="12" customHeight="1" x14ac:dyDescent="0.2">
      <c r="A55" s="473"/>
      <c r="B55" s="858" t="s">
        <v>172</v>
      </c>
      <c r="C55" s="804"/>
      <c r="D55" s="804"/>
      <c r="E55" s="804"/>
      <c r="F55" s="804"/>
      <c r="G55" s="804"/>
      <c r="H55" s="804"/>
      <c r="I55" s="804"/>
      <c r="J55" s="804"/>
      <c r="K55" s="804"/>
      <c r="L55" s="804"/>
      <c r="M55" s="804"/>
      <c r="N55" s="804"/>
      <c r="O55" s="804"/>
      <c r="P55" s="804"/>
      <c r="Q55" s="800"/>
      <c r="AY55" s="507"/>
      <c r="AZ55" s="507"/>
      <c r="BA55" s="507"/>
      <c r="BB55" s="507"/>
      <c r="BC55" s="507"/>
      <c r="BD55" s="730"/>
      <c r="BE55" s="730"/>
      <c r="BF55" s="730"/>
      <c r="BG55" s="507"/>
      <c r="BH55" s="507"/>
      <c r="BI55" s="507"/>
      <c r="BJ55" s="507"/>
    </row>
    <row r="56" spans="1:74" s="474" customFormat="1" ht="12" customHeight="1" x14ac:dyDescent="0.2">
      <c r="A56" s="473"/>
      <c r="B56" s="803" t="s">
        <v>173</v>
      </c>
      <c r="C56" s="804"/>
      <c r="D56" s="804"/>
      <c r="E56" s="804"/>
      <c r="F56" s="804"/>
      <c r="G56" s="804"/>
      <c r="H56" s="804"/>
      <c r="I56" s="804"/>
      <c r="J56" s="804"/>
      <c r="K56" s="804"/>
      <c r="L56" s="804"/>
      <c r="M56" s="804"/>
      <c r="N56" s="804"/>
      <c r="O56" s="804"/>
      <c r="P56" s="804"/>
      <c r="Q56" s="800"/>
      <c r="AY56" s="507"/>
      <c r="AZ56" s="507"/>
      <c r="BA56" s="507"/>
      <c r="BB56" s="507"/>
      <c r="BC56" s="507"/>
      <c r="BD56" s="730"/>
      <c r="BE56" s="730"/>
      <c r="BF56" s="730"/>
      <c r="BG56" s="507"/>
      <c r="BH56" s="507"/>
      <c r="BI56" s="507"/>
      <c r="BJ56" s="507"/>
    </row>
    <row r="57" spans="1:74" s="474" customFormat="1" ht="12" customHeight="1" x14ac:dyDescent="0.2">
      <c r="A57" s="436"/>
      <c r="B57" s="812" t="s">
        <v>174</v>
      </c>
      <c r="C57" s="800"/>
      <c r="D57" s="800"/>
      <c r="E57" s="800"/>
      <c r="F57" s="800"/>
      <c r="G57" s="800"/>
      <c r="H57" s="800"/>
      <c r="I57" s="800"/>
      <c r="J57" s="800"/>
      <c r="K57" s="800"/>
      <c r="L57" s="800"/>
      <c r="M57" s="800"/>
      <c r="N57" s="800"/>
      <c r="O57" s="800"/>
      <c r="P57" s="800"/>
      <c r="Q57" s="800"/>
      <c r="AY57" s="507"/>
      <c r="AZ57" s="507"/>
      <c r="BA57" s="507"/>
      <c r="BB57" s="507"/>
      <c r="BC57" s="507"/>
      <c r="BD57" s="730"/>
      <c r="BE57" s="730"/>
      <c r="BF57" s="730"/>
      <c r="BG57" s="507"/>
      <c r="BH57" s="507"/>
      <c r="BI57" s="507"/>
      <c r="BJ57" s="507"/>
    </row>
    <row r="58" spans="1:74" x14ac:dyDescent="0.15">
      <c r="BK58" s="344"/>
      <c r="BL58" s="344"/>
      <c r="BM58" s="344"/>
      <c r="BN58" s="344"/>
      <c r="BO58" s="344"/>
      <c r="BP58" s="344"/>
      <c r="BQ58" s="344"/>
      <c r="BR58" s="344"/>
      <c r="BS58" s="344"/>
      <c r="BT58" s="344"/>
      <c r="BU58" s="344"/>
      <c r="BV58" s="344"/>
    </row>
    <row r="59" spans="1:74" x14ac:dyDescent="0.15">
      <c r="BK59" s="344"/>
      <c r="BL59" s="344"/>
      <c r="BM59" s="344"/>
      <c r="BN59" s="344"/>
      <c r="BO59" s="344"/>
      <c r="BP59" s="344"/>
      <c r="BQ59" s="344"/>
      <c r="BR59" s="344"/>
      <c r="BS59" s="344"/>
      <c r="BT59" s="344"/>
      <c r="BU59" s="344"/>
      <c r="BV59" s="344"/>
    </row>
    <row r="60" spans="1:74" x14ac:dyDescent="0.15">
      <c r="BK60" s="344"/>
      <c r="BL60" s="344"/>
      <c r="BM60" s="344"/>
      <c r="BN60" s="344"/>
      <c r="BO60" s="344"/>
      <c r="BP60" s="344"/>
      <c r="BQ60" s="344"/>
      <c r="BR60" s="344"/>
      <c r="BS60" s="344"/>
      <c r="BT60" s="344"/>
      <c r="BU60" s="344"/>
      <c r="BV60" s="344"/>
    </row>
    <row r="61" spans="1:74" x14ac:dyDescent="0.15">
      <c r="BK61" s="344"/>
      <c r="BL61" s="344"/>
      <c r="BM61" s="344"/>
      <c r="BN61" s="344"/>
      <c r="BO61" s="344"/>
      <c r="BP61" s="344"/>
      <c r="BQ61" s="344"/>
      <c r="BR61" s="344"/>
      <c r="BS61" s="344"/>
      <c r="BT61" s="344"/>
      <c r="BU61" s="344"/>
      <c r="BV61" s="344"/>
    </row>
    <row r="62" spans="1:74" x14ac:dyDescent="0.15">
      <c r="BK62" s="344"/>
      <c r="BL62" s="344"/>
      <c r="BM62" s="344"/>
      <c r="BN62" s="344"/>
      <c r="BO62" s="344"/>
      <c r="BP62" s="344"/>
      <c r="BQ62" s="344"/>
      <c r="BR62" s="344"/>
      <c r="BS62" s="344"/>
      <c r="BT62" s="344"/>
      <c r="BU62" s="344"/>
      <c r="BV62" s="344"/>
    </row>
    <row r="63" spans="1:74" x14ac:dyDescent="0.15">
      <c r="BK63" s="344"/>
      <c r="BL63" s="344"/>
      <c r="BM63" s="344"/>
      <c r="BN63" s="344"/>
      <c r="BO63" s="344"/>
      <c r="BP63" s="344"/>
      <c r="BQ63" s="344"/>
      <c r="BR63" s="344"/>
      <c r="BS63" s="344"/>
      <c r="BT63" s="344"/>
      <c r="BU63" s="344"/>
      <c r="BV63" s="344"/>
    </row>
    <row r="64" spans="1:74" x14ac:dyDescent="0.15">
      <c r="BK64" s="344"/>
      <c r="BL64" s="344"/>
      <c r="BM64" s="344"/>
      <c r="BN64" s="344"/>
      <c r="BO64" s="344"/>
      <c r="BP64" s="344"/>
      <c r="BQ64" s="344"/>
      <c r="BR64" s="344"/>
      <c r="BS64" s="344"/>
      <c r="BT64" s="344"/>
      <c r="BU64" s="344"/>
      <c r="BV64" s="344"/>
    </row>
    <row r="65" spans="63:74" x14ac:dyDescent="0.15">
      <c r="BK65" s="344"/>
      <c r="BL65" s="344"/>
      <c r="BM65" s="344"/>
      <c r="BN65" s="344"/>
      <c r="BO65" s="344"/>
      <c r="BP65" s="344"/>
      <c r="BQ65" s="344"/>
      <c r="BR65" s="344"/>
      <c r="BS65" s="344"/>
      <c r="BT65" s="344"/>
      <c r="BU65" s="344"/>
      <c r="BV65" s="344"/>
    </row>
    <row r="66" spans="63:74" x14ac:dyDescent="0.15">
      <c r="BK66" s="344"/>
      <c r="BL66" s="344"/>
      <c r="BM66" s="344"/>
      <c r="BN66" s="344"/>
      <c r="BO66" s="344"/>
      <c r="BP66" s="344"/>
      <c r="BQ66" s="344"/>
      <c r="BR66" s="344"/>
      <c r="BS66" s="344"/>
      <c r="BT66" s="344"/>
      <c r="BU66" s="344"/>
      <c r="BV66" s="344"/>
    </row>
    <row r="67" spans="63:74" x14ac:dyDescent="0.15">
      <c r="BK67" s="344"/>
      <c r="BL67" s="344"/>
      <c r="BM67" s="344"/>
      <c r="BN67" s="344"/>
      <c r="BO67" s="344"/>
      <c r="BP67" s="344"/>
      <c r="BQ67" s="344"/>
      <c r="BR67" s="344"/>
      <c r="BS67" s="344"/>
      <c r="BT67" s="344"/>
      <c r="BU67" s="344"/>
      <c r="BV67" s="344"/>
    </row>
    <row r="68" spans="63:74" x14ac:dyDescent="0.15">
      <c r="BK68" s="344"/>
      <c r="BL68" s="344"/>
      <c r="BM68" s="344"/>
      <c r="BN68" s="344"/>
      <c r="BO68" s="344"/>
      <c r="BP68" s="344"/>
      <c r="BQ68" s="344"/>
      <c r="BR68" s="344"/>
      <c r="BS68" s="344"/>
      <c r="BT68" s="344"/>
      <c r="BU68" s="344"/>
      <c r="BV68" s="344"/>
    </row>
    <row r="69" spans="63:74" x14ac:dyDescent="0.15">
      <c r="BK69" s="344"/>
      <c r="BL69" s="344"/>
      <c r="BM69" s="344"/>
      <c r="BN69" s="344"/>
      <c r="BO69" s="344"/>
      <c r="BP69" s="344"/>
      <c r="BQ69" s="344"/>
      <c r="BR69" s="344"/>
      <c r="BS69" s="344"/>
      <c r="BT69" s="344"/>
      <c r="BU69" s="344"/>
      <c r="BV69" s="344"/>
    </row>
    <row r="70" spans="63:74" x14ac:dyDescent="0.15">
      <c r="BK70" s="344"/>
      <c r="BL70" s="344"/>
      <c r="BM70" s="344"/>
      <c r="BN70" s="344"/>
      <c r="BO70" s="344"/>
      <c r="BP70" s="344"/>
      <c r="BQ70" s="344"/>
      <c r="BR70" s="344"/>
      <c r="BS70" s="344"/>
      <c r="BT70" s="344"/>
      <c r="BU70" s="344"/>
      <c r="BV70" s="344"/>
    </row>
    <row r="71" spans="63:74" x14ac:dyDescent="0.15">
      <c r="BK71" s="344"/>
      <c r="BL71" s="344"/>
      <c r="BM71" s="344"/>
      <c r="BN71" s="344"/>
      <c r="BO71" s="344"/>
      <c r="BP71" s="344"/>
      <c r="BQ71" s="344"/>
      <c r="BR71" s="344"/>
      <c r="BS71" s="344"/>
      <c r="BT71" s="344"/>
      <c r="BU71" s="344"/>
      <c r="BV71" s="344"/>
    </row>
    <row r="72" spans="63:74" x14ac:dyDescent="0.15">
      <c r="BK72" s="344"/>
      <c r="BL72" s="344"/>
      <c r="BM72" s="344"/>
      <c r="BN72" s="344"/>
      <c r="BO72" s="344"/>
      <c r="BP72" s="344"/>
      <c r="BQ72" s="344"/>
      <c r="BR72" s="344"/>
      <c r="BS72" s="344"/>
      <c r="BT72" s="344"/>
      <c r="BU72" s="344"/>
      <c r="BV72" s="344"/>
    </row>
    <row r="73" spans="63:74" x14ac:dyDescent="0.15">
      <c r="BK73" s="344"/>
      <c r="BL73" s="344"/>
      <c r="BM73" s="344"/>
      <c r="BN73" s="344"/>
      <c r="BO73" s="344"/>
      <c r="BP73" s="344"/>
      <c r="BQ73" s="344"/>
      <c r="BR73" s="344"/>
      <c r="BS73" s="344"/>
      <c r="BT73" s="344"/>
      <c r="BU73" s="344"/>
      <c r="BV73" s="344"/>
    </row>
    <row r="74" spans="63:74" x14ac:dyDescent="0.15">
      <c r="BK74" s="344"/>
      <c r="BL74" s="344"/>
      <c r="BM74" s="344"/>
      <c r="BN74" s="344"/>
      <c r="BO74" s="344"/>
      <c r="BP74" s="344"/>
      <c r="BQ74" s="344"/>
      <c r="BR74" s="344"/>
      <c r="BS74" s="344"/>
      <c r="BT74" s="344"/>
      <c r="BU74" s="344"/>
      <c r="BV74" s="344"/>
    </row>
    <row r="75" spans="63:74" x14ac:dyDescent="0.15">
      <c r="BK75" s="344"/>
      <c r="BL75" s="344"/>
      <c r="BM75" s="344"/>
      <c r="BN75" s="344"/>
      <c r="BO75" s="344"/>
      <c r="BP75" s="344"/>
      <c r="BQ75" s="344"/>
      <c r="BR75" s="344"/>
      <c r="BS75" s="344"/>
      <c r="BT75" s="344"/>
      <c r="BU75" s="344"/>
      <c r="BV75" s="344"/>
    </row>
    <row r="76" spans="63:74" x14ac:dyDescent="0.15">
      <c r="BK76" s="344"/>
      <c r="BL76" s="344"/>
      <c r="BM76" s="344"/>
      <c r="BN76" s="344"/>
      <c r="BO76" s="344"/>
      <c r="BP76" s="344"/>
      <c r="BQ76" s="344"/>
      <c r="BR76" s="344"/>
      <c r="BS76" s="344"/>
      <c r="BT76" s="344"/>
      <c r="BU76" s="344"/>
      <c r="BV76" s="344"/>
    </row>
    <row r="77" spans="63:74" x14ac:dyDescent="0.15">
      <c r="BK77" s="344"/>
      <c r="BL77" s="344"/>
      <c r="BM77" s="344"/>
      <c r="BN77" s="344"/>
      <c r="BO77" s="344"/>
      <c r="BP77" s="344"/>
      <c r="BQ77" s="344"/>
      <c r="BR77" s="344"/>
      <c r="BS77" s="344"/>
      <c r="BT77" s="344"/>
      <c r="BU77" s="344"/>
      <c r="BV77" s="344"/>
    </row>
    <row r="78" spans="63:74" x14ac:dyDescent="0.15">
      <c r="BK78" s="344"/>
      <c r="BL78" s="344"/>
      <c r="BM78" s="344"/>
      <c r="BN78" s="344"/>
      <c r="BO78" s="344"/>
      <c r="BP78" s="344"/>
      <c r="BQ78" s="344"/>
      <c r="BR78" s="344"/>
      <c r="BS78" s="344"/>
      <c r="BT78" s="344"/>
      <c r="BU78" s="344"/>
      <c r="BV78" s="344"/>
    </row>
    <row r="79" spans="63:74" x14ac:dyDescent="0.15">
      <c r="BK79" s="344"/>
      <c r="BL79" s="344"/>
      <c r="BM79" s="344"/>
      <c r="BN79" s="344"/>
      <c r="BO79" s="344"/>
      <c r="BP79" s="344"/>
      <c r="BQ79" s="344"/>
      <c r="BR79" s="344"/>
      <c r="BS79" s="344"/>
      <c r="BT79" s="344"/>
      <c r="BU79" s="344"/>
      <c r="BV79" s="344"/>
    </row>
    <row r="80" spans="63:74" x14ac:dyDescent="0.15">
      <c r="BK80" s="344"/>
      <c r="BL80" s="344"/>
      <c r="BM80" s="344"/>
      <c r="BN80" s="344"/>
      <c r="BO80" s="344"/>
      <c r="BP80" s="344"/>
      <c r="BQ80" s="344"/>
      <c r="BR80" s="344"/>
      <c r="BS80" s="344"/>
      <c r="BT80" s="344"/>
      <c r="BU80" s="344"/>
      <c r="BV80" s="344"/>
    </row>
    <row r="81" spans="63:74" x14ac:dyDescent="0.15">
      <c r="BK81" s="344"/>
      <c r="BL81" s="344"/>
      <c r="BM81" s="344"/>
      <c r="BN81" s="344"/>
      <c r="BO81" s="344"/>
      <c r="BP81" s="344"/>
      <c r="BQ81" s="344"/>
      <c r="BR81" s="344"/>
      <c r="BS81" s="344"/>
      <c r="BT81" s="344"/>
      <c r="BU81" s="344"/>
      <c r="BV81" s="344"/>
    </row>
    <row r="82" spans="63:74" x14ac:dyDescent="0.15">
      <c r="BK82" s="344"/>
      <c r="BL82" s="344"/>
      <c r="BM82" s="344"/>
      <c r="BN82" s="344"/>
      <c r="BO82" s="344"/>
      <c r="BP82" s="344"/>
      <c r="BQ82" s="344"/>
      <c r="BR82" s="344"/>
      <c r="BS82" s="344"/>
      <c r="BT82" s="344"/>
      <c r="BU82" s="344"/>
      <c r="BV82" s="344"/>
    </row>
    <row r="83" spans="63:74" x14ac:dyDescent="0.15">
      <c r="BK83" s="344"/>
      <c r="BL83" s="344"/>
      <c r="BM83" s="344"/>
      <c r="BN83" s="344"/>
      <c r="BO83" s="344"/>
      <c r="BP83" s="344"/>
      <c r="BQ83" s="344"/>
      <c r="BR83" s="344"/>
      <c r="BS83" s="344"/>
      <c r="BT83" s="344"/>
      <c r="BU83" s="344"/>
      <c r="BV83" s="344"/>
    </row>
    <row r="84" spans="63:74" x14ac:dyDescent="0.15">
      <c r="BK84" s="344"/>
      <c r="BL84" s="344"/>
      <c r="BM84" s="344"/>
      <c r="BN84" s="344"/>
      <c r="BO84" s="344"/>
      <c r="BP84" s="344"/>
      <c r="BQ84" s="344"/>
      <c r="BR84" s="344"/>
      <c r="BS84" s="344"/>
      <c r="BT84" s="344"/>
      <c r="BU84" s="344"/>
      <c r="BV84" s="344"/>
    </row>
    <row r="85" spans="63:74" x14ac:dyDescent="0.15">
      <c r="BK85" s="344"/>
      <c r="BL85" s="344"/>
      <c r="BM85" s="344"/>
      <c r="BN85" s="344"/>
      <c r="BO85" s="344"/>
      <c r="BP85" s="344"/>
      <c r="BQ85" s="344"/>
      <c r="BR85" s="344"/>
      <c r="BS85" s="344"/>
      <c r="BT85" s="344"/>
      <c r="BU85" s="344"/>
      <c r="BV85" s="344"/>
    </row>
    <row r="86" spans="63:74" x14ac:dyDescent="0.15">
      <c r="BK86" s="344"/>
      <c r="BL86" s="344"/>
      <c r="BM86" s="344"/>
      <c r="BN86" s="344"/>
      <c r="BO86" s="344"/>
      <c r="BP86" s="344"/>
      <c r="BQ86" s="344"/>
      <c r="BR86" s="344"/>
      <c r="BS86" s="344"/>
      <c r="BT86" s="344"/>
      <c r="BU86" s="344"/>
      <c r="BV86" s="344"/>
    </row>
    <row r="87" spans="63:74" x14ac:dyDescent="0.15">
      <c r="BK87" s="344"/>
      <c r="BL87" s="344"/>
      <c r="BM87" s="344"/>
      <c r="BN87" s="344"/>
      <c r="BO87" s="344"/>
      <c r="BP87" s="344"/>
      <c r="BQ87" s="344"/>
      <c r="BR87" s="344"/>
      <c r="BS87" s="344"/>
      <c r="BT87" s="344"/>
      <c r="BU87" s="344"/>
      <c r="BV87" s="344"/>
    </row>
    <row r="88" spans="63:74" x14ac:dyDescent="0.15">
      <c r="BK88" s="344"/>
      <c r="BL88" s="344"/>
      <c r="BM88" s="344"/>
      <c r="BN88" s="344"/>
      <c r="BO88" s="344"/>
      <c r="BP88" s="344"/>
      <c r="BQ88" s="344"/>
      <c r="BR88" s="344"/>
      <c r="BS88" s="344"/>
      <c r="BT88" s="344"/>
      <c r="BU88" s="344"/>
      <c r="BV88" s="344"/>
    </row>
    <row r="89" spans="63:74" x14ac:dyDescent="0.15">
      <c r="BK89" s="344"/>
      <c r="BL89" s="344"/>
      <c r="BM89" s="344"/>
      <c r="BN89" s="344"/>
      <c r="BO89" s="344"/>
      <c r="BP89" s="344"/>
      <c r="BQ89" s="344"/>
      <c r="BR89" s="344"/>
      <c r="BS89" s="344"/>
      <c r="BT89" s="344"/>
      <c r="BU89" s="344"/>
      <c r="BV89" s="344"/>
    </row>
    <row r="90" spans="63:74" x14ac:dyDescent="0.15">
      <c r="BK90" s="344"/>
      <c r="BL90" s="344"/>
      <c r="BM90" s="344"/>
      <c r="BN90" s="344"/>
      <c r="BO90" s="344"/>
      <c r="BP90" s="344"/>
      <c r="BQ90" s="344"/>
      <c r="BR90" s="344"/>
      <c r="BS90" s="344"/>
      <c r="BT90" s="344"/>
      <c r="BU90" s="344"/>
      <c r="BV90" s="344"/>
    </row>
    <row r="91" spans="63:74" x14ac:dyDescent="0.15">
      <c r="BK91" s="344"/>
      <c r="BL91" s="344"/>
      <c r="BM91" s="344"/>
      <c r="BN91" s="344"/>
      <c r="BO91" s="344"/>
      <c r="BP91" s="344"/>
      <c r="BQ91" s="344"/>
      <c r="BR91" s="344"/>
      <c r="BS91" s="344"/>
      <c r="BT91" s="344"/>
      <c r="BU91" s="344"/>
      <c r="BV91" s="344"/>
    </row>
    <row r="92" spans="63:74" x14ac:dyDescent="0.15">
      <c r="BK92" s="344"/>
      <c r="BL92" s="344"/>
      <c r="BM92" s="344"/>
      <c r="BN92" s="344"/>
      <c r="BO92" s="344"/>
      <c r="BP92" s="344"/>
      <c r="BQ92" s="344"/>
      <c r="BR92" s="344"/>
      <c r="BS92" s="344"/>
      <c r="BT92" s="344"/>
      <c r="BU92" s="344"/>
      <c r="BV92" s="344"/>
    </row>
    <row r="93" spans="63:74" x14ac:dyDescent="0.15">
      <c r="BK93" s="344"/>
      <c r="BL93" s="344"/>
      <c r="BM93" s="344"/>
      <c r="BN93" s="344"/>
      <c r="BO93" s="344"/>
      <c r="BP93" s="344"/>
      <c r="BQ93" s="344"/>
      <c r="BR93" s="344"/>
      <c r="BS93" s="344"/>
      <c r="BT93" s="344"/>
      <c r="BU93" s="344"/>
      <c r="BV93" s="344"/>
    </row>
    <row r="94" spans="63:74" x14ac:dyDescent="0.15">
      <c r="BK94" s="344"/>
      <c r="BL94" s="344"/>
      <c r="BM94" s="344"/>
      <c r="BN94" s="344"/>
      <c r="BO94" s="344"/>
      <c r="BP94" s="344"/>
      <c r="BQ94" s="344"/>
      <c r="BR94" s="344"/>
      <c r="BS94" s="344"/>
      <c r="BT94" s="344"/>
      <c r="BU94" s="344"/>
      <c r="BV94" s="344"/>
    </row>
    <row r="95" spans="63:74" x14ac:dyDescent="0.15">
      <c r="BK95" s="344"/>
      <c r="BL95" s="344"/>
      <c r="BM95" s="344"/>
      <c r="BN95" s="344"/>
      <c r="BO95" s="344"/>
      <c r="BP95" s="344"/>
      <c r="BQ95" s="344"/>
      <c r="BR95" s="344"/>
      <c r="BS95" s="344"/>
      <c r="BT95" s="344"/>
      <c r="BU95" s="344"/>
      <c r="BV95" s="344"/>
    </row>
    <row r="96" spans="63:74" x14ac:dyDescent="0.15">
      <c r="BK96" s="344"/>
      <c r="BL96" s="344"/>
      <c r="BM96" s="344"/>
      <c r="BN96" s="344"/>
      <c r="BO96" s="344"/>
      <c r="BP96" s="344"/>
      <c r="BQ96" s="344"/>
      <c r="BR96" s="344"/>
      <c r="BS96" s="344"/>
      <c r="BT96" s="344"/>
      <c r="BU96" s="344"/>
      <c r="BV96" s="344"/>
    </row>
    <row r="97" spans="63:74" x14ac:dyDescent="0.15">
      <c r="BK97" s="344"/>
      <c r="BL97" s="344"/>
      <c r="BM97" s="344"/>
      <c r="BN97" s="344"/>
      <c r="BO97" s="344"/>
      <c r="BP97" s="344"/>
      <c r="BQ97" s="344"/>
      <c r="BR97" s="344"/>
      <c r="BS97" s="344"/>
      <c r="BT97" s="344"/>
      <c r="BU97" s="344"/>
      <c r="BV97" s="344"/>
    </row>
    <row r="98" spans="63:74" x14ac:dyDescent="0.15">
      <c r="BK98" s="344"/>
      <c r="BL98" s="344"/>
      <c r="BM98" s="344"/>
      <c r="BN98" s="344"/>
      <c r="BO98" s="344"/>
      <c r="BP98" s="344"/>
      <c r="BQ98" s="344"/>
      <c r="BR98" s="344"/>
      <c r="BS98" s="344"/>
      <c r="BT98" s="344"/>
      <c r="BU98" s="344"/>
      <c r="BV98" s="344"/>
    </row>
    <row r="99" spans="63:74" x14ac:dyDescent="0.15">
      <c r="BK99" s="344"/>
      <c r="BL99" s="344"/>
      <c r="BM99" s="344"/>
      <c r="BN99" s="344"/>
      <c r="BO99" s="344"/>
      <c r="BP99" s="344"/>
      <c r="BQ99" s="344"/>
      <c r="BR99" s="344"/>
      <c r="BS99" s="344"/>
      <c r="BT99" s="344"/>
      <c r="BU99" s="344"/>
      <c r="BV99" s="344"/>
    </row>
    <row r="100" spans="63:74" x14ac:dyDescent="0.15">
      <c r="BK100" s="344"/>
      <c r="BL100" s="344"/>
      <c r="BM100" s="344"/>
      <c r="BN100" s="344"/>
      <c r="BO100" s="344"/>
      <c r="BP100" s="344"/>
      <c r="BQ100" s="344"/>
      <c r="BR100" s="344"/>
      <c r="BS100" s="344"/>
      <c r="BT100" s="344"/>
      <c r="BU100" s="344"/>
      <c r="BV100" s="344"/>
    </row>
    <row r="101" spans="63:74" x14ac:dyDescent="0.15">
      <c r="BK101" s="344"/>
      <c r="BL101" s="344"/>
      <c r="BM101" s="344"/>
      <c r="BN101" s="344"/>
      <c r="BO101" s="344"/>
      <c r="BP101" s="344"/>
      <c r="BQ101" s="344"/>
      <c r="BR101" s="344"/>
      <c r="BS101" s="344"/>
      <c r="BT101" s="344"/>
      <c r="BU101" s="344"/>
      <c r="BV101" s="344"/>
    </row>
    <row r="102" spans="63:74" x14ac:dyDescent="0.15">
      <c r="BK102" s="344"/>
      <c r="BL102" s="344"/>
      <c r="BM102" s="344"/>
      <c r="BN102" s="344"/>
      <c r="BO102" s="344"/>
      <c r="BP102" s="344"/>
      <c r="BQ102" s="344"/>
      <c r="BR102" s="344"/>
      <c r="BS102" s="344"/>
      <c r="BT102" s="344"/>
      <c r="BU102" s="344"/>
      <c r="BV102" s="344"/>
    </row>
    <row r="103" spans="63:74" x14ac:dyDescent="0.15">
      <c r="BK103" s="344"/>
      <c r="BL103" s="344"/>
      <c r="BM103" s="344"/>
      <c r="BN103" s="344"/>
      <c r="BO103" s="344"/>
      <c r="BP103" s="344"/>
      <c r="BQ103" s="344"/>
      <c r="BR103" s="344"/>
      <c r="BS103" s="344"/>
      <c r="BT103" s="344"/>
      <c r="BU103" s="344"/>
      <c r="BV103" s="344"/>
    </row>
    <row r="104" spans="63:74" x14ac:dyDescent="0.15">
      <c r="BK104" s="344"/>
      <c r="BL104" s="344"/>
      <c r="BM104" s="344"/>
      <c r="BN104" s="344"/>
      <c r="BO104" s="344"/>
      <c r="BP104" s="344"/>
      <c r="BQ104" s="344"/>
      <c r="BR104" s="344"/>
      <c r="BS104" s="344"/>
      <c r="BT104" s="344"/>
      <c r="BU104" s="344"/>
      <c r="BV104" s="344"/>
    </row>
    <row r="105" spans="63:74" x14ac:dyDescent="0.15">
      <c r="BK105" s="344"/>
      <c r="BL105" s="344"/>
      <c r="BM105" s="344"/>
      <c r="BN105" s="344"/>
      <c r="BO105" s="344"/>
      <c r="BP105" s="344"/>
      <c r="BQ105" s="344"/>
      <c r="BR105" s="344"/>
      <c r="BS105" s="344"/>
      <c r="BT105" s="344"/>
      <c r="BU105" s="344"/>
      <c r="BV105" s="344"/>
    </row>
    <row r="106" spans="63:74" x14ac:dyDescent="0.15">
      <c r="BK106" s="344"/>
      <c r="BL106" s="344"/>
      <c r="BM106" s="344"/>
      <c r="BN106" s="344"/>
      <c r="BO106" s="344"/>
      <c r="BP106" s="344"/>
      <c r="BQ106" s="344"/>
      <c r="BR106" s="344"/>
      <c r="BS106" s="344"/>
      <c r="BT106" s="344"/>
      <c r="BU106" s="344"/>
      <c r="BV106" s="344"/>
    </row>
    <row r="107" spans="63:74" x14ac:dyDescent="0.15">
      <c r="BK107" s="344"/>
      <c r="BL107" s="344"/>
      <c r="BM107" s="344"/>
      <c r="BN107" s="344"/>
      <c r="BO107" s="344"/>
      <c r="BP107" s="344"/>
      <c r="BQ107" s="344"/>
      <c r="BR107" s="344"/>
      <c r="BS107" s="344"/>
      <c r="BT107" s="344"/>
      <c r="BU107" s="344"/>
      <c r="BV107" s="344"/>
    </row>
    <row r="108" spans="63:74" x14ac:dyDescent="0.15">
      <c r="BK108" s="344"/>
      <c r="BL108" s="344"/>
      <c r="BM108" s="344"/>
      <c r="BN108" s="344"/>
      <c r="BO108" s="344"/>
      <c r="BP108" s="344"/>
      <c r="BQ108" s="344"/>
      <c r="BR108" s="344"/>
      <c r="BS108" s="344"/>
      <c r="BT108" s="344"/>
      <c r="BU108" s="344"/>
      <c r="BV108" s="344"/>
    </row>
    <row r="109" spans="63:74" x14ac:dyDescent="0.15">
      <c r="BK109" s="344"/>
      <c r="BL109" s="344"/>
      <c r="BM109" s="344"/>
      <c r="BN109" s="344"/>
      <c r="BO109" s="344"/>
      <c r="BP109" s="344"/>
      <c r="BQ109" s="344"/>
      <c r="BR109" s="344"/>
      <c r="BS109" s="344"/>
      <c r="BT109" s="344"/>
      <c r="BU109" s="344"/>
      <c r="BV109" s="344"/>
    </row>
    <row r="110" spans="63:74" x14ac:dyDescent="0.15">
      <c r="BK110" s="344"/>
      <c r="BL110" s="344"/>
      <c r="BM110" s="344"/>
      <c r="BN110" s="344"/>
      <c r="BO110" s="344"/>
      <c r="BP110" s="344"/>
      <c r="BQ110" s="344"/>
      <c r="BR110" s="344"/>
      <c r="BS110" s="344"/>
      <c r="BT110" s="344"/>
      <c r="BU110" s="344"/>
      <c r="BV110" s="344"/>
    </row>
    <row r="111" spans="63:74" x14ac:dyDescent="0.15">
      <c r="BK111" s="344"/>
      <c r="BL111" s="344"/>
      <c r="BM111" s="344"/>
      <c r="BN111" s="344"/>
      <c r="BO111" s="344"/>
      <c r="BP111" s="344"/>
      <c r="BQ111" s="344"/>
      <c r="BR111" s="344"/>
      <c r="BS111" s="344"/>
      <c r="BT111" s="344"/>
      <c r="BU111" s="344"/>
      <c r="BV111" s="344"/>
    </row>
    <row r="112" spans="63:74" x14ac:dyDescent="0.15">
      <c r="BK112" s="344"/>
      <c r="BL112" s="344"/>
      <c r="BM112" s="344"/>
      <c r="BN112" s="344"/>
      <c r="BO112" s="344"/>
      <c r="BP112" s="344"/>
      <c r="BQ112" s="344"/>
      <c r="BR112" s="344"/>
      <c r="BS112" s="344"/>
      <c r="BT112" s="344"/>
      <c r="BU112" s="344"/>
      <c r="BV112" s="344"/>
    </row>
    <row r="113" spans="63:74" x14ac:dyDescent="0.15">
      <c r="BK113" s="344"/>
      <c r="BL113" s="344"/>
      <c r="BM113" s="344"/>
      <c r="BN113" s="344"/>
      <c r="BO113" s="344"/>
      <c r="BP113" s="344"/>
      <c r="BQ113" s="344"/>
      <c r="BR113" s="344"/>
      <c r="BS113" s="344"/>
      <c r="BT113" s="344"/>
      <c r="BU113" s="344"/>
      <c r="BV113" s="344"/>
    </row>
    <row r="114" spans="63:74" x14ac:dyDescent="0.15">
      <c r="BK114" s="344"/>
      <c r="BL114" s="344"/>
      <c r="BM114" s="344"/>
      <c r="BN114" s="344"/>
      <c r="BO114" s="344"/>
      <c r="BP114" s="344"/>
      <c r="BQ114" s="344"/>
      <c r="BR114" s="344"/>
      <c r="BS114" s="344"/>
      <c r="BT114" s="344"/>
      <c r="BU114" s="344"/>
      <c r="BV114" s="344"/>
    </row>
    <row r="115" spans="63:74" x14ac:dyDescent="0.15">
      <c r="BK115" s="344"/>
      <c r="BL115" s="344"/>
      <c r="BM115" s="344"/>
      <c r="BN115" s="344"/>
      <c r="BO115" s="344"/>
      <c r="BP115" s="344"/>
      <c r="BQ115" s="344"/>
      <c r="BR115" s="344"/>
      <c r="BS115" s="344"/>
      <c r="BT115" s="344"/>
      <c r="BU115" s="344"/>
      <c r="BV115" s="344"/>
    </row>
    <row r="116" spans="63:74" x14ac:dyDescent="0.15">
      <c r="BK116" s="344"/>
      <c r="BL116" s="344"/>
      <c r="BM116" s="344"/>
      <c r="BN116" s="344"/>
      <c r="BO116" s="344"/>
      <c r="BP116" s="344"/>
      <c r="BQ116" s="344"/>
      <c r="BR116" s="344"/>
      <c r="BS116" s="344"/>
      <c r="BT116" s="344"/>
      <c r="BU116" s="344"/>
      <c r="BV116" s="344"/>
    </row>
    <row r="117" spans="63:74" x14ac:dyDescent="0.15">
      <c r="BK117" s="344"/>
      <c r="BL117" s="344"/>
      <c r="BM117" s="344"/>
      <c r="BN117" s="344"/>
      <c r="BO117" s="344"/>
      <c r="BP117" s="344"/>
      <c r="BQ117" s="344"/>
      <c r="BR117" s="344"/>
      <c r="BS117" s="344"/>
      <c r="BT117" s="344"/>
      <c r="BU117" s="344"/>
      <c r="BV117" s="344"/>
    </row>
    <row r="118" spans="63:74" x14ac:dyDescent="0.15">
      <c r="BK118" s="344"/>
      <c r="BL118" s="344"/>
      <c r="BM118" s="344"/>
      <c r="BN118" s="344"/>
      <c r="BO118" s="344"/>
      <c r="BP118" s="344"/>
      <c r="BQ118" s="344"/>
      <c r="BR118" s="344"/>
      <c r="BS118" s="344"/>
      <c r="BT118" s="344"/>
      <c r="BU118" s="344"/>
      <c r="BV118" s="344"/>
    </row>
    <row r="119" spans="63:74" x14ac:dyDescent="0.15">
      <c r="BK119" s="344"/>
      <c r="BL119" s="344"/>
      <c r="BM119" s="344"/>
      <c r="BN119" s="344"/>
      <c r="BO119" s="344"/>
      <c r="BP119" s="344"/>
      <c r="BQ119" s="344"/>
      <c r="BR119" s="344"/>
      <c r="BS119" s="344"/>
      <c r="BT119" s="344"/>
      <c r="BU119" s="344"/>
      <c r="BV119" s="344"/>
    </row>
    <row r="120" spans="63:74" x14ac:dyDescent="0.15">
      <c r="BK120" s="344"/>
      <c r="BL120" s="344"/>
      <c r="BM120" s="344"/>
      <c r="BN120" s="344"/>
      <c r="BO120" s="344"/>
      <c r="BP120" s="344"/>
      <c r="BQ120" s="344"/>
      <c r="BR120" s="344"/>
      <c r="BS120" s="344"/>
      <c r="BT120" s="344"/>
      <c r="BU120" s="344"/>
      <c r="BV120" s="344"/>
    </row>
    <row r="121" spans="63:74" x14ac:dyDescent="0.15">
      <c r="BK121" s="344"/>
      <c r="BL121" s="344"/>
      <c r="BM121" s="344"/>
      <c r="BN121" s="344"/>
      <c r="BO121" s="344"/>
      <c r="BP121" s="344"/>
      <c r="BQ121" s="344"/>
      <c r="BR121" s="344"/>
      <c r="BS121" s="344"/>
      <c r="BT121" s="344"/>
      <c r="BU121" s="344"/>
      <c r="BV121" s="344"/>
    </row>
    <row r="122" spans="63:74" x14ac:dyDescent="0.15">
      <c r="BK122" s="344"/>
      <c r="BL122" s="344"/>
      <c r="BM122" s="344"/>
      <c r="BN122" s="344"/>
      <c r="BO122" s="344"/>
      <c r="BP122" s="344"/>
      <c r="BQ122" s="344"/>
      <c r="BR122" s="344"/>
      <c r="BS122" s="344"/>
      <c r="BT122" s="344"/>
      <c r="BU122" s="344"/>
      <c r="BV122" s="344"/>
    </row>
    <row r="123" spans="63:74" x14ac:dyDescent="0.15">
      <c r="BK123" s="344"/>
      <c r="BL123" s="344"/>
      <c r="BM123" s="344"/>
      <c r="BN123" s="344"/>
      <c r="BO123" s="344"/>
      <c r="BP123" s="344"/>
      <c r="BQ123" s="344"/>
      <c r="BR123" s="344"/>
      <c r="BS123" s="344"/>
      <c r="BT123" s="344"/>
      <c r="BU123" s="344"/>
      <c r="BV123" s="344"/>
    </row>
    <row r="124" spans="63:74" x14ac:dyDescent="0.15">
      <c r="BK124" s="344"/>
      <c r="BL124" s="344"/>
      <c r="BM124" s="344"/>
      <c r="BN124" s="344"/>
      <c r="BO124" s="344"/>
      <c r="BP124" s="344"/>
      <c r="BQ124" s="344"/>
      <c r="BR124" s="344"/>
      <c r="BS124" s="344"/>
      <c r="BT124" s="344"/>
      <c r="BU124" s="344"/>
      <c r="BV124" s="344"/>
    </row>
    <row r="125" spans="63:74" x14ac:dyDescent="0.15">
      <c r="BK125" s="344"/>
      <c r="BL125" s="344"/>
      <c r="BM125" s="344"/>
      <c r="BN125" s="344"/>
      <c r="BO125" s="344"/>
      <c r="BP125" s="344"/>
      <c r="BQ125" s="344"/>
      <c r="BR125" s="344"/>
      <c r="BS125" s="344"/>
      <c r="BT125" s="344"/>
      <c r="BU125" s="344"/>
      <c r="BV125" s="344"/>
    </row>
    <row r="126" spans="63:74" x14ac:dyDescent="0.15">
      <c r="BK126" s="344"/>
      <c r="BL126" s="344"/>
      <c r="BM126" s="344"/>
      <c r="BN126" s="344"/>
      <c r="BO126" s="344"/>
      <c r="BP126" s="344"/>
      <c r="BQ126" s="344"/>
      <c r="BR126" s="344"/>
      <c r="BS126" s="344"/>
      <c r="BT126" s="344"/>
      <c r="BU126" s="344"/>
      <c r="BV126" s="344"/>
    </row>
    <row r="127" spans="63:74" x14ac:dyDescent="0.15">
      <c r="BK127" s="344"/>
      <c r="BL127" s="344"/>
      <c r="BM127" s="344"/>
      <c r="BN127" s="344"/>
      <c r="BO127" s="344"/>
      <c r="BP127" s="344"/>
      <c r="BQ127" s="344"/>
      <c r="BR127" s="344"/>
      <c r="BS127" s="344"/>
      <c r="BT127" s="344"/>
      <c r="BU127" s="344"/>
      <c r="BV127" s="344"/>
    </row>
    <row r="128" spans="63:74" x14ac:dyDescent="0.15">
      <c r="BK128" s="344"/>
      <c r="BL128" s="344"/>
      <c r="BM128" s="344"/>
      <c r="BN128" s="344"/>
      <c r="BO128" s="344"/>
      <c r="BP128" s="344"/>
      <c r="BQ128" s="344"/>
      <c r="BR128" s="344"/>
      <c r="BS128" s="344"/>
      <c r="BT128" s="344"/>
      <c r="BU128" s="344"/>
      <c r="BV128" s="344"/>
    </row>
    <row r="129" spans="63:74" x14ac:dyDescent="0.15">
      <c r="BK129" s="344"/>
      <c r="BL129" s="344"/>
      <c r="BM129" s="344"/>
      <c r="BN129" s="344"/>
      <c r="BO129" s="344"/>
      <c r="BP129" s="344"/>
      <c r="BQ129" s="344"/>
      <c r="BR129" s="344"/>
      <c r="BS129" s="344"/>
      <c r="BT129" s="344"/>
      <c r="BU129" s="344"/>
      <c r="BV129" s="344"/>
    </row>
    <row r="130" spans="63:74" x14ac:dyDescent="0.15">
      <c r="BK130" s="344"/>
      <c r="BL130" s="344"/>
      <c r="BM130" s="344"/>
      <c r="BN130" s="344"/>
      <c r="BO130" s="344"/>
      <c r="BP130" s="344"/>
      <c r="BQ130" s="344"/>
      <c r="BR130" s="344"/>
      <c r="BS130" s="344"/>
      <c r="BT130" s="344"/>
      <c r="BU130" s="344"/>
      <c r="BV130" s="344"/>
    </row>
    <row r="131" spans="63:74" x14ac:dyDescent="0.15">
      <c r="BK131" s="344"/>
      <c r="BL131" s="344"/>
      <c r="BM131" s="344"/>
      <c r="BN131" s="344"/>
      <c r="BO131" s="344"/>
      <c r="BP131" s="344"/>
      <c r="BQ131" s="344"/>
      <c r="BR131" s="344"/>
      <c r="BS131" s="344"/>
      <c r="BT131" s="344"/>
      <c r="BU131" s="344"/>
      <c r="BV131" s="344"/>
    </row>
    <row r="132" spans="63:74" x14ac:dyDescent="0.15">
      <c r="BK132" s="344"/>
      <c r="BL132" s="344"/>
      <c r="BM132" s="344"/>
      <c r="BN132" s="344"/>
      <c r="BO132" s="344"/>
      <c r="BP132" s="344"/>
      <c r="BQ132" s="344"/>
      <c r="BR132" s="344"/>
      <c r="BS132" s="344"/>
      <c r="BT132" s="344"/>
      <c r="BU132" s="344"/>
      <c r="BV132" s="344"/>
    </row>
    <row r="133" spans="63:74" x14ac:dyDescent="0.15">
      <c r="BK133" s="344"/>
      <c r="BL133" s="344"/>
      <c r="BM133" s="344"/>
      <c r="BN133" s="344"/>
      <c r="BO133" s="344"/>
      <c r="BP133" s="344"/>
      <c r="BQ133" s="344"/>
      <c r="BR133" s="344"/>
      <c r="BS133" s="344"/>
      <c r="BT133" s="344"/>
      <c r="BU133" s="344"/>
      <c r="BV133" s="344"/>
    </row>
    <row r="134" spans="63:74" x14ac:dyDescent="0.15">
      <c r="BK134" s="344"/>
      <c r="BL134" s="344"/>
      <c r="BM134" s="344"/>
      <c r="BN134" s="344"/>
      <c r="BO134" s="344"/>
      <c r="BP134" s="344"/>
      <c r="BQ134" s="344"/>
      <c r="BR134" s="344"/>
      <c r="BS134" s="344"/>
      <c r="BT134" s="344"/>
      <c r="BU134" s="344"/>
      <c r="BV134" s="344"/>
    </row>
    <row r="135" spans="63:74" x14ac:dyDescent="0.15">
      <c r="BK135" s="344"/>
      <c r="BL135" s="344"/>
      <c r="BM135" s="344"/>
      <c r="BN135" s="344"/>
      <c r="BO135" s="344"/>
      <c r="BP135" s="344"/>
      <c r="BQ135" s="344"/>
      <c r="BR135" s="344"/>
      <c r="BS135" s="344"/>
      <c r="BT135" s="344"/>
      <c r="BU135" s="344"/>
      <c r="BV135" s="344"/>
    </row>
    <row r="136" spans="63:74" x14ac:dyDescent="0.15">
      <c r="BK136" s="344"/>
      <c r="BL136" s="344"/>
      <c r="BM136" s="344"/>
      <c r="BN136" s="344"/>
      <c r="BO136" s="344"/>
      <c r="BP136" s="344"/>
      <c r="BQ136" s="344"/>
      <c r="BR136" s="344"/>
      <c r="BS136" s="344"/>
      <c r="BT136" s="344"/>
      <c r="BU136" s="344"/>
      <c r="BV136" s="344"/>
    </row>
    <row r="137" spans="63:74" x14ac:dyDescent="0.15">
      <c r="BK137" s="344"/>
      <c r="BL137" s="344"/>
      <c r="BM137" s="344"/>
      <c r="BN137" s="344"/>
      <c r="BO137" s="344"/>
      <c r="BP137" s="344"/>
      <c r="BQ137" s="344"/>
      <c r="BR137" s="344"/>
      <c r="BS137" s="344"/>
      <c r="BT137" s="344"/>
      <c r="BU137" s="344"/>
      <c r="BV137" s="344"/>
    </row>
    <row r="138" spans="63:74" x14ac:dyDescent="0.15">
      <c r="BK138" s="344"/>
      <c r="BL138" s="344"/>
      <c r="BM138" s="344"/>
      <c r="BN138" s="344"/>
      <c r="BO138" s="344"/>
      <c r="BP138" s="344"/>
      <c r="BQ138" s="344"/>
      <c r="BR138" s="344"/>
      <c r="BS138" s="344"/>
      <c r="BT138" s="344"/>
      <c r="BU138" s="344"/>
      <c r="BV138" s="344"/>
    </row>
    <row r="139" spans="63:74" x14ac:dyDescent="0.15">
      <c r="BK139" s="344"/>
      <c r="BL139" s="344"/>
      <c r="BM139" s="344"/>
      <c r="BN139" s="344"/>
      <c r="BO139" s="344"/>
      <c r="BP139" s="344"/>
      <c r="BQ139" s="344"/>
      <c r="BR139" s="344"/>
      <c r="BS139" s="344"/>
      <c r="BT139" s="344"/>
      <c r="BU139" s="344"/>
      <c r="BV139" s="344"/>
    </row>
    <row r="140" spans="63:74" x14ac:dyDescent="0.15">
      <c r="BK140" s="344"/>
      <c r="BL140" s="344"/>
      <c r="BM140" s="344"/>
      <c r="BN140" s="344"/>
      <c r="BO140" s="344"/>
      <c r="BP140" s="344"/>
      <c r="BQ140" s="344"/>
      <c r="BR140" s="344"/>
      <c r="BS140" s="344"/>
      <c r="BT140" s="344"/>
      <c r="BU140" s="344"/>
      <c r="BV140" s="344"/>
    </row>
    <row r="141" spans="63:74" x14ac:dyDescent="0.15">
      <c r="BK141" s="344"/>
      <c r="BL141" s="344"/>
      <c r="BM141" s="344"/>
      <c r="BN141" s="344"/>
      <c r="BO141" s="344"/>
      <c r="BP141" s="344"/>
      <c r="BQ141" s="344"/>
      <c r="BR141" s="344"/>
      <c r="BS141" s="344"/>
      <c r="BT141" s="344"/>
      <c r="BU141" s="344"/>
      <c r="BV141" s="344"/>
    </row>
    <row r="142" spans="63:74" x14ac:dyDescent="0.15">
      <c r="BK142" s="344"/>
      <c r="BL142" s="344"/>
      <c r="BM142" s="344"/>
      <c r="BN142" s="344"/>
      <c r="BO142" s="344"/>
      <c r="BP142" s="344"/>
      <c r="BQ142" s="344"/>
      <c r="BR142" s="344"/>
      <c r="BS142" s="344"/>
      <c r="BT142" s="344"/>
      <c r="BU142" s="344"/>
      <c r="BV142" s="344"/>
    </row>
    <row r="143" spans="63:74" x14ac:dyDescent="0.15">
      <c r="BK143" s="344"/>
      <c r="BL143" s="344"/>
      <c r="BM143" s="344"/>
      <c r="BN143" s="344"/>
      <c r="BO143" s="344"/>
      <c r="BP143" s="344"/>
      <c r="BQ143" s="344"/>
      <c r="BR143" s="344"/>
      <c r="BS143" s="344"/>
      <c r="BT143" s="344"/>
      <c r="BU143" s="344"/>
      <c r="BV143" s="344"/>
    </row>
  </sheetData>
  <mergeCells count="16">
    <mergeCell ref="AM3:AX3"/>
    <mergeCell ref="AY3:BJ3"/>
    <mergeCell ref="BK3:BV3"/>
    <mergeCell ref="B1:AL1"/>
    <mergeCell ref="C3:N3"/>
    <mergeCell ref="O3:Z3"/>
    <mergeCell ref="AA3:AL3"/>
    <mergeCell ref="B56:Q56"/>
    <mergeCell ref="B57:Q57"/>
    <mergeCell ref="A1:A2"/>
    <mergeCell ref="B50:Q50"/>
    <mergeCell ref="B51:Q51"/>
    <mergeCell ref="B52:Q52"/>
    <mergeCell ref="B53:Q53"/>
    <mergeCell ref="B54:Q54"/>
    <mergeCell ref="B55:Q55"/>
  </mergeCells>
  <phoneticPr fontId="3" type="noConversion"/>
  <hyperlinks>
    <hyperlink ref="A1:A2" location="Contents!A1" display="Table of Contents"/>
  </hyperlinks>
  <pageMargins left="0.25" right="0.25" top="0.25" bottom="0.25" header="0.5" footer="0.5"/>
  <pageSetup scale="86"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5" transitionEvaluation="1" transitionEntry="1" codeName="Sheet3">
    <pageSetUpPr fitToPage="1"/>
  </sheetPr>
  <dimension ref="A1:BV144"/>
  <sheetViews>
    <sheetView showGridLines="0" workbookViewId="0">
      <pane xSplit="2" ySplit="4" topLeftCell="C5" activePane="bottomRight" state="frozen"/>
      <selection activeCell="BF63" sqref="BF63"/>
      <selection pane="topRight" activeCell="BF63" sqref="BF63"/>
      <selection pane="bottomLeft" activeCell="BF63" sqref="BF63"/>
      <selection pane="bottomRight" activeCell="U28" sqref="U28"/>
    </sheetView>
  </sheetViews>
  <sheetFormatPr defaultColWidth="9.5703125" defaultRowHeight="11.25" x14ac:dyDescent="0.2"/>
  <cols>
    <col min="1" max="1" width="10.5703125" style="12" bestFit="1" customWidth="1"/>
    <col min="2" max="2" width="28" style="12" customWidth="1"/>
    <col min="3" max="12" width="6.5703125" style="12" customWidth="1"/>
    <col min="13" max="13" width="7.42578125" style="12" customWidth="1"/>
    <col min="14" max="50" width="6.5703125" style="12" customWidth="1"/>
    <col min="51" max="55" width="6.5703125" style="337" customWidth="1"/>
    <col min="56" max="58" width="6.5703125" style="773" customWidth="1"/>
    <col min="59" max="62" width="6.5703125" style="337" customWidth="1"/>
    <col min="63" max="74" width="6.5703125" style="12" customWidth="1"/>
    <col min="75" max="16384" width="9.5703125" style="12"/>
  </cols>
  <sheetData>
    <row r="1" spans="1:74" s="11" customFormat="1" ht="12.75" x14ac:dyDescent="0.2">
      <c r="A1" s="791" t="s">
        <v>995</v>
      </c>
      <c r="B1" s="795" t="s">
        <v>249</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c r="AY1" s="496"/>
      <c r="AZ1" s="496"/>
      <c r="BA1" s="496"/>
      <c r="BB1" s="496"/>
      <c r="BC1" s="496"/>
      <c r="BD1" s="770"/>
      <c r="BE1" s="770"/>
      <c r="BF1" s="770"/>
      <c r="BG1" s="496"/>
      <c r="BH1" s="496"/>
      <c r="BI1" s="496"/>
      <c r="BJ1" s="496"/>
    </row>
    <row r="2" spans="1:74" s="13" customFormat="1" ht="12.75"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262"/>
      <c r="AY2" s="415"/>
      <c r="AZ2" s="415"/>
      <c r="BA2" s="415"/>
      <c r="BB2" s="415"/>
      <c r="BC2" s="415"/>
      <c r="BD2" s="652"/>
      <c r="BE2" s="652"/>
      <c r="BF2" s="652"/>
      <c r="BG2" s="415"/>
      <c r="BH2" s="415"/>
      <c r="BI2" s="415"/>
      <c r="BJ2" s="415"/>
    </row>
    <row r="3" spans="1:74"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19"/>
      <c r="B5" s="20" t="s">
        <v>988</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430"/>
      <c r="AZ5" s="430"/>
      <c r="BA5" s="430"/>
      <c r="BB5" s="430"/>
      <c r="BC5" s="430"/>
      <c r="BD5" s="21"/>
      <c r="BE5" s="21"/>
      <c r="BF5" s="21"/>
      <c r="BG5" s="21"/>
      <c r="BH5" s="430"/>
      <c r="BI5" s="430"/>
      <c r="BJ5" s="430"/>
      <c r="BK5" s="430"/>
      <c r="BL5" s="430"/>
      <c r="BM5" s="430"/>
      <c r="BN5" s="430"/>
      <c r="BO5" s="430"/>
      <c r="BP5" s="430"/>
      <c r="BQ5" s="430"/>
      <c r="BR5" s="430"/>
      <c r="BS5" s="430"/>
      <c r="BT5" s="430"/>
      <c r="BU5" s="430"/>
      <c r="BV5" s="430"/>
    </row>
    <row r="6" spans="1:74" ht="11.1" customHeight="1" x14ac:dyDescent="0.2">
      <c r="A6" s="19"/>
      <c r="B6" s="20"/>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430"/>
      <c r="AZ6" s="430"/>
      <c r="BA6" s="430"/>
      <c r="BB6" s="430"/>
      <c r="BC6" s="430"/>
      <c r="BD6" s="21"/>
      <c r="BE6" s="21"/>
      <c r="BF6" s="21"/>
      <c r="BG6" s="21"/>
      <c r="BH6" s="430"/>
      <c r="BI6" s="430"/>
      <c r="BJ6" s="430"/>
      <c r="BK6" s="430"/>
      <c r="BL6" s="430"/>
      <c r="BM6" s="430" t="s">
        <v>1221</v>
      </c>
      <c r="BN6" s="430"/>
      <c r="BO6" s="430"/>
      <c r="BP6" s="430"/>
      <c r="BQ6" s="430"/>
      <c r="BR6" s="430"/>
      <c r="BS6" s="430"/>
      <c r="BT6" s="430"/>
      <c r="BU6" s="430"/>
      <c r="BV6" s="430"/>
    </row>
    <row r="7" spans="1:74" ht="11.1" customHeight="1" x14ac:dyDescent="0.2">
      <c r="A7" s="19"/>
      <c r="B7" s="22" t="s">
        <v>114</v>
      </c>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430"/>
      <c r="AZ7" s="731"/>
      <c r="BA7" s="430"/>
      <c r="BB7" s="430"/>
      <c r="BC7" s="430"/>
      <c r="BD7" s="21"/>
      <c r="BE7" s="21"/>
      <c r="BF7" s="21"/>
      <c r="BG7" s="21"/>
      <c r="BH7" s="430"/>
      <c r="BI7" s="430"/>
      <c r="BJ7" s="430"/>
      <c r="BK7" s="430"/>
      <c r="BL7" s="430"/>
      <c r="BM7" s="430"/>
      <c r="BN7" s="430"/>
      <c r="BO7" s="430"/>
      <c r="BP7" s="430"/>
      <c r="BQ7" s="430"/>
      <c r="BR7" s="430"/>
      <c r="BS7" s="731"/>
      <c r="BT7" s="430"/>
      <c r="BU7" s="430"/>
      <c r="BV7" s="430"/>
    </row>
    <row r="8" spans="1:74" ht="11.1" customHeight="1" x14ac:dyDescent="0.2">
      <c r="A8" s="19" t="s">
        <v>635</v>
      </c>
      <c r="B8" s="23" t="s">
        <v>97</v>
      </c>
      <c r="C8" s="216">
        <v>8.0228909999999996</v>
      </c>
      <c r="D8" s="216">
        <v>8.114217</v>
      </c>
      <c r="E8" s="216">
        <v>8.2531719999999993</v>
      </c>
      <c r="F8" s="216">
        <v>8.5969099999999994</v>
      </c>
      <c r="G8" s="216">
        <v>8.5945070000000001</v>
      </c>
      <c r="H8" s="216">
        <v>8.7070229999999995</v>
      </c>
      <c r="I8" s="216">
        <v>8.8052240000000008</v>
      </c>
      <c r="J8" s="216">
        <v>8.8656030000000001</v>
      </c>
      <c r="K8" s="216">
        <v>9.0459969999999998</v>
      </c>
      <c r="L8" s="216">
        <v>9.2318560000000005</v>
      </c>
      <c r="M8" s="216">
        <v>9.2945609999999999</v>
      </c>
      <c r="N8" s="216">
        <v>9.464893</v>
      </c>
      <c r="O8" s="216">
        <v>9.3583110000000005</v>
      </c>
      <c r="P8" s="216">
        <v>9.5372439999999994</v>
      </c>
      <c r="Q8" s="216">
        <v>9.5610210000000002</v>
      </c>
      <c r="R8" s="216">
        <v>9.6262640000000008</v>
      </c>
      <c r="S8" s="216">
        <v>9.4275420000000008</v>
      </c>
      <c r="T8" s="216">
        <v>9.3293660000000003</v>
      </c>
      <c r="U8" s="216">
        <v>9.4018090000000001</v>
      </c>
      <c r="V8" s="216">
        <v>9.3787640000000003</v>
      </c>
      <c r="W8" s="216">
        <v>9.4173620000000007</v>
      </c>
      <c r="X8" s="216">
        <v>9.3394180000000002</v>
      </c>
      <c r="Y8" s="216">
        <v>9.3068120000000008</v>
      </c>
      <c r="Z8" s="216">
        <v>9.2292919999999992</v>
      </c>
      <c r="AA8" s="216">
        <v>9.1864369999999997</v>
      </c>
      <c r="AB8" s="216">
        <v>9.1071229999999996</v>
      </c>
      <c r="AC8" s="216">
        <v>9.1341800000000006</v>
      </c>
      <c r="AD8" s="216">
        <v>8.9064379999999996</v>
      </c>
      <c r="AE8" s="216">
        <v>8.8591999999999995</v>
      </c>
      <c r="AF8" s="216">
        <v>8.7026509999999995</v>
      </c>
      <c r="AG8" s="216">
        <v>8.6816060000000004</v>
      </c>
      <c r="AH8" s="216">
        <v>8.7163529999999998</v>
      </c>
      <c r="AI8" s="216">
        <v>8.5534060000000007</v>
      </c>
      <c r="AJ8" s="216">
        <v>8.7909769999999998</v>
      </c>
      <c r="AK8" s="216">
        <v>8.8760650000000005</v>
      </c>
      <c r="AL8" s="216">
        <v>8.7708370000000002</v>
      </c>
      <c r="AM8" s="216">
        <v>8.8281580000000002</v>
      </c>
      <c r="AN8" s="216">
        <v>9.0579750000000008</v>
      </c>
      <c r="AO8" s="216">
        <v>9.1399509999999999</v>
      </c>
      <c r="AP8" s="216">
        <v>9.1319320000000008</v>
      </c>
      <c r="AQ8" s="216">
        <v>9.1767240000000001</v>
      </c>
      <c r="AR8" s="216">
        <v>9.0885490000000004</v>
      </c>
      <c r="AS8" s="216">
        <v>9.2407690000000002</v>
      </c>
      <c r="AT8" s="216">
        <v>9.2423249999999992</v>
      </c>
      <c r="AU8" s="216">
        <v>9.5277019999999997</v>
      </c>
      <c r="AV8" s="216">
        <v>9.6867450000000002</v>
      </c>
      <c r="AW8" s="216">
        <v>10.099155</v>
      </c>
      <c r="AX8" s="216">
        <v>10.023529</v>
      </c>
      <c r="AY8" s="216">
        <v>9.9952989999999993</v>
      </c>
      <c r="AZ8" s="216">
        <v>10.258876000000001</v>
      </c>
      <c r="BA8" s="216">
        <v>10.473869000000001</v>
      </c>
      <c r="BB8" s="216">
        <v>10.630742355000001</v>
      </c>
      <c r="BC8" s="216">
        <v>10.709619622</v>
      </c>
      <c r="BD8" s="327">
        <v>10.81062</v>
      </c>
      <c r="BE8" s="327">
        <v>10.86313</v>
      </c>
      <c r="BF8" s="327">
        <v>10.888299999999999</v>
      </c>
      <c r="BG8" s="327">
        <v>10.89489</v>
      </c>
      <c r="BH8" s="327">
        <v>11.14678</v>
      </c>
      <c r="BI8" s="327">
        <v>11.3443</v>
      </c>
      <c r="BJ8" s="327">
        <v>11.44622</v>
      </c>
      <c r="BK8" s="327">
        <v>11.534649999999999</v>
      </c>
      <c r="BL8" s="327">
        <v>11.641629999999999</v>
      </c>
      <c r="BM8" s="327">
        <v>11.729649999999999</v>
      </c>
      <c r="BN8" s="327">
        <v>11.774699999999999</v>
      </c>
      <c r="BO8" s="327">
        <v>11.76465</v>
      </c>
      <c r="BP8" s="327">
        <v>11.71646</v>
      </c>
      <c r="BQ8" s="327">
        <v>11.69323</v>
      </c>
      <c r="BR8" s="327">
        <v>11.66733</v>
      </c>
      <c r="BS8" s="327">
        <v>11.63979</v>
      </c>
      <c r="BT8" s="327">
        <v>11.84868</v>
      </c>
      <c r="BU8" s="327">
        <v>11.996779999999999</v>
      </c>
      <c r="BV8" s="327">
        <v>12.07657</v>
      </c>
    </row>
    <row r="9" spans="1:74" ht="11.1" customHeight="1" x14ac:dyDescent="0.2">
      <c r="A9" s="19"/>
      <c r="B9" s="23"/>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327"/>
      <c r="BE9" s="327"/>
      <c r="BF9" s="327"/>
      <c r="BG9" s="327"/>
      <c r="BH9" s="327"/>
      <c r="BI9" s="327"/>
      <c r="BJ9" s="327"/>
      <c r="BK9" s="327"/>
      <c r="BL9" s="327"/>
      <c r="BM9" s="327"/>
      <c r="BN9" s="327"/>
      <c r="BO9" s="327"/>
      <c r="BP9" s="327"/>
      <c r="BQ9" s="327"/>
      <c r="BR9" s="327"/>
      <c r="BS9" s="327"/>
      <c r="BT9" s="327"/>
      <c r="BU9" s="327"/>
      <c r="BV9" s="327"/>
    </row>
    <row r="10" spans="1:74" ht="11.1" customHeight="1" x14ac:dyDescent="0.2">
      <c r="A10" s="19"/>
      <c r="B10" s="22" t="s">
        <v>50</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328"/>
      <c r="BE10" s="328"/>
      <c r="BF10" s="328"/>
      <c r="BG10" s="328"/>
      <c r="BH10" s="328"/>
      <c r="BI10" s="328"/>
      <c r="BJ10" s="328"/>
      <c r="BK10" s="328"/>
      <c r="BL10" s="328"/>
      <c r="BM10" s="328"/>
      <c r="BN10" s="328"/>
      <c r="BO10" s="328"/>
      <c r="BP10" s="328"/>
      <c r="BQ10" s="328"/>
      <c r="BR10" s="328"/>
      <c r="BS10" s="328"/>
      <c r="BT10" s="328"/>
      <c r="BU10" s="328"/>
      <c r="BV10" s="328"/>
    </row>
    <row r="11" spans="1:74" ht="11.1" customHeight="1" x14ac:dyDescent="0.2">
      <c r="A11" s="19" t="s">
        <v>666</v>
      </c>
      <c r="B11" s="23" t="s">
        <v>102</v>
      </c>
      <c r="C11" s="216">
        <v>66.780741934999995</v>
      </c>
      <c r="D11" s="216">
        <v>68.362142856999995</v>
      </c>
      <c r="E11" s="216">
        <v>68.856387096999995</v>
      </c>
      <c r="F11" s="216">
        <v>70.540866667000003</v>
      </c>
      <c r="G11" s="216">
        <v>70.159935484000002</v>
      </c>
      <c r="H11" s="216">
        <v>70.522199999999998</v>
      </c>
      <c r="I11" s="216">
        <v>72.021774194000002</v>
      </c>
      <c r="J11" s="216">
        <v>72.413967741999997</v>
      </c>
      <c r="K11" s="216">
        <v>72.388333333000006</v>
      </c>
      <c r="L11" s="216">
        <v>73.106354839000005</v>
      </c>
      <c r="M11" s="216">
        <v>72.638533332999998</v>
      </c>
      <c r="N11" s="216">
        <v>73.201483870999994</v>
      </c>
      <c r="O11" s="216">
        <v>73.444870968000004</v>
      </c>
      <c r="P11" s="216">
        <v>73.809785714</v>
      </c>
      <c r="Q11" s="216">
        <v>74.135741934999999</v>
      </c>
      <c r="R11" s="216">
        <v>75.205933333000004</v>
      </c>
      <c r="S11" s="216">
        <v>74.123419354999996</v>
      </c>
      <c r="T11" s="216">
        <v>73.950966667000003</v>
      </c>
      <c r="U11" s="216">
        <v>74.185290323000004</v>
      </c>
      <c r="V11" s="216">
        <v>74.269709676999994</v>
      </c>
      <c r="W11" s="216">
        <v>74.738466666999997</v>
      </c>
      <c r="X11" s="216">
        <v>74.194064515999997</v>
      </c>
      <c r="Y11" s="216">
        <v>73.882599999999996</v>
      </c>
      <c r="Z11" s="216">
        <v>73.886935484000006</v>
      </c>
      <c r="AA11" s="216">
        <v>73.776419355000002</v>
      </c>
      <c r="AB11" s="216">
        <v>74.723689655000001</v>
      </c>
      <c r="AC11" s="216">
        <v>73.951709676999997</v>
      </c>
      <c r="AD11" s="216">
        <v>73.845533333000006</v>
      </c>
      <c r="AE11" s="216">
        <v>73.491419355000005</v>
      </c>
      <c r="AF11" s="216">
        <v>72.489800000000002</v>
      </c>
      <c r="AG11" s="216">
        <v>73.106193547999993</v>
      </c>
      <c r="AH11" s="216">
        <v>72.333838709999995</v>
      </c>
      <c r="AI11" s="216">
        <v>71.890466666999998</v>
      </c>
      <c r="AJ11" s="216">
        <v>71.421483871000007</v>
      </c>
      <c r="AK11" s="216">
        <v>72.08</v>
      </c>
      <c r="AL11" s="216">
        <v>71.164387097000002</v>
      </c>
      <c r="AM11" s="216">
        <v>70.625032258000005</v>
      </c>
      <c r="AN11" s="216">
        <v>71.546428571000007</v>
      </c>
      <c r="AO11" s="216">
        <v>71.570064516000002</v>
      </c>
      <c r="AP11" s="216">
        <v>71.707333332999994</v>
      </c>
      <c r="AQ11" s="216">
        <v>71.784806451999998</v>
      </c>
      <c r="AR11" s="216">
        <v>72.636200000000002</v>
      </c>
      <c r="AS11" s="216">
        <v>73.404741935000004</v>
      </c>
      <c r="AT11" s="216">
        <v>73.524580645</v>
      </c>
      <c r="AU11" s="216">
        <v>75.009466666999998</v>
      </c>
      <c r="AV11" s="216">
        <v>75.139290322999997</v>
      </c>
      <c r="AW11" s="216">
        <v>77.371099999999998</v>
      </c>
      <c r="AX11" s="216">
        <v>78.443677418999997</v>
      </c>
      <c r="AY11" s="216">
        <v>77.285935484000007</v>
      </c>
      <c r="AZ11" s="216">
        <v>78.8005</v>
      </c>
      <c r="BA11" s="216">
        <v>79.564903225999998</v>
      </c>
      <c r="BB11" s="216">
        <v>80.908280000000005</v>
      </c>
      <c r="BC11" s="216">
        <v>81.334140000000005</v>
      </c>
      <c r="BD11" s="327">
        <v>81.675569999999993</v>
      </c>
      <c r="BE11" s="327">
        <v>81.917370000000005</v>
      </c>
      <c r="BF11" s="327">
        <v>82.111919999999998</v>
      </c>
      <c r="BG11" s="327">
        <v>82.137600000000006</v>
      </c>
      <c r="BH11" s="327">
        <v>82.459829999999997</v>
      </c>
      <c r="BI11" s="327">
        <v>82.893699999999995</v>
      </c>
      <c r="BJ11" s="327">
        <v>83.153090000000006</v>
      </c>
      <c r="BK11" s="327">
        <v>83.414060000000006</v>
      </c>
      <c r="BL11" s="327">
        <v>83.806229999999999</v>
      </c>
      <c r="BM11" s="327">
        <v>83.968029999999999</v>
      </c>
      <c r="BN11" s="327">
        <v>83.906310000000005</v>
      </c>
      <c r="BO11" s="327">
        <v>83.785579999999996</v>
      </c>
      <c r="BP11" s="327">
        <v>83.673929999999999</v>
      </c>
      <c r="BQ11" s="327">
        <v>83.535510000000002</v>
      </c>
      <c r="BR11" s="327">
        <v>83.695740000000001</v>
      </c>
      <c r="BS11" s="327">
        <v>83.797730000000001</v>
      </c>
      <c r="BT11" s="327">
        <v>83.899529999999999</v>
      </c>
      <c r="BU11" s="327">
        <v>83.949119999999994</v>
      </c>
      <c r="BV11" s="327">
        <v>83.953379999999996</v>
      </c>
    </row>
    <row r="12" spans="1:74" ht="11.1" customHeight="1" x14ac:dyDescent="0.2">
      <c r="A12" s="19"/>
      <c r="B12" s="24"/>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327"/>
      <c r="BE12" s="327"/>
      <c r="BF12" s="327"/>
      <c r="BG12" s="327"/>
      <c r="BH12" s="327"/>
      <c r="BI12" s="327"/>
      <c r="BJ12" s="327"/>
      <c r="BK12" s="327"/>
      <c r="BL12" s="327"/>
      <c r="BM12" s="327"/>
      <c r="BN12" s="327"/>
      <c r="BO12" s="327"/>
      <c r="BP12" s="327"/>
      <c r="BQ12" s="327"/>
      <c r="BR12" s="327"/>
      <c r="BS12" s="327"/>
      <c r="BT12" s="327"/>
      <c r="BU12" s="327"/>
      <c r="BV12" s="327"/>
    </row>
    <row r="13" spans="1:74" ht="11.1" customHeight="1" x14ac:dyDescent="0.2">
      <c r="A13" s="19"/>
      <c r="B13" s="22" t="s">
        <v>986</v>
      </c>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328"/>
      <c r="BE13" s="328"/>
      <c r="BF13" s="328"/>
      <c r="BG13" s="328"/>
      <c r="BH13" s="328"/>
      <c r="BI13" s="328"/>
      <c r="BJ13" s="328"/>
      <c r="BK13" s="328"/>
      <c r="BL13" s="328"/>
      <c r="BM13" s="328"/>
      <c r="BN13" s="328"/>
      <c r="BO13" s="328"/>
      <c r="BP13" s="328"/>
      <c r="BQ13" s="328"/>
      <c r="BR13" s="328"/>
      <c r="BS13" s="328"/>
      <c r="BT13" s="328"/>
      <c r="BU13" s="328"/>
      <c r="BV13" s="328"/>
    </row>
    <row r="14" spans="1:74" ht="11.1" customHeight="1" x14ac:dyDescent="0.2">
      <c r="A14" s="19" t="s">
        <v>214</v>
      </c>
      <c r="B14" s="23" t="s">
        <v>1004</v>
      </c>
      <c r="C14" s="68">
        <v>82.992487999999994</v>
      </c>
      <c r="D14" s="68">
        <v>75.319999999999993</v>
      </c>
      <c r="E14" s="68">
        <v>86.958617000000004</v>
      </c>
      <c r="F14" s="68">
        <v>82.981424000000004</v>
      </c>
      <c r="G14" s="68">
        <v>83.793445000000006</v>
      </c>
      <c r="H14" s="68">
        <v>79.068895999999995</v>
      </c>
      <c r="I14" s="68">
        <v>84.448359999999994</v>
      </c>
      <c r="J14" s="68">
        <v>87.346498999999994</v>
      </c>
      <c r="K14" s="68">
        <v>83.581919999999997</v>
      </c>
      <c r="L14" s="68">
        <v>85.461708999999999</v>
      </c>
      <c r="M14" s="68">
        <v>81.754810000000006</v>
      </c>
      <c r="N14" s="68">
        <v>86.340590000000006</v>
      </c>
      <c r="O14" s="68">
        <v>86.596905000000007</v>
      </c>
      <c r="P14" s="68">
        <v>72.250698</v>
      </c>
      <c r="Q14" s="68">
        <v>81.476183000000006</v>
      </c>
      <c r="R14" s="68">
        <v>75.208629999999999</v>
      </c>
      <c r="S14" s="68">
        <v>70.414557000000002</v>
      </c>
      <c r="T14" s="68">
        <v>66.933364999999995</v>
      </c>
      <c r="U14" s="68">
        <v>76.476217000000005</v>
      </c>
      <c r="V14" s="68">
        <v>82.623422000000005</v>
      </c>
      <c r="W14" s="68">
        <v>77.723740000000006</v>
      </c>
      <c r="X14" s="68">
        <v>75.662374</v>
      </c>
      <c r="Y14" s="68">
        <v>68.573907000000005</v>
      </c>
      <c r="Z14" s="68">
        <v>63.000565000000002</v>
      </c>
      <c r="AA14" s="68">
        <v>60.568714999999997</v>
      </c>
      <c r="AB14" s="68">
        <v>57.328505999999997</v>
      </c>
      <c r="AC14" s="68">
        <v>55.327888000000002</v>
      </c>
      <c r="AD14" s="68">
        <v>48.216355</v>
      </c>
      <c r="AE14" s="68">
        <v>53.123077000000002</v>
      </c>
      <c r="AF14" s="68">
        <v>59.513340999999997</v>
      </c>
      <c r="AG14" s="68">
        <v>61.783814</v>
      </c>
      <c r="AH14" s="68">
        <v>68.246998000000005</v>
      </c>
      <c r="AI14" s="68">
        <v>65.069716999999997</v>
      </c>
      <c r="AJ14" s="68">
        <v>68.725230999999994</v>
      </c>
      <c r="AK14" s="68">
        <v>67.149752000000007</v>
      </c>
      <c r="AL14" s="68">
        <v>63.311104</v>
      </c>
      <c r="AM14" s="68">
        <v>68.377663999999996</v>
      </c>
      <c r="AN14" s="68">
        <v>64.354432000000003</v>
      </c>
      <c r="AO14" s="68">
        <v>64.300555000000003</v>
      </c>
      <c r="AP14" s="68">
        <v>58.748719999999999</v>
      </c>
      <c r="AQ14" s="68">
        <v>62.110104</v>
      </c>
      <c r="AR14" s="68">
        <v>66.223313000000005</v>
      </c>
      <c r="AS14" s="68">
        <v>62.876919999999998</v>
      </c>
      <c r="AT14" s="68">
        <v>70.482042000000007</v>
      </c>
      <c r="AU14" s="68">
        <v>62.802154999999999</v>
      </c>
      <c r="AV14" s="68">
        <v>66.336682999999994</v>
      </c>
      <c r="AW14" s="68">
        <v>64.315301000000005</v>
      </c>
      <c r="AX14" s="68">
        <v>63.190364000000002</v>
      </c>
      <c r="AY14" s="68">
        <v>63.112637999999997</v>
      </c>
      <c r="AZ14" s="68">
        <v>61.308369999999996</v>
      </c>
      <c r="BA14" s="68">
        <v>66.675927999999999</v>
      </c>
      <c r="BB14" s="68">
        <v>59.152303000000003</v>
      </c>
      <c r="BC14" s="68">
        <v>62.655768549000001</v>
      </c>
      <c r="BD14" s="329">
        <v>59.664830000000002</v>
      </c>
      <c r="BE14" s="329">
        <v>67.943889999999996</v>
      </c>
      <c r="BF14" s="329">
        <v>69.169070000000005</v>
      </c>
      <c r="BG14" s="329">
        <v>59.858060000000002</v>
      </c>
      <c r="BH14" s="329">
        <v>63.562570000000001</v>
      </c>
      <c r="BI14" s="329">
        <v>59.880180000000003</v>
      </c>
      <c r="BJ14" s="329">
        <v>63.225839999999998</v>
      </c>
      <c r="BK14" s="329">
        <v>70.229259999999996</v>
      </c>
      <c r="BL14" s="329">
        <v>58.64264</v>
      </c>
      <c r="BM14" s="329">
        <v>62.308959999999999</v>
      </c>
      <c r="BN14" s="329">
        <v>47.755710000000001</v>
      </c>
      <c r="BO14" s="329">
        <v>55.417059999999999</v>
      </c>
      <c r="BP14" s="329">
        <v>57.185380000000002</v>
      </c>
      <c r="BQ14" s="329">
        <v>70.299049999999994</v>
      </c>
      <c r="BR14" s="329">
        <v>70.711479999999995</v>
      </c>
      <c r="BS14" s="329">
        <v>56.714910000000003</v>
      </c>
      <c r="BT14" s="329">
        <v>64.195080000000004</v>
      </c>
      <c r="BU14" s="329">
        <v>61.31288</v>
      </c>
      <c r="BV14" s="329">
        <v>63.229779999999998</v>
      </c>
    </row>
    <row r="15" spans="1:74" ht="11.1" customHeight="1" x14ac:dyDescent="0.2">
      <c r="A15" s="19"/>
      <c r="B15" s="22"/>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328"/>
      <c r="BE15" s="328"/>
      <c r="BF15" s="328"/>
      <c r="BG15" s="328"/>
      <c r="BH15" s="328"/>
      <c r="BI15" s="328"/>
      <c r="BJ15" s="328"/>
      <c r="BK15" s="328"/>
      <c r="BL15" s="328"/>
      <c r="BM15" s="328"/>
      <c r="BN15" s="328"/>
      <c r="BO15" s="328"/>
      <c r="BP15" s="328"/>
      <c r="BQ15" s="328"/>
      <c r="BR15" s="328"/>
      <c r="BS15" s="328"/>
      <c r="BT15" s="328"/>
      <c r="BU15" s="328"/>
      <c r="BV15" s="328"/>
    </row>
    <row r="16" spans="1:74" ht="11.1" customHeight="1" x14ac:dyDescent="0.2">
      <c r="A16" s="16"/>
      <c r="B16" s="20" t="s">
        <v>987</v>
      </c>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328"/>
      <c r="BE16" s="328"/>
      <c r="BF16" s="328"/>
      <c r="BG16" s="328"/>
      <c r="BH16" s="328"/>
      <c r="BI16" s="328"/>
      <c r="BJ16" s="328"/>
      <c r="BK16" s="328"/>
      <c r="BL16" s="328"/>
      <c r="BM16" s="328"/>
      <c r="BN16" s="328"/>
      <c r="BO16" s="328"/>
      <c r="BP16" s="328"/>
      <c r="BQ16" s="328"/>
      <c r="BR16" s="328"/>
      <c r="BS16" s="328"/>
      <c r="BT16" s="328"/>
      <c r="BU16" s="328"/>
      <c r="BV16" s="328"/>
    </row>
    <row r="17" spans="1:74" ht="11.1" customHeight="1" x14ac:dyDescent="0.2">
      <c r="A17" s="16"/>
      <c r="B17" s="20"/>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328"/>
      <c r="BE17" s="328"/>
      <c r="BF17" s="328"/>
      <c r="BG17" s="328"/>
      <c r="BH17" s="328"/>
      <c r="BI17" s="328"/>
      <c r="BJ17" s="328"/>
      <c r="BK17" s="328"/>
      <c r="BL17" s="328"/>
      <c r="BM17" s="328"/>
      <c r="BN17" s="328"/>
      <c r="BO17" s="328"/>
      <c r="BP17" s="328"/>
      <c r="BQ17" s="328"/>
      <c r="BR17" s="328"/>
      <c r="BS17" s="328"/>
      <c r="BT17" s="328"/>
      <c r="BU17" s="328"/>
      <c r="BV17" s="328"/>
    </row>
    <row r="18" spans="1:74" ht="11.1" customHeight="1" x14ac:dyDescent="0.2">
      <c r="A18" s="16"/>
      <c r="B18" s="25" t="s">
        <v>667</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330"/>
      <c r="BE18" s="330"/>
      <c r="BF18" s="330"/>
      <c r="BG18" s="330"/>
      <c r="BH18" s="330"/>
      <c r="BI18" s="330"/>
      <c r="BJ18" s="330"/>
      <c r="BK18" s="330"/>
      <c r="BL18" s="330"/>
      <c r="BM18" s="330"/>
      <c r="BN18" s="330"/>
      <c r="BO18" s="330"/>
      <c r="BP18" s="330"/>
      <c r="BQ18" s="330"/>
      <c r="BR18" s="330"/>
      <c r="BS18" s="330"/>
      <c r="BT18" s="330"/>
      <c r="BU18" s="330"/>
      <c r="BV18" s="330"/>
    </row>
    <row r="19" spans="1:74" ht="11.1" customHeight="1" x14ac:dyDescent="0.2">
      <c r="A19" s="26" t="s">
        <v>649</v>
      </c>
      <c r="B19" s="27" t="s">
        <v>97</v>
      </c>
      <c r="C19" s="216">
        <v>19.094940000000001</v>
      </c>
      <c r="D19" s="216">
        <v>18.916060000000002</v>
      </c>
      <c r="E19" s="216">
        <v>18.456357000000001</v>
      </c>
      <c r="F19" s="216">
        <v>18.837858000000001</v>
      </c>
      <c r="G19" s="216">
        <v>18.573440000000002</v>
      </c>
      <c r="H19" s="216">
        <v>18.870183999999998</v>
      </c>
      <c r="I19" s="216">
        <v>19.256837000000001</v>
      </c>
      <c r="J19" s="216">
        <v>19.377628000000001</v>
      </c>
      <c r="K19" s="216">
        <v>19.239452</v>
      </c>
      <c r="L19" s="216">
        <v>19.708680999999999</v>
      </c>
      <c r="M19" s="216">
        <v>19.372305999999998</v>
      </c>
      <c r="N19" s="216">
        <v>19.476738999999998</v>
      </c>
      <c r="O19" s="216">
        <v>19.261333</v>
      </c>
      <c r="P19" s="216">
        <v>19.664414000000001</v>
      </c>
      <c r="Q19" s="216">
        <v>19.339934</v>
      </c>
      <c r="R19" s="216">
        <v>19.25123</v>
      </c>
      <c r="S19" s="216">
        <v>19.315912999999998</v>
      </c>
      <c r="T19" s="216">
        <v>19.853079999999999</v>
      </c>
      <c r="U19" s="216">
        <v>20.134339000000001</v>
      </c>
      <c r="V19" s="216">
        <v>19.939488000000001</v>
      </c>
      <c r="W19" s="216">
        <v>19.432531000000001</v>
      </c>
      <c r="X19" s="216">
        <v>19.490704000000001</v>
      </c>
      <c r="Y19" s="216">
        <v>19.127433</v>
      </c>
      <c r="Z19" s="216">
        <v>19.589155000000002</v>
      </c>
      <c r="AA19" s="216">
        <v>19.062795999999999</v>
      </c>
      <c r="AB19" s="216">
        <v>19.846601</v>
      </c>
      <c r="AC19" s="216">
        <v>19.728200000000001</v>
      </c>
      <c r="AD19" s="216">
        <v>19.340226000000001</v>
      </c>
      <c r="AE19" s="216">
        <v>19.328154000000001</v>
      </c>
      <c r="AF19" s="216">
        <v>19.846169</v>
      </c>
      <c r="AG19" s="216">
        <v>19.775656000000001</v>
      </c>
      <c r="AH19" s="216">
        <v>20.274782999999999</v>
      </c>
      <c r="AI19" s="216">
        <v>19.756824000000002</v>
      </c>
      <c r="AJ19" s="216">
        <v>19.650103999999999</v>
      </c>
      <c r="AK19" s="216">
        <v>19.658864999999999</v>
      </c>
      <c r="AL19" s="216">
        <v>19.983954000000001</v>
      </c>
      <c r="AM19" s="216">
        <v>19.243893</v>
      </c>
      <c r="AN19" s="216">
        <v>19.159043</v>
      </c>
      <c r="AO19" s="216">
        <v>20.047203</v>
      </c>
      <c r="AP19" s="216">
        <v>19.556417</v>
      </c>
      <c r="AQ19" s="216">
        <v>20.039242999999999</v>
      </c>
      <c r="AR19" s="216">
        <v>20.494107</v>
      </c>
      <c r="AS19" s="216">
        <v>20.02007</v>
      </c>
      <c r="AT19" s="216">
        <v>20.160748000000002</v>
      </c>
      <c r="AU19" s="216">
        <v>19.580629999999999</v>
      </c>
      <c r="AV19" s="216">
        <v>19.806387999999998</v>
      </c>
      <c r="AW19" s="216">
        <v>20.278209</v>
      </c>
      <c r="AX19" s="216">
        <v>20.081901999999999</v>
      </c>
      <c r="AY19" s="216">
        <v>20.461319</v>
      </c>
      <c r="AZ19" s="216">
        <v>19.619443</v>
      </c>
      <c r="BA19" s="216">
        <v>20.572997000000001</v>
      </c>
      <c r="BB19" s="216">
        <v>20.446035147</v>
      </c>
      <c r="BC19" s="216">
        <v>20.242021322999999</v>
      </c>
      <c r="BD19" s="327">
        <v>20.481120000000001</v>
      </c>
      <c r="BE19" s="327">
        <v>20.390930000000001</v>
      </c>
      <c r="BF19" s="327">
        <v>20.69661</v>
      </c>
      <c r="BG19" s="327">
        <v>20.304020000000001</v>
      </c>
      <c r="BH19" s="327">
        <v>20.518599999999999</v>
      </c>
      <c r="BI19" s="327">
        <v>20.38992</v>
      </c>
      <c r="BJ19" s="327">
        <v>20.686869999999999</v>
      </c>
      <c r="BK19" s="327">
        <v>20.263110000000001</v>
      </c>
      <c r="BL19" s="327">
        <v>20.300249999999998</v>
      </c>
      <c r="BM19" s="327">
        <v>20.556750000000001</v>
      </c>
      <c r="BN19" s="327">
        <v>20.217849999999999</v>
      </c>
      <c r="BO19" s="327">
        <v>20.39087</v>
      </c>
      <c r="BP19" s="327">
        <v>20.80275</v>
      </c>
      <c r="BQ19" s="327">
        <v>20.831219999999998</v>
      </c>
      <c r="BR19" s="327">
        <v>21.093240000000002</v>
      </c>
      <c r="BS19" s="327">
        <v>20.73864</v>
      </c>
      <c r="BT19" s="327">
        <v>20.902940000000001</v>
      </c>
      <c r="BU19" s="327">
        <v>20.731369999999998</v>
      </c>
      <c r="BV19" s="327">
        <v>21.12875</v>
      </c>
    </row>
    <row r="20" spans="1:74" ht="11.1" customHeight="1" x14ac:dyDescent="0.2">
      <c r="A20" s="26"/>
      <c r="B20" s="28"/>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c r="BA20" s="216"/>
      <c r="BB20" s="216"/>
      <c r="BC20" s="216"/>
      <c r="BD20" s="327"/>
      <c r="BE20" s="327"/>
      <c r="BF20" s="327"/>
      <c r="BG20" s="327"/>
      <c r="BH20" s="327"/>
      <c r="BI20" s="327"/>
      <c r="BJ20" s="327"/>
      <c r="BK20" s="327"/>
      <c r="BL20" s="327"/>
      <c r="BM20" s="327"/>
      <c r="BN20" s="327"/>
      <c r="BO20" s="327"/>
      <c r="BP20" s="327"/>
      <c r="BQ20" s="327"/>
      <c r="BR20" s="327"/>
      <c r="BS20" s="327"/>
      <c r="BT20" s="327"/>
      <c r="BU20" s="327"/>
      <c r="BV20" s="327"/>
    </row>
    <row r="21" spans="1:74" ht="11.1" customHeight="1" x14ac:dyDescent="0.2">
      <c r="A21" s="16"/>
      <c r="B21" s="25" t="s">
        <v>759</v>
      </c>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331"/>
      <c r="BE21" s="331"/>
      <c r="BF21" s="331"/>
      <c r="BG21" s="331"/>
      <c r="BH21" s="331"/>
      <c r="BI21" s="331"/>
      <c r="BJ21" s="331"/>
      <c r="BK21" s="331"/>
      <c r="BL21" s="331"/>
      <c r="BM21" s="331"/>
      <c r="BN21" s="331"/>
      <c r="BO21" s="331"/>
      <c r="BP21" s="331"/>
      <c r="BQ21" s="331"/>
      <c r="BR21" s="331"/>
      <c r="BS21" s="331"/>
      <c r="BT21" s="331"/>
      <c r="BU21" s="331"/>
      <c r="BV21" s="331"/>
    </row>
    <row r="22" spans="1:74" ht="11.1" customHeight="1" x14ac:dyDescent="0.2">
      <c r="A22" s="26" t="s">
        <v>681</v>
      </c>
      <c r="B22" s="27" t="s">
        <v>102</v>
      </c>
      <c r="C22" s="216">
        <v>103.35890281</v>
      </c>
      <c r="D22" s="216">
        <v>97.901319853000004</v>
      </c>
      <c r="E22" s="216">
        <v>82.512467806000004</v>
      </c>
      <c r="F22" s="216">
        <v>65.389165833000007</v>
      </c>
      <c r="G22" s="216">
        <v>58.394169640999998</v>
      </c>
      <c r="H22" s="216">
        <v>58.178213630000002</v>
      </c>
      <c r="I22" s="216">
        <v>60.677867157000001</v>
      </c>
      <c r="J22" s="216">
        <v>62.356696745999997</v>
      </c>
      <c r="K22" s="216">
        <v>60.309592897000002</v>
      </c>
      <c r="L22" s="216">
        <v>61.703474811</v>
      </c>
      <c r="M22" s="216">
        <v>78.583897902999993</v>
      </c>
      <c r="N22" s="216">
        <v>86.424582712000003</v>
      </c>
      <c r="O22" s="216">
        <v>100.48322674000001</v>
      </c>
      <c r="P22" s="216">
        <v>104.47036579</v>
      </c>
      <c r="Q22" s="216">
        <v>83.591160578</v>
      </c>
      <c r="R22" s="216">
        <v>66.930632669999994</v>
      </c>
      <c r="S22" s="216">
        <v>59.940184803999998</v>
      </c>
      <c r="T22" s="216">
        <v>63.330122637000002</v>
      </c>
      <c r="U22" s="216">
        <v>66.700323319999995</v>
      </c>
      <c r="V22" s="216">
        <v>66.216925161999995</v>
      </c>
      <c r="W22" s="216">
        <v>63.377828262999998</v>
      </c>
      <c r="X22" s="216">
        <v>64.106702131999995</v>
      </c>
      <c r="Y22" s="216">
        <v>74.971261769999998</v>
      </c>
      <c r="Z22" s="216">
        <v>83.489204803000007</v>
      </c>
      <c r="AA22" s="216">
        <v>99.837148806000002</v>
      </c>
      <c r="AB22" s="216">
        <v>91.548169727000001</v>
      </c>
      <c r="AC22" s="216">
        <v>76.108078257000003</v>
      </c>
      <c r="AD22" s="216">
        <v>69.568521433000001</v>
      </c>
      <c r="AE22" s="216">
        <v>63.55255829</v>
      </c>
      <c r="AF22" s="216">
        <v>66.815263866999999</v>
      </c>
      <c r="AG22" s="216">
        <v>70.681490030999996</v>
      </c>
      <c r="AH22" s="216">
        <v>71.377747064000005</v>
      </c>
      <c r="AI22" s="216">
        <v>65.056748729999995</v>
      </c>
      <c r="AJ22" s="216">
        <v>62.215964907</v>
      </c>
      <c r="AK22" s="216">
        <v>72.095195200000006</v>
      </c>
      <c r="AL22" s="216">
        <v>92.557987936999993</v>
      </c>
      <c r="AM22" s="216">
        <v>93.519469479999998</v>
      </c>
      <c r="AN22" s="216">
        <v>83.146185391000003</v>
      </c>
      <c r="AO22" s="216">
        <v>81.480165745999997</v>
      </c>
      <c r="AP22" s="216">
        <v>64.139048232999997</v>
      </c>
      <c r="AQ22" s="216">
        <v>61.151259197999998</v>
      </c>
      <c r="AR22" s="216">
        <v>63.661902402999999</v>
      </c>
      <c r="AS22" s="216">
        <v>68.797269455999995</v>
      </c>
      <c r="AT22" s="216">
        <v>67.904257419000004</v>
      </c>
      <c r="AU22" s="216">
        <v>64.097073537</v>
      </c>
      <c r="AV22" s="216">
        <v>65.563699806000002</v>
      </c>
      <c r="AW22" s="216">
        <v>78.219354336999999</v>
      </c>
      <c r="AX22" s="216">
        <v>98.955360544000001</v>
      </c>
      <c r="AY22" s="216">
        <v>107.00024403</v>
      </c>
      <c r="AZ22" s="216">
        <v>95.375085071000001</v>
      </c>
      <c r="BA22" s="216">
        <v>88.904277484000005</v>
      </c>
      <c r="BB22" s="216">
        <v>76.631663500000002</v>
      </c>
      <c r="BC22" s="216">
        <v>65.997816499999999</v>
      </c>
      <c r="BD22" s="327">
        <v>67.355170000000001</v>
      </c>
      <c r="BE22" s="327">
        <v>70.773629999999997</v>
      </c>
      <c r="BF22" s="327">
        <v>71.455219999999997</v>
      </c>
      <c r="BG22" s="327">
        <v>66.290450000000007</v>
      </c>
      <c r="BH22" s="327">
        <v>68.101619999999997</v>
      </c>
      <c r="BI22" s="327">
        <v>80.261790000000005</v>
      </c>
      <c r="BJ22" s="327">
        <v>97.353110000000001</v>
      </c>
      <c r="BK22" s="327">
        <v>104.6932</v>
      </c>
      <c r="BL22" s="327">
        <v>97.000929999999997</v>
      </c>
      <c r="BM22" s="327">
        <v>84.047929999999994</v>
      </c>
      <c r="BN22" s="327">
        <v>71.292689999999993</v>
      </c>
      <c r="BO22" s="327">
        <v>65.781720000000007</v>
      </c>
      <c r="BP22" s="327">
        <v>68.493520000000004</v>
      </c>
      <c r="BQ22" s="327">
        <v>72.526179999999997</v>
      </c>
      <c r="BR22" s="327">
        <v>72.822329999999994</v>
      </c>
      <c r="BS22" s="327">
        <v>67.747339999999994</v>
      </c>
      <c r="BT22" s="327">
        <v>69.444689999999994</v>
      </c>
      <c r="BU22" s="327">
        <v>81.133070000000004</v>
      </c>
      <c r="BV22" s="327">
        <v>98.711020000000005</v>
      </c>
    </row>
    <row r="23" spans="1:74" ht="11.1" customHeight="1" x14ac:dyDescent="0.2">
      <c r="A23" s="16"/>
      <c r="B23" s="25"/>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6"/>
      <c r="AY23" s="216"/>
      <c r="AZ23" s="216"/>
      <c r="BA23" s="216"/>
      <c r="BB23" s="216"/>
      <c r="BC23" s="216"/>
      <c r="BD23" s="327"/>
      <c r="BE23" s="327"/>
      <c r="BF23" s="327"/>
      <c r="BG23" s="327"/>
      <c r="BH23" s="327"/>
      <c r="BI23" s="327"/>
      <c r="BJ23" s="327"/>
      <c r="BK23" s="327"/>
      <c r="BL23" s="327"/>
      <c r="BM23" s="327"/>
      <c r="BN23" s="327"/>
      <c r="BO23" s="327"/>
      <c r="BP23" s="327"/>
      <c r="BQ23" s="327"/>
      <c r="BR23" s="327"/>
      <c r="BS23" s="327"/>
      <c r="BT23" s="327"/>
      <c r="BU23" s="327"/>
      <c r="BV23" s="327"/>
    </row>
    <row r="24" spans="1:74" ht="11.1" customHeight="1" x14ac:dyDescent="0.2">
      <c r="A24" s="16"/>
      <c r="B24" s="25" t="s">
        <v>115</v>
      </c>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327"/>
      <c r="BE24" s="327"/>
      <c r="BF24" s="327"/>
      <c r="BG24" s="327"/>
      <c r="BH24" s="327"/>
      <c r="BI24" s="327"/>
      <c r="BJ24" s="327"/>
      <c r="BK24" s="327"/>
      <c r="BL24" s="327"/>
      <c r="BM24" s="327"/>
      <c r="BN24" s="327"/>
      <c r="BO24" s="327"/>
      <c r="BP24" s="327"/>
      <c r="BQ24" s="327"/>
      <c r="BR24" s="327"/>
      <c r="BS24" s="327"/>
      <c r="BT24" s="327"/>
      <c r="BU24" s="327"/>
      <c r="BV24" s="327"/>
    </row>
    <row r="25" spans="1:74" ht="11.1" customHeight="1" x14ac:dyDescent="0.2">
      <c r="A25" s="26" t="s">
        <v>232</v>
      </c>
      <c r="B25" s="27" t="s">
        <v>1004</v>
      </c>
      <c r="C25" s="68">
        <v>89.062794221999994</v>
      </c>
      <c r="D25" s="68">
        <v>81.580980879999998</v>
      </c>
      <c r="E25" s="68">
        <v>77.685495165000006</v>
      </c>
      <c r="F25" s="68">
        <v>63.209565179999998</v>
      </c>
      <c r="G25" s="68">
        <v>69.184695284</v>
      </c>
      <c r="H25" s="68">
        <v>79.487082060000006</v>
      </c>
      <c r="I25" s="68">
        <v>86.802295302000005</v>
      </c>
      <c r="J25" s="68">
        <v>86.357127676000005</v>
      </c>
      <c r="K25" s="68">
        <v>74.293548810000004</v>
      </c>
      <c r="L25" s="68">
        <v>66.493940574999996</v>
      </c>
      <c r="M25" s="68">
        <v>70.154742929999998</v>
      </c>
      <c r="N25" s="68">
        <v>73.419210312999994</v>
      </c>
      <c r="O25" s="68">
        <v>76.894689783999993</v>
      </c>
      <c r="P25" s="68">
        <v>72.317598724000007</v>
      </c>
      <c r="Q25" s="68">
        <v>63.559966283000001</v>
      </c>
      <c r="R25" s="68">
        <v>53.207419049999999</v>
      </c>
      <c r="S25" s="68">
        <v>61.923189532999999</v>
      </c>
      <c r="T25" s="68">
        <v>73.844880239999995</v>
      </c>
      <c r="U25" s="68">
        <v>81.448948888000004</v>
      </c>
      <c r="V25" s="68">
        <v>78.574441152000006</v>
      </c>
      <c r="W25" s="68">
        <v>69.369491819999993</v>
      </c>
      <c r="X25" s="68">
        <v>58.404551583</v>
      </c>
      <c r="Y25" s="68">
        <v>53.639953409999997</v>
      </c>
      <c r="Z25" s="68">
        <v>54.929549233000003</v>
      </c>
      <c r="AA25" s="68">
        <v>66.662224447</v>
      </c>
      <c r="AB25" s="68">
        <v>55.210717475999999</v>
      </c>
      <c r="AC25" s="68">
        <v>44.574606430000003</v>
      </c>
      <c r="AD25" s="68">
        <v>43.383704280000003</v>
      </c>
      <c r="AE25" s="68">
        <v>49.342932779000002</v>
      </c>
      <c r="AF25" s="68">
        <v>67.551228989999998</v>
      </c>
      <c r="AG25" s="68">
        <v>78.568539092999998</v>
      </c>
      <c r="AH25" s="68">
        <v>78.174536501999995</v>
      </c>
      <c r="AI25" s="68">
        <v>66.614897790000001</v>
      </c>
      <c r="AJ25" s="68">
        <v>58.952702821000003</v>
      </c>
      <c r="AK25" s="68">
        <v>52.533241680000003</v>
      </c>
      <c r="AL25" s="68">
        <v>69.501358113999999</v>
      </c>
      <c r="AM25" s="68">
        <v>67.960657370000007</v>
      </c>
      <c r="AN25" s="68">
        <v>52.299189824000003</v>
      </c>
      <c r="AO25" s="68">
        <v>53.222214375</v>
      </c>
      <c r="AP25" s="68">
        <v>48.527489549999999</v>
      </c>
      <c r="AQ25" s="68">
        <v>55.176046446000001</v>
      </c>
      <c r="AR25" s="68">
        <v>63.138346380000002</v>
      </c>
      <c r="AS25" s="68">
        <v>74.349849966999997</v>
      </c>
      <c r="AT25" s="68">
        <v>70.397916429999995</v>
      </c>
      <c r="AU25" s="68">
        <v>59.149493130000003</v>
      </c>
      <c r="AV25" s="68">
        <v>54.555243855999997</v>
      </c>
      <c r="AW25" s="68">
        <v>55.334867250000002</v>
      </c>
      <c r="AX25" s="68">
        <v>62.849543126999997</v>
      </c>
      <c r="AY25" s="68">
        <v>69.380047332999993</v>
      </c>
      <c r="AZ25" s="68">
        <v>50.176073961999997</v>
      </c>
      <c r="BA25" s="68">
        <v>48.446333256999999</v>
      </c>
      <c r="BB25" s="68">
        <v>46.290576600000001</v>
      </c>
      <c r="BC25" s="68">
        <v>48.331974883999997</v>
      </c>
      <c r="BD25" s="329">
        <v>58.75667</v>
      </c>
      <c r="BE25" s="329">
        <v>69.400959999999998</v>
      </c>
      <c r="BF25" s="329">
        <v>69.630600000000001</v>
      </c>
      <c r="BG25" s="329">
        <v>55.073889999999999</v>
      </c>
      <c r="BH25" s="329">
        <v>52.742759999999997</v>
      </c>
      <c r="BI25" s="329">
        <v>50.654710000000001</v>
      </c>
      <c r="BJ25" s="329">
        <v>60.566870000000002</v>
      </c>
      <c r="BK25" s="329">
        <v>67.214359999999999</v>
      </c>
      <c r="BL25" s="329">
        <v>53.662439999999997</v>
      </c>
      <c r="BM25" s="329">
        <v>49.88993</v>
      </c>
      <c r="BN25" s="329">
        <v>43.210270000000001</v>
      </c>
      <c r="BO25" s="329">
        <v>47.775649999999999</v>
      </c>
      <c r="BP25" s="329">
        <v>57.163200000000003</v>
      </c>
      <c r="BQ25" s="329">
        <v>67.333309999999997</v>
      </c>
      <c r="BR25" s="329">
        <v>67.733789999999999</v>
      </c>
      <c r="BS25" s="329">
        <v>53.576189999999997</v>
      </c>
      <c r="BT25" s="329">
        <v>51.607900000000001</v>
      </c>
      <c r="BU25" s="329">
        <v>50.241419999999998</v>
      </c>
      <c r="BV25" s="329">
        <v>58.656709999999997</v>
      </c>
    </row>
    <row r="26" spans="1:74" ht="11.1" customHeight="1" x14ac:dyDescent="0.2">
      <c r="A26" s="16"/>
      <c r="B26" s="25"/>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331"/>
      <c r="BE26" s="331"/>
      <c r="BF26" s="331"/>
      <c r="BG26" s="331"/>
      <c r="BH26" s="331"/>
      <c r="BI26" s="331"/>
      <c r="BJ26" s="331"/>
      <c r="BK26" s="331"/>
      <c r="BL26" s="331"/>
      <c r="BM26" s="331"/>
      <c r="BN26" s="331"/>
      <c r="BO26" s="331"/>
      <c r="BP26" s="331"/>
      <c r="BQ26" s="331"/>
      <c r="BR26" s="331"/>
      <c r="BS26" s="331"/>
      <c r="BT26" s="331"/>
      <c r="BU26" s="331"/>
      <c r="BV26" s="331"/>
    </row>
    <row r="27" spans="1:74" ht="11.1" customHeight="1" x14ac:dyDescent="0.2">
      <c r="A27" s="16"/>
      <c r="B27" s="29" t="s">
        <v>985</v>
      </c>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327"/>
      <c r="BE27" s="327"/>
      <c r="BF27" s="327"/>
      <c r="BG27" s="327"/>
      <c r="BH27" s="327"/>
      <c r="BI27" s="327"/>
      <c r="BJ27" s="327"/>
      <c r="BK27" s="327"/>
      <c r="BL27" s="327"/>
      <c r="BM27" s="327"/>
      <c r="BN27" s="327"/>
      <c r="BO27" s="327"/>
      <c r="BP27" s="327"/>
      <c r="BQ27" s="327"/>
      <c r="BR27" s="327"/>
      <c r="BS27" s="327"/>
      <c r="BT27" s="327"/>
      <c r="BU27" s="327"/>
      <c r="BV27" s="327"/>
    </row>
    <row r="28" spans="1:74" ht="11.1" customHeight="1" x14ac:dyDescent="0.2">
      <c r="A28" s="16" t="s">
        <v>757</v>
      </c>
      <c r="B28" s="27" t="s">
        <v>105</v>
      </c>
      <c r="C28" s="216">
        <v>11.39615527</v>
      </c>
      <c r="D28" s="216">
        <v>11.415138990000001</v>
      </c>
      <c r="E28" s="216">
        <v>10.122936129999999</v>
      </c>
      <c r="F28" s="216">
        <v>9.5556409280000008</v>
      </c>
      <c r="G28" s="216">
        <v>9.7618369769999997</v>
      </c>
      <c r="H28" s="216">
        <v>11.138922620000001</v>
      </c>
      <c r="I28" s="216">
        <v>11.73802553</v>
      </c>
      <c r="J28" s="216">
        <v>11.75173987</v>
      </c>
      <c r="K28" s="216">
        <v>11.28419938</v>
      </c>
      <c r="L28" s="216">
        <v>9.9321204390000002</v>
      </c>
      <c r="M28" s="216">
        <v>9.8900314560000009</v>
      </c>
      <c r="N28" s="216">
        <v>10.38061894</v>
      </c>
      <c r="O28" s="216">
        <v>11.02840939</v>
      </c>
      <c r="P28" s="216">
        <v>11.338277209999999</v>
      </c>
      <c r="Q28" s="216">
        <v>10.20822628</v>
      </c>
      <c r="R28" s="216">
        <v>9.5372963510000002</v>
      </c>
      <c r="S28" s="216">
        <v>9.6538179579999994</v>
      </c>
      <c r="T28" s="216">
        <v>11.276475270000001</v>
      </c>
      <c r="U28" s="216">
        <v>12.12562518</v>
      </c>
      <c r="V28" s="216">
        <v>12.08863665</v>
      </c>
      <c r="W28" s="216">
        <v>11.499994839999999</v>
      </c>
      <c r="X28" s="216">
        <v>9.9225002460000002</v>
      </c>
      <c r="Y28" s="216">
        <v>9.5866746559999996</v>
      </c>
      <c r="Z28" s="216">
        <v>9.9945556829999997</v>
      </c>
      <c r="AA28" s="216">
        <v>10.73582944</v>
      </c>
      <c r="AB28" s="216">
        <v>10.616690930000001</v>
      </c>
      <c r="AC28" s="216">
        <v>9.5931623380000008</v>
      </c>
      <c r="AD28" s="216">
        <v>9.3472501539999993</v>
      </c>
      <c r="AE28" s="216">
        <v>9.5511917690000008</v>
      </c>
      <c r="AF28" s="216">
        <v>11.38790897</v>
      </c>
      <c r="AG28" s="216">
        <v>12.41094657</v>
      </c>
      <c r="AH28" s="216">
        <v>12.70533176</v>
      </c>
      <c r="AI28" s="216">
        <v>11.61376739</v>
      </c>
      <c r="AJ28" s="216">
        <v>9.9364685769999994</v>
      </c>
      <c r="AK28" s="216">
        <v>9.6195098940000001</v>
      </c>
      <c r="AL28" s="216">
        <v>10.401550110000001</v>
      </c>
      <c r="AM28" s="216">
        <v>10.551216666</v>
      </c>
      <c r="AN28" s="216">
        <v>10.157489930000001</v>
      </c>
      <c r="AO28" s="216">
        <v>9.689786325</v>
      </c>
      <c r="AP28" s="216">
        <v>9.3439269364000008</v>
      </c>
      <c r="AQ28" s="216">
        <v>9.7044951166000004</v>
      </c>
      <c r="AR28" s="216">
        <v>11.193902988</v>
      </c>
      <c r="AS28" s="216">
        <v>12.085634911</v>
      </c>
      <c r="AT28" s="216">
        <v>11.897403776000001</v>
      </c>
      <c r="AU28" s="216">
        <v>10.989710054</v>
      </c>
      <c r="AV28" s="216">
        <v>9.9051657340000006</v>
      </c>
      <c r="AW28" s="216">
        <v>9.6978844449999997</v>
      </c>
      <c r="AX28" s="216">
        <v>10.323043312999999</v>
      </c>
      <c r="AY28" s="216">
        <v>11.365116341</v>
      </c>
      <c r="AZ28" s="216">
        <v>10.665313739</v>
      </c>
      <c r="BA28" s="216">
        <v>9.7333128991999995</v>
      </c>
      <c r="BB28" s="216">
        <v>9.5498769301999999</v>
      </c>
      <c r="BC28" s="216">
        <v>9.9163913044999994</v>
      </c>
      <c r="BD28" s="327">
        <v>11.375159999999999</v>
      </c>
      <c r="BE28" s="327">
        <v>12.08699</v>
      </c>
      <c r="BF28" s="327">
        <v>12.21435</v>
      </c>
      <c r="BG28" s="327">
        <v>11.115449999999999</v>
      </c>
      <c r="BH28" s="327">
        <v>9.9765990000000002</v>
      </c>
      <c r="BI28" s="327">
        <v>9.7502239999999993</v>
      </c>
      <c r="BJ28" s="327">
        <v>10.35721</v>
      </c>
      <c r="BK28" s="327">
        <v>11.24042</v>
      </c>
      <c r="BL28" s="327">
        <v>10.766030000000001</v>
      </c>
      <c r="BM28" s="327">
        <v>9.8004870000000004</v>
      </c>
      <c r="BN28" s="327">
        <v>9.4211589999999994</v>
      </c>
      <c r="BO28" s="327">
        <v>9.7404650000000004</v>
      </c>
      <c r="BP28" s="327">
        <v>11.3866</v>
      </c>
      <c r="BQ28" s="327">
        <v>12.1783</v>
      </c>
      <c r="BR28" s="327">
        <v>12.283480000000001</v>
      </c>
      <c r="BS28" s="327">
        <v>11.17675</v>
      </c>
      <c r="BT28" s="327">
        <v>10.02581</v>
      </c>
      <c r="BU28" s="327">
        <v>9.7907460000000004</v>
      </c>
      <c r="BV28" s="327">
        <v>10.402189999999999</v>
      </c>
    </row>
    <row r="29" spans="1:74" ht="11.1" customHeight="1" x14ac:dyDescent="0.2">
      <c r="A29" s="16"/>
      <c r="B29" s="25"/>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c r="AX29" s="216"/>
      <c r="AY29" s="216"/>
      <c r="AZ29" s="216"/>
      <c r="BA29" s="216"/>
      <c r="BB29" s="216"/>
      <c r="BC29" s="216"/>
      <c r="BD29" s="327"/>
      <c r="BE29" s="327"/>
      <c r="BF29" s="327"/>
      <c r="BG29" s="327"/>
      <c r="BH29" s="327"/>
      <c r="BI29" s="327"/>
      <c r="BJ29" s="327"/>
      <c r="BK29" s="327"/>
      <c r="BL29" s="327"/>
      <c r="BM29" s="327"/>
      <c r="BN29" s="327"/>
      <c r="BO29" s="327"/>
      <c r="BP29" s="327"/>
      <c r="BQ29" s="327"/>
      <c r="BR29" s="327"/>
      <c r="BS29" s="327"/>
      <c r="BT29" s="327"/>
      <c r="BU29" s="327"/>
      <c r="BV29" s="327"/>
    </row>
    <row r="30" spans="1:74" ht="11.1" customHeight="1" x14ac:dyDescent="0.2">
      <c r="A30" s="16"/>
      <c r="B30" s="25" t="s">
        <v>241</v>
      </c>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327"/>
      <c r="BE30" s="327"/>
      <c r="BF30" s="327"/>
      <c r="BG30" s="327"/>
      <c r="BH30" s="327"/>
      <c r="BI30" s="327"/>
      <c r="BJ30" s="327"/>
      <c r="BK30" s="327"/>
      <c r="BL30" s="327"/>
      <c r="BM30" s="327"/>
      <c r="BN30" s="327"/>
      <c r="BO30" s="327"/>
      <c r="BP30" s="327"/>
      <c r="BQ30" s="327"/>
      <c r="BR30" s="327"/>
      <c r="BS30" s="327"/>
      <c r="BT30" s="327"/>
      <c r="BU30" s="327"/>
      <c r="BV30" s="327"/>
    </row>
    <row r="31" spans="1:74" ht="11.1" customHeight="1" x14ac:dyDescent="0.2">
      <c r="A31" s="133" t="s">
        <v>27</v>
      </c>
      <c r="B31" s="30" t="s">
        <v>106</v>
      </c>
      <c r="C31" s="216">
        <v>0.82253963963999999</v>
      </c>
      <c r="D31" s="216">
        <v>0.70944377101</v>
      </c>
      <c r="E31" s="216">
        <v>0.85854449126999999</v>
      </c>
      <c r="F31" s="216">
        <v>0.86936357096000005</v>
      </c>
      <c r="G31" s="216">
        <v>0.86659245609000002</v>
      </c>
      <c r="H31" s="216">
        <v>0.86243972262000002</v>
      </c>
      <c r="I31" s="216">
        <v>0.83016686768000003</v>
      </c>
      <c r="J31" s="216">
        <v>0.77021141770000001</v>
      </c>
      <c r="K31" s="216">
        <v>0.72081543799000003</v>
      </c>
      <c r="L31" s="216">
        <v>0.77228197837000001</v>
      </c>
      <c r="M31" s="216">
        <v>0.81253163451999999</v>
      </c>
      <c r="N31" s="216">
        <v>0.82617694916999995</v>
      </c>
      <c r="O31" s="216">
        <v>0.80599890045</v>
      </c>
      <c r="P31" s="216">
        <v>0.75973938411999997</v>
      </c>
      <c r="Q31" s="216">
        <v>0.82489366504999995</v>
      </c>
      <c r="R31" s="216">
        <v>0.82369798782000003</v>
      </c>
      <c r="S31" s="216">
        <v>0.82030590112000001</v>
      </c>
      <c r="T31" s="216">
        <v>0.7859596606</v>
      </c>
      <c r="U31" s="216">
        <v>0.81096618738000004</v>
      </c>
      <c r="V31" s="216">
        <v>0.78764728078000001</v>
      </c>
      <c r="W31" s="216">
        <v>0.74133971207000005</v>
      </c>
      <c r="X31" s="216">
        <v>0.76741254966000005</v>
      </c>
      <c r="Y31" s="216">
        <v>0.81599984541000004</v>
      </c>
      <c r="Z31" s="216">
        <v>0.86927341849999995</v>
      </c>
      <c r="AA31" s="216">
        <v>0.84840251281000001</v>
      </c>
      <c r="AB31" s="216">
        <v>0.84797698973000002</v>
      </c>
      <c r="AC31" s="216">
        <v>0.92431204845000003</v>
      </c>
      <c r="AD31" s="216">
        <v>0.87680005987999998</v>
      </c>
      <c r="AE31" s="216">
        <v>0.89022296770999998</v>
      </c>
      <c r="AF31" s="216">
        <v>0.84402661659</v>
      </c>
      <c r="AG31" s="216">
        <v>0.86194359304000001</v>
      </c>
      <c r="AH31" s="216">
        <v>0.81236108184</v>
      </c>
      <c r="AI31" s="216">
        <v>0.77912573516000005</v>
      </c>
      <c r="AJ31" s="216">
        <v>0.82159896344000005</v>
      </c>
      <c r="AK31" s="216">
        <v>0.82493363698</v>
      </c>
      <c r="AL31" s="216">
        <v>0.92477547744999999</v>
      </c>
      <c r="AM31" s="216">
        <v>0.91117081124999999</v>
      </c>
      <c r="AN31" s="216">
        <v>0.86294987507999998</v>
      </c>
      <c r="AO31" s="216">
        <v>1.0166027598</v>
      </c>
      <c r="AP31" s="216">
        <v>0.98984098385999997</v>
      </c>
      <c r="AQ31" s="216">
        <v>1.0197489351</v>
      </c>
      <c r="AR31" s="216">
        <v>0.98042793236000003</v>
      </c>
      <c r="AS31" s="216">
        <v>0.90397145189000006</v>
      </c>
      <c r="AT31" s="216">
        <v>0.84238347534000002</v>
      </c>
      <c r="AU31" s="216">
        <v>0.82429495145999998</v>
      </c>
      <c r="AV31" s="216">
        <v>0.88752489201999996</v>
      </c>
      <c r="AW31" s="216">
        <v>0.87414451685000005</v>
      </c>
      <c r="AX31" s="216">
        <v>0.90298413277</v>
      </c>
      <c r="AY31" s="216">
        <v>0.97056636227000004</v>
      </c>
      <c r="AZ31" s="216">
        <v>0.90813699973999995</v>
      </c>
      <c r="BA31" s="216">
        <v>0.99574479999999999</v>
      </c>
      <c r="BB31" s="216">
        <v>0.98806039999999995</v>
      </c>
      <c r="BC31" s="216">
        <v>1.065604</v>
      </c>
      <c r="BD31" s="327">
        <v>0.99156929999999999</v>
      </c>
      <c r="BE31" s="327">
        <v>0.95009140000000003</v>
      </c>
      <c r="BF31" s="327">
        <v>0.90632800000000002</v>
      </c>
      <c r="BG31" s="327">
        <v>0.86892029999999998</v>
      </c>
      <c r="BH31" s="327">
        <v>0.90787899999999999</v>
      </c>
      <c r="BI31" s="327">
        <v>0.92324099999999998</v>
      </c>
      <c r="BJ31" s="327">
        <v>0.9551868</v>
      </c>
      <c r="BK31" s="327">
        <v>0.93630040000000003</v>
      </c>
      <c r="BL31" s="327">
        <v>0.88369359999999997</v>
      </c>
      <c r="BM31" s="327">
        <v>1.0293810000000001</v>
      </c>
      <c r="BN31" s="327">
        <v>1.021498</v>
      </c>
      <c r="BO31" s="327">
        <v>1.0648150000000001</v>
      </c>
      <c r="BP31" s="327">
        <v>1.051391</v>
      </c>
      <c r="BQ31" s="327">
        <v>1.0045539999999999</v>
      </c>
      <c r="BR31" s="327">
        <v>0.95252539999999997</v>
      </c>
      <c r="BS31" s="327">
        <v>0.9072152</v>
      </c>
      <c r="BT31" s="327">
        <v>0.94951050000000004</v>
      </c>
      <c r="BU31" s="327">
        <v>0.95874159999999997</v>
      </c>
      <c r="BV31" s="327">
        <v>1.0060469999999999</v>
      </c>
    </row>
    <row r="32" spans="1:74" ht="11.1" customHeight="1" x14ac:dyDescent="0.2">
      <c r="A32" s="16"/>
      <c r="B32" s="25"/>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327"/>
      <c r="BE32" s="327"/>
      <c r="BF32" s="327"/>
      <c r="BG32" s="327"/>
      <c r="BH32" s="327"/>
      <c r="BI32" s="327"/>
      <c r="BJ32" s="327"/>
      <c r="BK32" s="327"/>
      <c r="BL32" s="327"/>
      <c r="BM32" s="327"/>
      <c r="BN32" s="327"/>
      <c r="BO32" s="327"/>
      <c r="BP32" s="327"/>
      <c r="BQ32" s="327"/>
      <c r="BR32" s="327"/>
      <c r="BS32" s="327"/>
      <c r="BT32" s="327"/>
      <c r="BU32" s="327"/>
      <c r="BV32" s="327"/>
    </row>
    <row r="33" spans="1:74" ht="11.1" customHeight="1" x14ac:dyDescent="0.2">
      <c r="A33" s="16"/>
      <c r="B33" s="29" t="s">
        <v>242</v>
      </c>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331"/>
      <c r="BE33" s="331"/>
      <c r="BF33" s="331"/>
      <c r="BG33" s="331"/>
      <c r="BH33" s="331"/>
      <c r="BI33" s="331"/>
      <c r="BJ33" s="331"/>
      <c r="BK33" s="331"/>
      <c r="BL33" s="331"/>
      <c r="BM33" s="331"/>
      <c r="BN33" s="331"/>
      <c r="BO33" s="331"/>
      <c r="BP33" s="331"/>
      <c r="BQ33" s="331"/>
      <c r="BR33" s="331"/>
      <c r="BS33" s="331"/>
      <c r="BT33" s="331"/>
      <c r="BU33" s="331"/>
      <c r="BV33" s="331"/>
    </row>
    <row r="34" spans="1:74" ht="11.1" customHeight="1" x14ac:dyDescent="0.2">
      <c r="A34" s="26" t="s">
        <v>760</v>
      </c>
      <c r="B34" s="30" t="s">
        <v>106</v>
      </c>
      <c r="C34" s="216">
        <v>9.5977327470000002</v>
      </c>
      <c r="D34" s="216">
        <v>8.4352966279999997</v>
      </c>
      <c r="E34" s="216">
        <v>8.5331016900000005</v>
      </c>
      <c r="F34" s="216">
        <v>7.5640229269999999</v>
      </c>
      <c r="G34" s="216">
        <v>7.6552450670000001</v>
      </c>
      <c r="H34" s="216">
        <v>7.7875497339999997</v>
      </c>
      <c r="I34" s="216">
        <v>8.2403119399999998</v>
      </c>
      <c r="J34" s="216">
        <v>8.2223634580000002</v>
      </c>
      <c r="K34" s="216">
        <v>7.6625169209999999</v>
      </c>
      <c r="L34" s="216">
        <v>7.7733235949999999</v>
      </c>
      <c r="M34" s="216">
        <v>8.2084863469999991</v>
      </c>
      <c r="N34" s="216">
        <v>8.8107155380000002</v>
      </c>
      <c r="O34" s="216">
        <v>9.2935516529999997</v>
      </c>
      <c r="P34" s="216">
        <v>8.6132634209999992</v>
      </c>
      <c r="Q34" s="216">
        <v>8.4360067569999995</v>
      </c>
      <c r="R34" s="216">
        <v>7.4718801429999999</v>
      </c>
      <c r="S34" s="216">
        <v>7.6529908290000002</v>
      </c>
      <c r="T34" s="216">
        <v>7.9102899139999998</v>
      </c>
      <c r="U34" s="216">
        <v>8.4389358570000006</v>
      </c>
      <c r="V34" s="216">
        <v>8.3227150810000001</v>
      </c>
      <c r="W34" s="216">
        <v>7.695269583</v>
      </c>
      <c r="X34" s="216">
        <v>7.6261831390000001</v>
      </c>
      <c r="Y34" s="216">
        <v>7.6850823760000004</v>
      </c>
      <c r="Z34" s="216">
        <v>8.3798687570000006</v>
      </c>
      <c r="AA34" s="216">
        <v>9.0628442790000001</v>
      </c>
      <c r="AB34" s="216">
        <v>8.2365513490000009</v>
      </c>
      <c r="AC34" s="216">
        <v>7.9914200510000004</v>
      </c>
      <c r="AD34" s="216">
        <v>7.456804795</v>
      </c>
      <c r="AE34" s="216">
        <v>7.5933708659999999</v>
      </c>
      <c r="AF34" s="216">
        <v>7.9438836820000001</v>
      </c>
      <c r="AG34" s="216">
        <v>8.4830797459999996</v>
      </c>
      <c r="AH34" s="216">
        <v>8.550900317</v>
      </c>
      <c r="AI34" s="216">
        <v>7.7596454780000004</v>
      </c>
      <c r="AJ34" s="216">
        <v>7.6619021890000001</v>
      </c>
      <c r="AK34" s="216">
        <v>7.7272101859999998</v>
      </c>
      <c r="AL34" s="216">
        <v>9.0931165959999998</v>
      </c>
      <c r="AM34" s="216">
        <v>8.9654576680000009</v>
      </c>
      <c r="AN34" s="216">
        <v>7.6217448839999999</v>
      </c>
      <c r="AO34" s="216">
        <v>8.4581286210000002</v>
      </c>
      <c r="AP34" s="216">
        <v>7.4579430650000003</v>
      </c>
      <c r="AQ34" s="216">
        <v>7.8151494509999999</v>
      </c>
      <c r="AR34" s="216">
        <v>7.9721906450000004</v>
      </c>
      <c r="AS34" s="216">
        <v>8.4162445629999993</v>
      </c>
      <c r="AT34" s="216">
        <v>8.3030124199999999</v>
      </c>
      <c r="AU34" s="216">
        <v>7.6278080450000001</v>
      </c>
      <c r="AV34" s="216">
        <v>7.8130616760000002</v>
      </c>
      <c r="AW34" s="216">
        <v>8.1137540129999994</v>
      </c>
      <c r="AX34" s="216">
        <v>9.1636810000000004</v>
      </c>
      <c r="AY34" s="216">
        <v>9.6779929940000002</v>
      </c>
      <c r="AZ34" s="216">
        <v>8.0537954719999991</v>
      </c>
      <c r="BA34" s="216">
        <v>8.4191230000000008</v>
      </c>
      <c r="BB34" s="216">
        <v>7.7619439999999997</v>
      </c>
      <c r="BC34" s="216">
        <v>7.8147489999999999</v>
      </c>
      <c r="BD34" s="327">
        <v>7.8975770000000001</v>
      </c>
      <c r="BE34" s="327">
        <v>8.3568820000000006</v>
      </c>
      <c r="BF34" s="327">
        <v>8.3993579999999994</v>
      </c>
      <c r="BG34" s="327">
        <v>7.6278069999999998</v>
      </c>
      <c r="BH34" s="327">
        <v>7.8326200000000004</v>
      </c>
      <c r="BI34" s="327">
        <v>7.9976940000000001</v>
      </c>
      <c r="BJ34" s="327">
        <v>9.0603239999999996</v>
      </c>
      <c r="BK34" s="327">
        <v>9.3664380000000005</v>
      </c>
      <c r="BL34" s="327">
        <v>8.1159210000000002</v>
      </c>
      <c r="BM34" s="327">
        <v>8.4265810000000005</v>
      </c>
      <c r="BN34" s="327">
        <v>7.611218</v>
      </c>
      <c r="BO34" s="327">
        <v>7.8163330000000002</v>
      </c>
      <c r="BP34" s="327">
        <v>7.996543</v>
      </c>
      <c r="BQ34" s="327">
        <v>8.4803149999999992</v>
      </c>
      <c r="BR34" s="327">
        <v>8.4987790000000007</v>
      </c>
      <c r="BS34" s="327">
        <v>7.7336099999999997</v>
      </c>
      <c r="BT34" s="327">
        <v>7.9370240000000001</v>
      </c>
      <c r="BU34" s="327">
        <v>8.0904699999999998</v>
      </c>
      <c r="BV34" s="327">
        <v>9.1672700000000003</v>
      </c>
    </row>
    <row r="35" spans="1:74" ht="11.1" customHeight="1" x14ac:dyDescent="0.2">
      <c r="A35" s="16"/>
      <c r="B35" s="25"/>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332"/>
      <c r="BE35" s="332"/>
      <c r="BF35" s="332"/>
      <c r="BG35" s="332"/>
      <c r="BH35" s="332"/>
      <c r="BI35" s="332"/>
      <c r="BJ35" s="332"/>
      <c r="BK35" s="332"/>
      <c r="BL35" s="332"/>
      <c r="BM35" s="332"/>
      <c r="BN35" s="332"/>
      <c r="BO35" s="332"/>
      <c r="BP35" s="332"/>
      <c r="BQ35" s="332"/>
      <c r="BR35" s="332"/>
      <c r="BS35" s="332"/>
      <c r="BT35" s="332"/>
      <c r="BU35" s="332"/>
      <c r="BV35" s="332"/>
    </row>
    <row r="36" spans="1:74" ht="11.1" customHeight="1" x14ac:dyDescent="0.2">
      <c r="A36" s="16"/>
      <c r="B36" s="31" t="s">
        <v>136</v>
      </c>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332"/>
      <c r="BE36" s="332"/>
      <c r="BF36" s="332"/>
      <c r="BG36" s="332"/>
      <c r="BH36" s="332"/>
      <c r="BI36" s="332"/>
      <c r="BJ36" s="332"/>
      <c r="BK36" s="332"/>
      <c r="BL36" s="332"/>
      <c r="BM36" s="332"/>
      <c r="BN36" s="332"/>
      <c r="BO36" s="332"/>
      <c r="BP36" s="332"/>
      <c r="BQ36" s="332"/>
      <c r="BR36" s="332"/>
      <c r="BS36" s="332"/>
      <c r="BT36" s="332"/>
      <c r="BU36" s="332"/>
      <c r="BV36" s="332"/>
    </row>
    <row r="37" spans="1:74" ht="11.1" customHeight="1" x14ac:dyDescent="0.2">
      <c r="A37" s="19"/>
      <c r="B37" s="22"/>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328"/>
      <c r="BE37" s="328"/>
      <c r="BF37" s="328"/>
      <c r="BG37" s="328"/>
      <c r="BH37" s="328"/>
      <c r="BI37" s="328"/>
      <c r="BJ37" s="328"/>
      <c r="BK37" s="328"/>
      <c r="BL37" s="328"/>
      <c r="BM37" s="328"/>
      <c r="BN37" s="328"/>
      <c r="BO37" s="328"/>
      <c r="BP37" s="328"/>
      <c r="BQ37" s="328"/>
      <c r="BR37" s="328"/>
      <c r="BS37" s="328"/>
      <c r="BT37" s="328"/>
      <c r="BU37" s="328"/>
      <c r="BV37" s="328"/>
    </row>
    <row r="38" spans="1:74" ht="11.1" customHeight="1" x14ac:dyDescent="0.2">
      <c r="A38" s="732"/>
      <c r="B38" s="22" t="s">
        <v>1224</v>
      </c>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328"/>
      <c r="BE38" s="328"/>
      <c r="BF38" s="328"/>
      <c r="BG38" s="328"/>
      <c r="BH38" s="328"/>
      <c r="BI38" s="328"/>
      <c r="BJ38" s="328"/>
      <c r="BK38" s="328"/>
      <c r="BL38" s="328"/>
      <c r="BM38" s="328"/>
      <c r="BN38" s="328"/>
      <c r="BO38" s="328"/>
      <c r="BP38" s="328"/>
      <c r="BQ38" s="328"/>
      <c r="BR38" s="328"/>
      <c r="BS38" s="328"/>
      <c r="BT38" s="328"/>
      <c r="BU38" s="328"/>
      <c r="BV38" s="328"/>
    </row>
    <row r="39" spans="1:74" ht="11.1" customHeight="1" x14ac:dyDescent="0.2">
      <c r="A39" s="732" t="s">
        <v>656</v>
      </c>
      <c r="B39" s="32" t="s">
        <v>111</v>
      </c>
      <c r="C39" s="216">
        <v>94.617000000000004</v>
      </c>
      <c r="D39" s="216">
        <v>100.81699999999999</v>
      </c>
      <c r="E39" s="216">
        <v>100.804</v>
      </c>
      <c r="F39" s="216">
        <v>102.069</v>
      </c>
      <c r="G39" s="216">
        <v>102.17700000000001</v>
      </c>
      <c r="H39" s="216">
        <v>105.794</v>
      </c>
      <c r="I39" s="216">
        <v>103.58799999999999</v>
      </c>
      <c r="J39" s="216">
        <v>96.534999999999997</v>
      </c>
      <c r="K39" s="216">
        <v>93.212000000000003</v>
      </c>
      <c r="L39" s="216">
        <v>84.397000000000006</v>
      </c>
      <c r="M39" s="216">
        <v>75.789000000000001</v>
      </c>
      <c r="N39" s="216">
        <v>59.29</v>
      </c>
      <c r="O39" s="216">
        <v>47.216999999999999</v>
      </c>
      <c r="P39" s="216">
        <v>50.584000000000003</v>
      </c>
      <c r="Q39" s="216">
        <v>47.823</v>
      </c>
      <c r="R39" s="216">
        <v>54.453000000000003</v>
      </c>
      <c r="S39" s="216">
        <v>59.265000000000001</v>
      </c>
      <c r="T39" s="216">
        <v>59.819000000000003</v>
      </c>
      <c r="U39" s="216">
        <v>50.901000000000003</v>
      </c>
      <c r="V39" s="216">
        <v>42.866999999999997</v>
      </c>
      <c r="W39" s="216">
        <v>45.478999999999999</v>
      </c>
      <c r="X39" s="216">
        <v>46.222999999999999</v>
      </c>
      <c r="Y39" s="216">
        <v>42.442999999999998</v>
      </c>
      <c r="Z39" s="216">
        <v>37.189</v>
      </c>
      <c r="AA39" s="216">
        <v>31.683</v>
      </c>
      <c r="AB39" s="216">
        <v>30.323</v>
      </c>
      <c r="AC39" s="216">
        <v>37.545000000000002</v>
      </c>
      <c r="AD39" s="216">
        <v>40.753999999999998</v>
      </c>
      <c r="AE39" s="216">
        <v>46.712000000000003</v>
      </c>
      <c r="AF39" s="216">
        <v>48.756999999999998</v>
      </c>
      <c r="AG39" s="216">
        <v>44.651000000000003</v>
      </c>
      <c r="AH39" s="216">
        <v>44.723999999999997</v>
      </c>
      <c r="AI39" s="216">
        <v>45.182000000000002</v>
      </c>
      <c r="AJ39" s="216">
        <v>49.774999999999999</v>
      </c>
      <c r="AK39" s="216">
        <v>45.661000000000001</v>
      </c>
      <c r="AL39" s="216">
        <v>51.972000000000001</v>
      </c>
      <c r="AM39" s="216">
        <v>52.503999999999998</v>
      </c>
      <c r="AN39" s="216">
        <v>53.468000000000004</v>
      </c>
      <c r="AO39" s="216">
        <v>49.328000000000003</v>
      </c>
      <c r="AP39" s="216">
        <v>51.06</v>
      </c>
      <c r="AQ39" s="216">
        <v>48.475999999999999</v>
      </c>
      <c r="AR39" s="216">
        <v>45.177999999999997</v>
      </c>
      <c r="AS39" s="216">
        <v>46.63</v>
      </c>
      <c r="AT39" s="216">
        <v>48.036999999999999</v>
      </c>
      <c r="AU39" s="216">
        <v>49.822000000000003</v>
      </c>
      <c r="AV39" s="216">
        <v>51.578000000000003</v>
      </c>
      <c r="AW39" s="216">
        <v>56.639000000000003</v>
      </c>
      <c r="AX39" s="216">
        <v>57.881</v>
      </c>
      <c r="AY39" s="216">
        <v>63.698</v>
      </c>
      <c r="AZ39" s="216">
        <v>62.228999999999999</v>
      </c>
      <c r="BA39" s="216">
        <v>62.725000000000001</v>
      </c>
      <c r="BB39" s="216">
        <v>66.254000000000005</v>
      </c>
      <c r="BC39" s="216">
        <v>69.98</v>
      </c>
      <c r="BD39" s="327">
        <v>65.5</v>
      </c>
      <c r="BE39" s="327">
        <v>65.5</v>
      </c>
      <c r="BF39" s="327">
        <v>65</v>
      </c>
      <c r="BG39" s="327">
        <v>64</v>
      </c>
      <c r="BH39" s="327">
        <v>63</v>
      </c>
      <c r="BI39" s="327">
        <v>63</v>
      </c>
      <c r="BJ39" s="327">
        <v>63</v>
      </c>
      <c r="BK39" s="327">
        <v>62</v>
      </c>
      <c r="BL39" s="327">
        <v>62.5</v>
      </c>
      <c r="BM39" s="327">
        <v>63</v>
      </c>
      <c r="BN39" s="327">
        <v>62</v>
      </c>
      <c r="BO39" s="327">
        <v>62</v>
      </c>
      <c r="BP39" s="327">
        <v>62</v>
      </c>
      <c r="BQ39" s="327">
        <v>61</v>
      </c>
      <c r="BR39" s="327">
        <v>61</v>
      </c>
      <c r="BS39" s="327">
        <v>62</v>
      </c>
      <c r="BT39" s="327">
        <v>62</v>
      </c>
      <c r="BU39" s="327">
        <v>62</v>
      </c>
      <c r="BV39" s="327">
        <v>62</v>
      </c>
    </row>
    <row r="40" spans="1:74" ht="11.1" customHeight="1" x14ac:dyDescent="0.2">
      <c r="A40" s="19"/>
      <c r="B40" s="22"/>
      <c r="C40" s="217"/>
      <c r="D40" s="217"/>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328"/>
      <c r="BE40" s="328"/>
      <c r="BF40" s="328"/>
      <c r="BG40" s="328"/>
      <c r="BH40" s="328"/>
      <c r="BI40" s="328"/>
      <c r="BJ40" s="328"/>
      <c r="BK40" s="328"/>
      <c r="BL40" s="328"/>
      <c r="BM40" s="328"/>
      <c r="BN40" s="328"/>
      <c r="BO40" s="328"/>
      <c r="BP40" s="328"/>
      <c r="BQ40" s="328"/>
      <c r="BR40" s="328"/>
      <c r="BS40" s="328"/>
      <c r="BT40" s="328"/>
      <c r="BU40" s="328"/>
      <c r="BV40" s="328"/>
    </row>
    <row r="41" spans="1:74" ht="11.1" customHeight="1" x14ac:dyDescent="0.2">
      <c r="A41" s="623"/>
      <c r="B41" s="29" t="s">
        <v>1020</v>
      </c>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332"/>
      <c r="BE41" s="332"/>
      <c r="BF41" s="332"/>
      <c r="BG41" s="332"/>
      <c r="BH41" s="332"/>
      <c r="BI41" s="332"/>
      <c r="BJ41" s="332"/>
      <c r="BK41" s="332"/>
      <c r="BL41" s="332"/>
      <c r="BM41" s="332"/>
      <c r="BN41" s="332"/>
      <c r="BO41" s="332"/>
      <c r="BP41" s="332"/>
      <c r="BQ41" s="332"/>
      <c r="BR41" s="332"/>
      <c r="BS41" s="332"/>
      <c r="BT41" s="332"/>
      <c r="BU41" s="332"/>
      <c r="BV41" s="332"/>
    </row>
    <row r="42" spans="1:74" ht="11.1" customHeight="1" x14ac:dyDescent="0.2">
      <c r="A42" s="624" t="s">
        <v>143</v>
      </c>
      <c r="B42" s="30" t="s">
        <v>112</v>
      </c>
      <c r="C42" s="216">
        <v>4.7130000000000001</v>
      </c>
      <c r="D42" s="216">
        <v>5.9989999999999997</v>
      </c>
      <c r="E42" s="216">
        <v>4.9029999999999996</v>
      </c>
      <c r="F42" s="216">
        <v>4.6580000000000004</v>
      </c>
      <c r="G42" s="216">
        <v>4.5810000000000004</v>
      </c>
      <c r="H42" s="216">
        <v>4.5880000000000001</v>
      </c>
      <c r="I42" s="216">
        <v>4.0490000000000004</v>
      </c>
      <c r="J42" s="216">
        <v>3.9119999999999999</v>
      </c>
      <c r="K42" s="216">
        <v>3.9239999999999999</v>
      </c>
      <c r="L42" s="216">
        <v>3.7810000000000001</v>
      </c>
      <c r="M42" s="216">
        <v>4.1219999999999999</v>
      </c>
      <c r="N42" s="216">
        <v>3.4820000000000002</v>
      </c>
      <c r="O42" s="216">
        <v>2.9940000000000002</v>
      </c>
      <c r="P42" s="216">
        <v>2.8730000000000002</v>
      </c>
      <c r="Q42" s="216">
        <v>2.831</v>
      </c>
      <c r="R42" s="216">
        <v>2.61</v>
      </c>
      <c r="S42" s="216">
        <v>2.8490000000000002</v>
      </c>
      <c r="T42" s="216">
        <v>2.7839999999999998</v>
      </c>
      <c r="U42" s="216">
        <v>2.839</v>
      </c>
      <c r="V42" s="216">
        <v>2.774</v>
      </c>
      <c r="W42" s="216">
        <v>2.66</v>
      </c>
      <c r="X42" s="216">
        <v>2.3410000000000002</v>
      </c>
      <c r="Y42" s="216">
        <v>2.093</v>
      </c>
      <c r="Z42" s="216">
        <v>1.929</v>
      </c>
      <c r="AA42" s="216">
        <v>2.2829999999999999</v>
      </c>
      <c r="AB42" s="216">
        <v>1.9890000000000001</v>
      </c>
      <c r="AC42" s="216">
        <v>1.7290000000000001</v>
      </c>
      <c r="AD42" s="216">
        <v>1.917</v>
      </c>
      <c r="AE42" s="216">
        <v>1.9219999999999999</v>
      </c>
      <c r="AF42" s="216">
        <v>2.5870000000000002</v>
      </c>
      <c r="AG42" s="216">
        <v>2.8220000000000001</v>
      </c>
      <c r="AH42" s="216">
        <v>2.8220000000000001</v>
      </c>
      <c r="AI42" s="216">
        <v>2.992</v>
      </c>
      <c r="AJ42" s="216">
        <v>2.9769999999999999</v>
      </c>
      <c r="AK42" s="216">
        <v>2.548</v>
      </c>
      <c r="AL42" s="216">
        <v>3.5910000000000002</v>
      </c>
      <c r="AM42" s="216">
        <v>3.3039999999999998</v>
      </c>
      <c r="AN42" s="216">
        <v>2.8519999999999999</v>
      </c>
      <c r="AO42" s="216">
        <v>2.88</v>
      </c>
      <c r="AP42" s="216">
        <v>3.1030000000000002</v>
      </c>
      <c r="AQ42" s="216">
        <v>3.15</v>
      </c>
      <c r="AR42" s="216">
        <v>2.9750000000000001</v>
      </c>
      <c r="AS42" s="216">
        <v>2.984</v>
      </c>
      <c r="AT42" s="216">
        <v>2.9</v>
      </c>
      <c r="AU42" s="216">
        <v>2.976</v>
      </c>
      <c r="AV42" s="216">
        <v>2.879</v>
      </c>
      <c r="AW42" s="216">
        <v>3.0139999999999998</v>
      </c>
      <c r="AX42" s="216">
        <v>2.8210000000000002</v>
      </c>
      <c r="AY42" s="216">
        <v>3.69</v>
      </c>
      <c r="AZ42" s="216">
        <v>2.67</v>
      </c>
      <c r="BA42" s="216">
        <v>2.6930000000000001</v>
      </c>
      <c r="BB42" s="216">
        <v>2.7959999999999998</v>
      </c>
      <c r="BC42" s="216">
        <v>2.8029999999999999</v>
      </c>
      <c r="BD42" s="327">
        <v>2.9068480000000001</v>
      </c>
      <c r="BE42" s="327">
        <v>2.9961449999999998</v>
      </c>
      <c r="BF42" s="327">
        <v>3.0134889999999999</v>
      </c>
      <c r="BG42" s="327">
        <v>3.0250680000000001</v>
      </c>
      <c r="BH42" s="327">
        <v>3.0316190000000001</v>
      </c>
      <c r="BI42" s="327">
        <v>3.080781</v>
      </c>
      <c r="BJ42" s="327">
        <v>3.224361</v>
      </c>
      <c r="BK42" s="327">
        <v>3.2579750000000001</v>
      </c>
      <c r="BL42" s="327">
        <v>3.2419389999999999</v>
      </c>
      <c r="BM42" s="327">
        <v>3.101728</v>
      </c>
      <c r="BN42" s="327">
        <v>2.952394</v>
      </c>
      <c r="BO42" s="327">
        <v>2.9566970000000001</v>
      </c>
      <c r="BP42" s="327">
        <v>2.9653399999999999</v>
      </c>
      <c r="BQ42" s="327">
        <v>2.967263</v>
      </c>
      <c r="BR42" s="327">
        <v>3.0028769999999998</v>
      </c>
      <c r="BS42" s="327">
        <v>3.0297170000000002</v>
      </c>
      <c r="BT42" s="327">
        <v>3.0509750000000002</v>
      </c>
      <c r="BU42" s="327">
        <v>3.1137899999999998</v>
      </c>
      <c r="BV42" s="327">
        <v>3.2697889999999998</v>
      </c>
    </row>
    <row r="43" spans="1:74" ht="11.1" customHeight="1" x14ac:dyDescent="0.2">
      <c r="A43" s="16"/>
      <c r="B43" s="25"/>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331"/>
      <c r="BE43" s="331"/>
      <c r="BF43" s="331"/>
      <c r="BG43" s="331"/>
      <c r="BH43" s="331"/>
      <c r="BI43" s="331"/>
      <c r="BJ43" s="331"/>
      <c r="BK43" s="331"/>
      <c r="BL43" s="331"/>
      <c r="BM43" s="331"/>
      <c r="BN43" s="331"/>
      <c r="BO43" s="331"/>
      <c r="BP43" s="331"/>
      <c r="BQ43" s="331"/>
      <c r="BR43" s="331"/>
      <c r="BS43" s="331"/>
      <c r="BT43" s="331"/>
      <c r="BU43" s="331"/>
      <c r="BV43" s="331"/>
    </row>
    <row r="44" spans="1:74" ht="11.1" customHeight="1" x14ac:dyDescent="0.2">
      <c r="A44" s="33"/>
      <c r="B44" s="29" t="s">
        <v>989</v>
      </c>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331"/>
      <c r="BE44" s="331"/>
      <c r="BF44" s="331"/>
      <c r="BG44" s="331"/>
      <c r="BH44" s="331"/>
      <c r="BI44" s="331"/>
      <c r="BJ44" s="331"/>
      <c r="BK44" s="331"/>
      <c r="BL44" s="331"/>
      <c r="BM44" s="331"/>
      <c r="BN44" s="331"/>
      <c r="BO44" s="331"/>
      <c r="BP44" s="331"/>
      <c r="BQ44" s="331"/>
      <c r="BR44" s="331"/>
      <c r="BS44" s="331"/>
      <c r="BT44" s="331"/>
      <c r="BU44" s="331"/>
      <c r="BV44" s="331"/>
    </row>
    <row r="45" spans="1:74" ht="11.1" customHeight="1" x14ac:dyDescent="0.2">
      <c r="A45" s="26" t="s">
        <v>661</v>
      </c>
      <c r="B45" s="30" t="s">
        <v>112</v>
      </c>
      <c r="C45" s="216">
        <v>2.29</v>
      </c>
      <c r="D45" s="216">
        <v>2.3199999999999998</v>
      </c>
      <c r="E45" s="216">
        <v>2.36</v>
      </c>
      <c r="F45" s="216">
        <v>2.39</v>
      </c>
      <c r="G45" s="216">
        <v>2.4</v>
      </c>
      <c r="H45" s="216">
        <v>2.38</v>
      </c>
      <c r="I45" s="216">
        <v>2.38</v>
      </c>
      <c r="J45" s="216">
        <v>2.37</v>
      </c>
      <c r="K45" s="216">
        <v>2.37</v>
      </c>
      <c r="L45" s="216">
        <v>2.31</v>
      </c>
      <c r="M45" s="216">
        <v>2.2999999999999998</v>
      </c>
      <c r="N45" s="216">
        <v>2.5099999999999998</v>
      </c>
      <c r="O45" s="216">
        <v>2.29</v>
      </c>
      <c r="P45" s="216">
        <v>2.2599999999999998</v>
      </c>
      <c r="Q45" s="216">
        <v>2.2599999999999998</v>
      </c>
      <c r="R45" s="216">
        <v>2.23</v>
      </c>
      <c r="S45" s="216">
        <v>2.2599999999999998</v>
      </c>
      <c r="T45" s="216">
        <v>2.25</v>
      </c>
      <c r="U45" s="216">
        <v>2.21</v>
      </c>
      <c r="V45" s="216">
        <v>2.23</v>
      </c>
      <c r="W45" s="216">
        <v>2.2200000000000002</v>
      </c>
      <c r="X45" s="216">
        <v>2.15</v>
      </c>
      <c r="Y45" s="216">
        <v>2.15</v>
      </c>
      <c r="Z45" s="216">
        <v>2.16</v>
      </c>
      <c r="AA45" s="216">
        <v>2.12</v>
      </c>
      <c r="AB45" s="216">
        <v>2.11</v>
      </c>
      <c r="AC45" s="216">
        <v>2.17</v>
      </c>
      <c r="AD45" s="216">
        <v>2.16</v>
      </c>
      <c r="AE45" s="216">
        <v>2.16</v>
      </c>
      <c r="AF45" s="216">
        <v>2.1</v>
      </c>
      <c r="AG45" s="216">
        <v>2.11</v>
      </c>
      <c r="AH45" s="216">
        <v>2.11</v>
      </c>
      <c r="AI45" s="216">
        <v>2.12</v>
      </c>
      <c r="AJ45" s="216">
        <v>2.0699999999999998</v>
      </c>
      <c r="AK45" s="216">
        <v>2.08</v>
      </c>
      <c r="AL45" s="216">
        <v>2.08</v>
      </c>
      <c r="AM45" s="216">
        <v>2.09</v>
      </c>
      <c r="AN45" s="216">
        <v>2.0699999999999998</v>
      </c>
      <c r="AO45" s="216">
        <v>2.08</v>
      </c>
      <c r="AP45" s="216">
        <v>2.11</v>
      </c>
      <c r="AQ45" s="216">
        <v>2.13</v>
      </c>
      <c r="AR45" s="216">
        <v>2.11</v>
      </c>
      <c r="AS45" s="216">
        <v>2.09</v>
      </c>
      <c r="AT45" s="216">
        <v>2.08</v>
      </c>
      <c r="AU45" s="216">
        <v>2.0299999999999998</v>
      </c>
      <c r="AV45" s="216">
        <v>2.0299999999999998</v>
      </c>
      <c r="AW45" s="216">
        <v>2.04</v>
      </c>
      <c r="AX45" s="216">
        <v>2.0499999999999998</v>
      </c>
      <c r="AY45" s="216">
        <v>2.0699999999999998</v>
      </c>
      <c r="AZ45" s="216">
        <v>2.0701633940000002</v>
      </c>
      <c r="BA45" s="216">
        <v>2.0437450206999999</v>
      </c>
      <c r="BB45" s="216">
        <v>2.2335600000000002</v>
      </c>
      <c r="BC45" s="216">
        <v>2.2366139999999999</v>
      </c>
      <c r="BD45" s="327">
        <v>2.231938</v>
      </c>
      <c r="BE45" s="327">
        <v>2.2376969999999998</v>
      </c>
      <c r="BF45" s="327">
        <v>2.2375129999999999</v>
      </c>
      <c r="BG45" s="327">
        <v>2.2502719999999998</v>
      </c>
      <c r="BH45" s="327">
        <v>2.239547</v>
      </c>
      <c r="BI45" s="327">
        <v>2.21557</v>
      </c>
      <c r="BJ45" s="327">
        <v>2.1882470000000001</v>
      </c>
      <c r="BK45" s="327">
        <v>2.2465609999999998</v>
      </c>
      <c r="BL45" s="327">
        <v>2.2363369999999998</v>
      </c>
      <c r="BM45" s="327">
        <v>2.2282280000000001</v>
      </c>
      <c r="BN45" s="327">
        <v>2.2080829999999998</v>
      </c>
      <c r="BO45" s="327">
        <v>2.2234699999999998</v>
      </c>
      <c r="BP45" s="327">
        <v>2.2135500000000001</v>
      </c>
      <c r="BQ45" s="327">
        <v>2.2373289999999999</v>
      </c>
      <c r="BR45" s="327">
        <v>2.2369469999999998</v>
      </c>
      <c r="BS45" s="327">
        <v>2.215233</v>
      </c>
      <c r="BT45" s="327">
        <v>2.225908</v>
      </c>
      <c r="BU45" s="327">
        <v>2.2174320000000001</v>
      </c>
      <c r="BV45" s="327">
        <v>2.1731859999999998</v>
      </c>
    </row>
    <row r="46" spans="1:74" ht="11.1" customHeight="1" x14ac:dyDescent="0.2">
      <c r="A46" s="26"/>
      <c r="B46" s="34"/>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328"/>
      <c r="BE46" s="328"/>
      <c r="BF46" s="328"/>
      <c r="BG46" s="328"/>
      <c r="BH46" s="328"/>
      <c r="BI46" s="328"/>
      <c r="BJ46" s="328"/>
      <c r="BK46" s="328"/>
      <c r="BL46" s="328"/>
      <c r="BM46" s="328"/>
      <c r="BN46" s="328"/>
      <c r="BO46" s="328"/>
      <c r="BP46" s="328"/>
      <c r="BQ46" s="328"/>
      <c r="BR46" s="328"/>
      <c r="BS46" s="328"/>
      <c r="BT46" s="328"/>
      <c r="BU46" s="328"/>
      <c r="BV46" s="328"/>
    </row>
    <row r="47" spans="1:74" ht="11.1" customHeight="1" x14ac:dyDescent="0.2">
      <c r="A47" s="19"/>
      <c r="B47" s="20" t="s">
        <v>990</v>
      </c>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328"/>
      <c r="BE47" s="328"/>
      <c r="BF47" s="328"/>
      <c r="BG47" s="328"/>
      <c r="BH47" s="328"/>
      <c r="BI47" s="328"/>
      <c r="BJ47" s="328"/>
      <c r="BK47" s="328"/>
      <c r="BL47" s="328"/>
      <c r="BM47" s="328"/>
      <c r="BN47" s="328"/>
      <c r="BO47" s="328"/>
      <c r="BP47" s="328"/>
      <c r="BQ47" s="328"/>
      <c r="BR47" s="328"/>
      <c r="BS47" s="328"/>
      <c r="BT47" s="328"/>
      <c r="BU47" s="328"/>
      <c r="BV47" s="328"/>
    </row>
    <row r="48" spans="1:74" ht="11.1" customHeight="1" x14ac:dyDescent="0.2">
      <c r="A48" s="19"/>
      <c r="B48" s="22"/>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328"/>
      <c r="BE48" s="328"/>
      <c r="BF48" s="328"/>
      <c r="BG48" s="328"/>
      <c r="BH48" s="328"/>
      <c r="BI48" s="328"/>
      <c r="BJ48" s="328"/>
      <c r="BK48" s="328"/>
      <c r="BL48" s="328"/>
      <c r="BM48" s="328"/>
      <c r="BN48" s="328"/>
      <c r="BO48" s="328"/>
      <c r="BP48" s="328"/>
      <c r="BQ48" s="328"/>
      <c r="BR48" s="328"/>
      <c r="BS48" s="328"/>
      <c r="BT48" s="328"/>
      <c r="BU48" s="328"/>
      <c r="BV48" s="328"/>
    </row>
    <row r="49" spans="1:74" ht="11.1" customHeight="1" x14ac:dyDescent="0.2">
      <c r="A49" s="35"/>
      <c r="B49" s="36" t="s">
        <v>694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328"/>
      <c r="BE49" s="328"/>
      <c r="BF49" s="328"/>
      <c r="BG49" s="328"/>
      <c r="BH49" s="328"/>
      <c r="BI49" s="328"/>
      <c r="BJ49" s="328"/>
      <c r="BK49" s="328"/>
      <c r="BL49" s="328"/>
      <c r="BM49" s="328"/>
      <c r="BN49" s="328"/>
      <c r="BO49" s="328"/>
      <c r="BP49" s="328"/>
      <c r="BQ49" s="328"/>
      <c r="BR49" s="328"/>
      <c r="BS49" s="328"/>
      <c r="BT49" s="328"/>
      <c r="BU49" s="328"/>
      <c r="BV49" s="328"/>
    </row>
    <row r="50" spans="1:74" ht="11.1" customHeight="1" x14ac:dyDescent="0.2">
      <c r="A50" s="37" t="s">
        <v>695</v>
      </c>
      <c r="B50" s="38" t="s">
        <v>1112</v>
      </c>
      <c r="C50" s="240">
        <v>15737.894815</v>
      </c>
      <c r="D50" s="240">
        <v>15749.621370000001</v>
      </c>
      <c r="E50" s="240">
        <v>15785.193815000001</v>
      </c>
      <c r="F50" s="240">
        <v>15872.638815</v>
      </c>
      <c r="G50" s="240">
        <v>15934.883037</v>
      </c>
      <c r="H50" s="240">
        <v>15999.953148000001</v>
      </c>
      <c r="I50" s="240">
        <v>16089.836111000001</v>
      </c>
      <c r="J50" s="240">
        <v>16144.067778000001</v>
      </c>
      <c r="K50" s="240">
        <v>16184.635111</v>
      </c>
      <c r="L50" s="240">
        <v>16186.053963</v>
      </c>
      <c r="M50" s="240">
        <v>16218.405741</v>
      </c>
      <c r="N50" s="240">
        <v>16256.206296</v>
      </c>
      <c r="O50" s="240">
        <v>16309.510147999999</v>
      </c>
      <c r="P50" s="240">
        <v>16350.667369999999</v>
      </c>
      <c r="Q50" s="240">
        <v>16389.732480999999</v>
      </c>
      <c r="R50" s="240">
        <v>16430.467259000001</v>
      </c>
      <c r="S50" s="240">
        <v>16462.526815000001</v>
      </c>
      <c r="T50" s="240">
        <v>16489.672925999999</v>
      </c>
      <c r="U50" s="240">
        <v>16512.267814999999</v>
      </c>
      <c r="V50" s="240">
        <v>16529.31537</v>
      </c>
      <c r="W50" s="240">
        <v>16541.177814999999</v>
      </c>
      <c r="X50" s="240">
        <v>16540.360629999999</v>
      </c>
      <c r="Y50" s="240">
        <v>16547.473741000002</v>
      </c>
      <c r="Z50" s="240">
        <v>16555.022629999999</v>
      </c>
      <c r="AA50" s="240">
        <v>16553.515888999998</v>
      </c>
      <c r="AB50" s="240">
        <v>16569.054888999999</v>
      </c>
      <c r="AC50" s="240">
        <v>16592.148222</v>
      </c>
      <c r="AD50" s="240">
        <v>16629.507000000001</v>
      </c>
      <c r="AE50" s="240">
        <v>16662.675667</v>
      </c>
      <c r="AF50" s="240">
        <v>16698.365333000002</v>
      </c>
      <c r="AG50" s="240">
        <v>16746.064740999998</v>
      </c>
      <c r="AH50" s="240">
        <v>16779.679852000001</v>
      </c>
      <c r="AI50" s="240">
        <v>16808.699407</v>
      </c>
      <c r="AJ50" s="240">
        <v>16830.174073999999</v>
      </c>
      <c r="AK50" s="240">
        <v>16852.214519000001</v>
      </c>
      <c r="AL50" s="240">
        <v>16871.871406999999</v>
      </c>
      <c r="AM50" s="240">
        <v>16874.703704</v>
      </c>
      <c r="AN50" s="240">
        <v>16900.424258999999</v>
      </c>
      <c r="AO50" s="240">
        <v>16934.592036999999</v>
      </c>
      <c r="AP50" s="240">
        <v>16987.734593000001</v>
      </c>
      <c r="AQ50" s="240">
        <v>17030.901148000001</v>
      </c>
      <c r="AR50" s="240">
        <v>17074.619258999999</v>
      </c>
      <c r="AS50" s="240">
        <v>17121.136332999999</v>
      </c>
      <c r="AT50" s="240">
        <v>17164.272000000001</v>
      </c>
      <c r="AU50" s="240">
        <v>17206.273667000001</v>
      </c>
      <c r="AV50" s="240">
        <v>17249.076593000002</v>
      </c>
      <c r="AW50" s="240">
        <v>17287.358815</v>
      </c>
      <c r="AX50" s="240">
        <v>17323.055593000001</v>
      </c>
      <c r="AY50" s="240">
        <v>17356.166926000002</v>
      </c>
      <c r="AZ50" s="240">
        <v>17386.692814999999</v>
      </c>
      <c r="BA50" s="240">
        <v>17414.633258999998</v>
      </c>
      <c r="BB50" s="240">
        <v>17466.587963000002</v>
      </c>
      <c r="BC50" s="240">
        <v>17507.761073999998</v>
      </c>
      <c r="BD50" s="333">
        <v>17549.41</v>
      </c>
      <c r="BE50" s="333">
        <v>17591.87</v>
      </c>
      <c r="BF50" s="333">
        <v>17634.22</v>
      </c>
      <c r="BG50" s="333">
        <v>17676.810000000001</v>
      </c>
      <c r="BH50" s="333">
        <v>17721.080000000002</v>
      </c>
      <c r="BI50" s="333">
        <v>17763.04</v>
      </c>
      <c r="BJ50" s="333">
        <v>17804.14</v>
      </c>
      <c r="BK50" s="333">
        <v>17845.87</v>
      </c>
      <c r="BL50" s="333">
        <v>17884.13</v>
      </c>
      <c r="BM50" s="333">
        <v>17920.41</v>
      </c>
      <c r="BN50" s="333">
        <v>17953.28</v>
      </c>
      <c r="BO50" s="333">
        <v>17986.669999999998</v>
      </c>
      <c r="BP50" s="333">
        <v>18019.16</v>
      </c>
      <c r="BQ50" s="333">
        <v>18049.59</v>
      </c>
      <c r="BR50" s="333">
        <v>18081.12</v>
      </c>
      <c r="BS50" s="333">
        <v>18112.59</v>
      </c>
      <c r="BT50" s="333">
        <v>18143.38</v>
      </c>
      <c r="BU50" s="333">
        <v>18175.21</v>
      </c>
      <c r="BV50" s="333">
        <v>18207.45</v>
      </c>
    </row>
    <row r="51" spans="1:74" ht="11.1" customHeight="1" x14ac:dyDescent="0.2">
      <c r="A51" s="37" t="s">
        <v>28</v>
      </c>
      <c r="B51" s="39" t="s">
        <v>12</v>
      </c>
      <c r="C51" s="68">
        <v>1.7478163161</v>
      </c>
      <c r="D51" s="68">
        <v>1.6447916198999999</v>
      </c>
      <c r="E51" s="68">
        <v>1.752526593</v>
      </c>
      <c r="F51" s="68">
        <v>2.4152365591999998</v>
      </c>
      <c r="G51" s="68">
        <v>2.6849784913999999</v>
      </c>
      <c r="H51" s="68">
        <v>2.9059174987</v>
      </c>
      <c r="I51" s="68">
        <v>3.1627975134000001</v>
      </c>
      <c r="J51" s="68">
        <v>3.2221436144000002</v>
      </c>
      <c r="K51" s="68">
        <v>3.1700507514999998</v>
      </c>
      <c r="L51" s="68">
        <v>2.6313859692000001</v>
      </c>
      <c r="M51" s="68">
        <v>2.6421210294000002</v>
      </c>
      <c r="N51" s="68">
        <v>2.8235967658000001</v>
      </c>
      <c r="O51" s="68">
        <v>3.6320952710999999</v>
      </c>
      <c r="P51" s="68">
        <v>3.8162568221000002</v>
      </c>
      <c r="Q51" s="68">
        <v>3.8297829836999999</v>
      </c>
      <c r="R51" s="68">
        <v>3.5144026835000002</v>
      </c>
      <c r="S51" s="68">
        <v>3.3112497690999998</v>
      </c>
      <c r="T51" s="68">
        <v>3.0607575737000001</v>
      </c>
      <c r="U51" s="68">
        <v>2.6254568461000001</v>
      </c>
      <c r="V51" s="68">
        <v>2.3863105501000001</v>
      </c>
      <c r="W51" s="68">
        <v>2.2029702941</v>
      </c>
      <c r="X51" s="68">
        <v>2.1889625937999999</v>
      </c>
      <c r="Y51" s="68">
        <v>2.0289787125999998</v>
      </c>
      <c r="Z51" s="68">
        <v>1.8381676997</v>
      </c>
      <c r="AA51" s="68">
        <v>1.4960948460000001</v>
      </c>
      <c r="AB51" s="68">
        <v>1.335648959</v>
      </c>
      <c r="AC51" s="68">
        <v>1.2350155254999999</v>
      </c>
      <c r="AD51" s="68">
        <v>1.2114064536</v>
      </c>
      <c r="AE51" s="68">
        <v>1.2157845154</v>
      </c>
      <c r="AF51" s="68">
        <v>1.2655945836</v>
      </c>
      <c r="AG51" s="68">
        <v>1.4158983402</v>
      </c>
      <c r="AH51" s="68">
        <v>1.5146693972</v>
      </c>
      <c r="AI51" s="68">
        <v>1.6173067939000001</v>
      </c>
      <c r="AJ51" s="68">
        <v>1.7521591635</v>
      </c>
      <c r="AK51" s="68">
        <v>1.8416151163000001</v>
      </c>
      <c r="AL51" s="68">
        <v>1.913913287</v>
      </c>
      <c r="AM51" s="68">
        <v>1.9402996739</v>
      </c>
      <c r="AN51" s="68">
        <v>1.9999292209999999</v>
      </c>
      <c r="AO51" s="68">
        <v>2.0638907646</v>
      </c>
      <c r="AP51" s="68">
        <v>2.1541684463999999</v>
      </c>
      <c r="AQ51" s="68">
        <v>2.2098820672000001</v>
      </c>
      <c r="AR51" s="68">
        <v>2.2532380769999998</v>
      </c>
      <c r="AS51" s="68">
        <v>2.2397595996000002</v>
      </c>
      <c r="AT51" s="68">
        <v>2.2920112393999998</v>
      </c>
      <c r="AU51" s="68">
        <v>2.3652886498000001</v>
      </c>
      <c r="AV51" s="68">
        <v>2.4889969448999998</v>
      </c>
      <c r="AW51" s="68">
        <v>2.5821193756</v>
      </c>
      <c r="AX51" s="68">
        <v>2.6741798482000001</v>
      </c>
      <c r="AY51" s="68">
        <v>2.8531654877000001</v>
      </c>
      <c r="AZ51" s="68">
        <v>2.8772565002000001</v>
      </c>
      <c r="BA51" s="68">
        <v>2.8346783977999999</v>
      </c>
      <c r="BB51" s="68">
        <v>2.8188182936000001</v>
      </c>
      <c r="BC51" s="68">
        <v>2.7999688435999999</v>
      </c>
      <c r="BD51" s="329">
        <v>2.7806869999999999</v>
      </c>
      <c r="BE51" s="329">
        <v>2.7494109999999998</v>
      </c>
      <c r="BF51" s="329">
        <v>2.7379630000000001</v>
      </c>
      <c r="BG51" s="329">
        <v>2.7346789999999999</v>
      </c>
      <c r="BH51" s="329">
        <v>2.7363900000000001</v>
      </c>
      <c r="BI51" s="329">
        <v>2.7515909999999999</v>
      </c>
      <c r="BJ51" s="329">
        <v>2.7771059999999999</v>
      </c>
      <c r="BK51" s="329">
        <v>2.8214929999999998</v>
      </c>
      <c r="BL51" s="329">
        <v>2.8610220000000002</v>
      </c>
      <c r="BM51" s="329">
        <v>2.9043199999999998</v>
      </c>
      <c r="BN51" s="329">
        <v>2.786419</v>
      </c>
      <c r="BO51" s="329">
        <v>2.7354240000000001</v>
      </c>
      <c r="BP51" s="329">
        <v>2.6767059999999998</v>
      </c>
      <c r="BQ51" s="329">
        <v>2.601928</v>
      </c>
      <c r="BR51" s="329">
        <v>2.5342449999999999</v>
      </c>
      <c r="BS51" s="329">
        <v>2.4652509999999999</v>
      </c>
      <c r="BT51" s="329">
        <v>2.383067</v>
      </c>
      <c r="BU51" s="329">
        <v>2.3204159999999998</v>
      </c>
      <c r="BV51" s="329">
        <v>2.2653080000000001</v>
      </c>
    </row>
    <row r="52" spans="1:74" ht="11.1" customHeight="1" x14ac:dyDescent="0.2">
      <c r="A52" s="19"/>
      <c r="B52" s="22"/>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328"/>
      <c r="BE52" s="328"/>
      <c r="BF52" s="328"/>
      <c r="BG52" s="328"/>
      <c r="BH52" s="328"/>
      <c r="BI52" s="328"/>
      <c r="BJ52" s="328"/>
      <c r="BK52" s="328"/>
      <c r="BL52" s="328"/>
      <c r="BM52" s="328"/>
      <c r="BN52" s="328"/>
      <c r="BO52" s="328"/>
      <c r="BP52" s="328"/>
      <c r="BQ52" s="328"/>
      <c r="BR52" s="328"/>
      <c r="BS52" s="328"/>
      <c r="BT52" s="328"/>
      <c r="BU52" s="328"/>
      <c r="BV52" s="328"/>
    </row>
    <row r="53" spans="1:74" ht="11.1" customHeight="1" x14ac:dyDescent="0.2">
      <c r="A53" s="35"/>
      <c r="B53" s="36" t="s">
        <v>696</v>
      </c>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332"/>
      <c r="BE53" s="332"/>
      <c r="BF53" s="332"/>
      <c r="BG53" s="332"/>
      <c r="BH53" s="332"/>
      <c r="BI53" s="332"/>
      <c r="BJ53" s="332"/>
      <c r="BK53" s="332"/>
      <c r="BL53" s="332"/>
      <c r="BM53" s="332"/>
      <c r="BN53" s="332"/>
      <c r="BO53" s="332"/>
      <c r="BP53" s="332"/>
      <c r="BQ53" s="332"/>
      <c r="BR53" s="332"/>
      <c r="BS53" s="332"/>
      <c r="BT53" s="332"/>
      <c r="BU53" s="332"/>
      <c r="BV53" s="332"/>
    </row>
    <row r="54" spans="1:74" ht="11.1" customHeight="1" x14ac:dyDescent="0.2">
      <c r="A54" s="37" t="s">
        <v>697</v>
      </c>
      <c r="B54" s="38" t="s">
        <v>1113</v>
      </c>
      <c r="C54" s="68">
        <v>107.93600000000001</v>
      </c>
      <c r="D54" s="68">
        <v>108.09699999999999</v>
      </c>
      <c r="E54" s="68">
        <v>108.276</v>
      </c>
      <c r="F54" s="68">
        <v>108.50959259</v>
      </c>
      <c r="G54" s="68">
        <v>108.69714815</v>
      </c>
      <c r="H54" s="68">
        <v>108.87525926000001</v>
      </c>
      <c r="I54" s="68">
        <v>109.08274074000001</v>
      </c>
      <c r="J54" s="68">
        <v>109.21285185000001</v>
      </c>
      <c r="K54" s="68">
        <v>109.30440741</v>
      </c>
      <c r="L54" s="68">
        <v>109.33503704</v>
      </c>
      <c r="M54" s="68">
        <v>109.36625926000001</v>
      </c>
      <c r="N54" s="68">
        <v>109.3757037</v>
      </c>
      <c r="O54" s="68">
        <v>109.24011111</v>
      </c>
      <c r="P54" s="68">
        <v>109.29844444</v>
      </c>
      <c r="Q54" s="68">
        <v>109.42744444</v>
      </c>
      <c r="R54" s="68">
        <v>109.75422222</v>
      </c>
      <c r="S54" s="68">
        <v>109.92922222</v>
      </c>
      <c r="T54" s="68">
        <v>110.07955556</v>
      </c>
      <c r="U54" s="68">
        <v>110.19722222</v>
      </c>
      <c r="V54" s="68">
        <v>110.30422222</v>
      </c>
      <c r="W54" s="68">
        <v>110.39255556000001</v>
      </c>
      <c r="X54" s="68">
        <v>110.45629630000001</v>
      </c>
      <c r="Y54" s="68">
        <v>110.51174073999999</v>
      </c>
      <c r="Z54" s="68">
        <v>110.55296296</v>
      </c>
      <c r="AA54" s="68">
        <v>110.47388889</v>
      </c>
      <c r="AB54" s="68">
        <v>110.56622222</v>
      </c>
      <c r="AC54" s="68">
        <v>110.72388889</v>
      </c>
      <c r="AD54" s="68">
        <v>111.07622222000001</v>
      </c>
      <c r="AE54" s="68">
        <v>111.26755556000001</v>
      </c>
      <c r="AF54" s="68">
        <v>111.42722222</v>
      </c>
      <c r="AG54" s="68">
        <v>111.48855555999999</v>
      </c>
      <c r="AH54" s="68">
        <v>111.63488889</v>
      </c>
      <c r="AI54" s="68">
        <v>111.79955556</v>
      </c>
      <c r="AJ54" s="68">
        <v>112.00507407000001</v>
      </c>
      <c r="AK54" s="68">
        <v>112.18951851999999</v>
      </c>
      <c r="AL54" s="68">
        <v>112.37540740999999</v>
      </c>
      <c r="AM54" s="68">
        <v>112.60570370000001</v>
      </c>
      <c r="AN54" s="68">
        <v>112.76225925999999</v>
      </c>
      <c r="AO54" s="68">
        <v>112.88803704</v>
      </c>
      <c r="AP54" s="68">
        <v>112.89696296</v>
      </c>
      <c r="AQ54" s="68">
        <v>113.02574074</v>
      </c>
      <c r="AR54" s="68">
        <v>113.1882963</v>
      </c>
      <c r="AS54" s="68">
        <v>113.4192963</v>
      </c>
      <c r="AT54" s="68">
        <v>113.62340741</v>
      </c>
      <c r="AU54" s="68">
        <v>113.8352963</v>
      </c>
      <c r="AV54" s="68">
        <v>114.0797037</v>
      </c>
      <c r="AW54" s="68">
        <v>114.28859258999999</v>
      </c>
      <c r="AX54" s="68">
        <v>114.48670370000001</v>
      </c>
      <c r="AY54" s="68">
        <v>114.67403704</v>
      </c>
      <c r="AZ54" s="68">
        <v>114.85059259000001</v>
      </c>
      <c r="BA54" s="68">
        <v>115.01637037</v>
      </c>
      <c r="BB54" s="68">
        <v>115.24114815</v>
      </c>
      <c r="BC54" s="68">
        <v>115.43787037</v>
      </c>
      <c r="BD54" s="329">
        <v>115.6344</v>
      </c>
      <c r="BE54" s="329">
        <v>115.8125</v>
      </c>
      <c r="BF54" s="329">
        <v>116.0222</v>
      </c>
      <c r="BG54" s="329">
        <v>116.2453</v>
      </c>
      <c r="BH54" s="329">
        <v>116.4851</v>
      </c>
      <c r="BI54" s="329">
        <v>116.7325</v>
      </c>
      <c r="BJ54" s="329">
        <v>116.99079999999999</v>
      </c>
      <c r="BK54" s="329">
        <v>117.27800000000001</v>
      </c>
      <c r="BL54" s="329">
        <v>117.5446</v>
      </c>
      <c r="BM54" s="329">
        <v>117.8085</v>
      </c>
      <c r="BN54" s="329">
        <v>118.0692</v>
      </c>
      <c r="BO54" s="329">
        <v>118.3282</v>
      </c>
      <c r="BP54" s="329">
        <v>118.5848</v>
      </c>
      <c r="BQ54" s="329">
        <v>118.85209999999999</v>
      </c>
      <c r="BR54" s="329">
        <v>119.0946</v>
      </c>
      <c r="BS54" s="329">
        <v>119.3252</v>
      </c>
      <c r="BT54" s="329">
        <v>119.5108</v>
      </c>
      <c r="BU54" s="329">
        <v>119.74250000000001</v>
      </c>
      <c r="BV54" s="329">
        <v>119.9871</v>
      </c>
    </row>
    <row r="55" spans="1:74" ht="11.1" customHeight="1" x14ac:dyDescent="0.2">
      <c r="A55" s="37" t="s">
        <v>29</v>
      </c>
      <c r="B55" s="39" t="s">
        <v>12</v>
      </c>
      <c r="C55" s="68">
        <v>1.6242673116999999</v>
      </c>
      <c r="D55" s="68">
        <v>1.6685361164000001</v>
      </c>
      <c r="E55" s="68">
        <v>1.7438560284</v>
      </c>
      <c r="F55" s="68">
        <v>1.9460775717000001</v>
      </c>
      <c r="G55" s="68">
        <v>2.0114322261000002</v>
      </c>
      <c r="H55" s="68">
        <v>2.0359058624999999</v>
      </c>
      <c r="I55" s="68">
        <v>2.0156624030999999</v>
      </c>
      <c r="J55" s="68">
        <v>1.961888777</v>
      </c>
      <c r="K55" s="68">
        <v>1.8707831697999999</v>
      </c>
      <c r="L55" s="68">
        <v>1.7009844722</v>
      </c>
      <c r="M55" s="68">
        <v>1.5670042386</v>
      </c>
      <c r="N55" s="68">
        <v>1.4271578666</v>
      </c>
      <c r="O55" s="68">
        <v>1.208226274</v>
      </c>
      <c r="P55" s="68">
        <v>1.1114503125999999</v>
      </c>
      <c r="Q55" s="68">
        <v>1.0634345972000001</v>
      </c>
      <c r="R55" s="68">
        <v>1.1470226732</v>
      </c>
      <c r="S55" s="68">
        <v>1.1334925479</v>
      </c>
      <c r="T55" s="68">
        <v>1.1061248482999999</v>
      </c>
      <c r="U55" s="68">
        <v>1.0216845248999999</v>
      </c>
      <c r="V55" s="68">
        <v>0.99930580684000003</v>
      </c>
      <c r="W55" s="68">
        <v>0.99552083393000002</v>
      </c>
      <c r="X55" s="68">
        <v>1.025526025</v>
      </c>
      <c r="Y55" s="68">
        <v>1.0473810562999999</v>
      </c>
      <c r="Z55" s="68">
        <v>1.0763443977</v>
      </c>
      <c r="AA55" s="68">
        <v>1.1294182743000001</v>
      </c>
      <c r="AB55" s="68">
        <v>1.1599229836</v>
      </c>
      <c r="AC55" s="68">
        <v>1.1847525555</v>
      </c>
      <c r="AD55" s="68">
        <v>1.2045094696</v>
      </c>
      <c r="AE55" s="68">
        <v>1.2174500157999999</v>
      </c>
      <c r="AF55" s="68">
        <v>1.2242660862999999</v>
      </c>
      <c r="AG55" s="68">
        <v>1.1718383706</v>
      </c>
      <c r="AH55" s="68">
        <v>1.2063605905999999</v>
      </c>
      <c r="AI55" s="68">
        <v>1.2745424661</v>
      </c>
      <c r="AJ55" s="68">
        <v>1.4021634164000001</v>
      </c>
      <c r="AK55" s="68">
        <v>1.5181896209000001</v>
      </c>
      <c r="AL55" s="68">
        <v>1.6484808688999999</v>
      </c>
      <c r="AM55" s="68">
        <v>1.9297001638</v>
      </c>
      <c r="AN55" s="68">
        <v>1.9861735282999999</v>
      </c>
      <c r="AO55" s="68">
        <v>1.9545449224</v>
      </c>
      <c r="AP55" s="68">
        <v>1.6391813695999999</v>
      </c>
      <c r="AQ55" s="68">
        <v>1.5801418270000001</v>
      </c>
      <c r="AR55" s="68">
        <v>1.5804702289000001</v>
      </c>
      <c r="AS55" s="68">
        <v>1.7317837971000001</v>
      </c>
      <c r="AT55" s="68">
        <v>1.7812697609999999</v>
      </c>
      <c r="AU55" s="68">
        <v>1.8208844664999999</v>
      </c>
      <c r="AV55" s="68">
        <v>1.8522639681999999</v>
      </c>
      <c r="AW55" s="68">
        <v>1.8710072934999999</v>
      </c>
      <c r="AX55" s="68">
        <v>1.8787885579000001</v>
      </c>
      <c r="AY55" s="68">
        <v>1.8367926892999999</v>
      </c>
      <c r="AZ55" s="68">
        <v>1.8519789751</v>
      </c>
      <c r="BA55" s="68">
        <v>1.8853488724</v>
      </c>
      <c r="BB55" s="68">
        <v>2.0763934863000002</v>
      </c>
      <c r="BC55" s="68">
        <v>2.1341418457999999</v>
      </c>
      <c r="BD55" s="329">
        <v>2.161076</v>
      </c>
      <c r="BE55" s="329">
        <v>2.1100919999999999</v>
      </c>
      <c r="BF55" s="329">
        <v>2.1112109999999999</v>
      </c>
      <c r="BG55" s="329">
        <v>2.1171099999999998</v>
      </c>
      <c r="BH55" s="329">
        <v>2.1085099999999999</v>
      </c>
      <c r="BI55" s="329">
        <v>2.1383329999999998</v>
      </c>
      <c r="BJ55" s="329">
        <v>2.1871960000000001</v>
      </c>
      <c r="BK55" s="329">
        <v>2.270788</v>
      </c>
      <c r="BL55" s="329">
        <v>2.34565</v>
      </c>
      <c r="BM55" s="329">
        <v>2.4275709999999999</v>
      </c>
      <c r="BN55" s="329">
        <v>2.4540329999999999</v>
      </c>
      <c r="BO55" s="329">
        <v>2.5037609999999999</v>
      </c>
      <c r="BP55" s="329">
        <v>2.5515379999999999</v>
      </c>
      <c r="BQ55" s="329">
        <v>2.6245029999999998</v>
      </c>
      <c r="BR55" s="329">
        <v>2.6480489999999999</v>
      </c>
      <c r="BS55" s="329">
        <v>2.6494580000000001</v>
      </c>
      <c r="BT55" s="329">
        <v>2.5975440000000001</v>
      </c>
      <c r="BU55" s="329">
        <v>2.5785710000000002</v>
      </c>
      <c r="BV55" s="329">
        <v>2.5611579999999998</v>
      </c>
    </row>
    <row r="56" spans="1:74" ht="11.1" customHeight="1" x14ac:dyDescent="0.2">
      <c r="A56" s="16"/>
      <c r="B56" s="25"/>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220"/>
      <c r="AN56" s="220"/>
      <c r="AO56" s="220"/>
      <c r="AP56" s="220"/>
      <c r="AQ56" s="220"/>
      <c r="AR56" s="220"/>
      <c r="AS56" s="220"/>
      <c r="AT56" s="220"/>
      <c r="AU56" s="220"/>
      <c r="AV56" s="220"/>
      <c r="AW56" s="220"/>
      <c r="AX56" s="220"/>
      <c r="AY56" s="220"/>
      <c r="AZ56" s="220"/>
      <c r="BA56" s="220"/>
      <c r="BB56" s="220"/>
      <c r="BC56" s="220"/>
      <c r="BD56" s="334"/>
      <c r="BE56" s="334"/>
      <c r="BF56" s="334"/>
      <c r="BG56" s="334"/>
      <c r="BH56" s="334"/>
      <c r="BI56" s="334"/>
      <c r="BJ56" s="334"/>
      <c r="BK56" s="334"/>
      <c r="BL56" s="334"/>
      <c r="BM56" s="334"/>
      <c r="BN56" s="334"/>
      <c r="BO56" s="334"/>
      <c r="BP56" s="334"/>
      <c r="BQ56" s="334"/>
      <c r="BR56" s="334"/>
      <c r="BS56" s="334"/>
      <c r="BT56" s="334"/>
      <c r="BU56" s="334"/>
      <c r="BV56" s="334"/>
    </row>
    <row r="57" spans="1:74" ht="11.1" customHeight="1" x14ac:dyDescent="0.2">
      <c r="A57" s="35"/>
      <c r="B57" s="36" t="s">
        <v>698</v>
      </c>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332"/>
      <c r="BE57" s="332"/>
      <c r="BF57" s="332"/>
      <c r="BG57" s="332"/>
      <c r="BH57" s="332"/>
      <c r="BI57" s="332"/>
      <c r="BJ57" s="332"/>
      <c r="BK57" s="332"/>
      <c r="BL57" s="332"/>
      <c r="BM57" s="332"/>
      <c r="BN57" s="332"/>
      <c r="BO57" s="332"/>
      <c r="BP57" s="332"/>
      <c r="BQ57" s="332"/>
      <c r="BR57" s="332"/>
      <c r="BS57" s="332"/>
      <c r="BT57" s="332"/>
      <c r="BU57" s="332"/>
      <c r="BV57" s="332"/>
    </row>
    <row r="58" spans="1:74" ht="11.1" customHeight="1" x14ac:dyDescent="0.2">
      <c r="A58" s="37" t="s">
        <v>699</v>
      </c>
      <c r="B58" s="38" t="s">
        <v>1112</v>
      </c>
      <c r="C58" s="240">
        <v>11649.3</v>
      </c>
      <c r="D58" s="240">
        <v>11721.3</v>
      </c>
      <c r="E58" s="240">
        <v>11790.7</v>
      </c>
      <c r="F58" s="240">
        <v>11824.2</v>
      </c>
      <c r="G58" s="240">
        <v>11867.7</v>
      </c>
      <c r="H58" s="240">
        <v>11922.6</v>
      </c>
      <c r="I58" s="240">
        <v>11943.1</v>
      </c>
      <c r="J58" s="240">
        <v>12006.1</v>
      </c>
      <c r="K58" s="240">
        <v>12036.7</v>
      </c>
      <c r="L58" s="240">
        <v>12105.2</v>
      </c>
      <c r="M58" s="240">
        <v>12172</v>
      </c>
      <c r="N58" s="240">
        <v>12231.6</v>
      </c>
      <c r="O58" s="240">
        <v>12271</v>
      </c>
      <c r="P58" s="240">
        <v>12315.9</v>
      </c>
      <c r="Q58" s="240">
        <v>12306.1</v>
      </c>
      <c r="R58" s="240">
        <v>12378.7</v>
      </c>
      <c r="S58" s="240">
        <v>12423.1</v>
      </c>
      <c r="T58" s="240">
        <v>12440.8</v>
      </c>
      <c r="U58" s="240">
        <v>12439</v>
      </c>
      <c r="V58" s="240">
        <v>12470.2</v>
      </c>
      <c r="W58" s="240">
        <v>12503.2</v>
      </c>
      <c r="X58" s="240">
        <v>12556</v>
      </c>
      <c r="Y58" s="240">
        <v>12556.8</v>
      </c>
      <c r="Z58" s="240">
        <v>12570.8</v>
      </c>
      <c r="AA58" s="240">
        <v>12563.9</v>
      </c>
      <c r="AB58" s="240">
        <v>12555.7</v>
      </c>
      <c r="AC58" s="240">
        <v>12583.5</v>
      </c>
      <c r="AD58" s="240">
        <v>12611.9</v>
      </c>
      <c r="AE58" s="240">
        <v>12626.8</v>
      </c>
      <c r="AF58" s="240">
        <v>12643</v>
      </c>
      <c r="AG58" s="240">
        <v>12663.5</v>
      </c>
      <c r="AH58" s="240">
        <v>12646</v>
      </c>
      <c r="AI58" s="240">
        <v>12638.3</v>
      </c>
      <c r="AJ58" s="240">
        <v>12613.4</v>
      </c>
      <c r="AK58" s="240">
        <v>12589.4</v>
      </c>
      <c r="AL58" s="240">
        <v>12569.9</v>
      </c>
      <c r="AM58" s="240">
        <v>12627.4</v>
      </c>
      <c r="AN58" s="240">
        <v>12672.3</v>
      </c>
      <c r="AO58" s="240">
        <v>12741.5</v>
      </c>
      <c r="AP58" s="240">
        <v>12732.6</v>
      </c>
      <c r="AQ58" s="240">
        <v>12786.2</v>
      </c>
      <c r="AR58" s="240">
        <v>12778.1</v>
      </c>
      <c r="AS58" s="240">
        <v>12791.1</v>
      </c>
      <c r="AT58" s="240">
        <v>12785.4</v>
      </c>
      <c r="AU58" s="240">
        <v>12786.9</v>
      </c>
      <c r="AV58" s="240">
        <v>12805.3</v>
      </c>
      <c r="AW58" s="240">
        <v>12814.8</v>
      </c>
      <c r="AX58" s="240">
        <v>12846.3</v>
      </c>
      <c r="AY58" s="240">
        <v>12910.2</v>
      </c>
      <c r="AZ58" s="240">
        <v>12926</v>
      </c>
      <c r="BA58" s="240">
        <v>12956.6</v>
      </c>
      <c r="BB58" s="240">
        <v>12975.142593</v>
      </c>
      <c r="BC58" s="240">
        <v>12993.114815000001</v>
      </c>
      <c r="BD58" s="333">
        <v>13008.61</v>
      </c>
      <c r="BE58" s="333">
        <v>13008.8</v>
      </c>
      <c r="BF58" s="333">
        <v>13028.95</v>
      </c>
      <c r="BG58" s="333">
        <v>13056.24</v>
      </c>
      <c r="BH58" s="333">
        <v>13094.63</v>
      </c>
      <c r="BI58" s="333">
        <v>13133.22</v>
      </c>
      <c r="BJ58" s="333">
        <v>13175.98</v>
      </c>
      <c r="BK58" s="333">
        <v>13235.4</v>
      </c>
      <c r="BL58" s="333">
        <v>13277.12</v>
      </c>
      <c r="BM58" s="333">
        <v>13313.64</v>
      </c>
      <c r="BN58" s="333">
        <v>13338.2</v>
      </c>
      <c r="BO58" s="333">
        <v>13369.36</v>
      </c>
      <c r="BP58" s="333">
        <v>13400.37</v>
      </c>
      <c r="BQ58" s="333">
        <v>13430.1</v>
      </c>
      <c r="BR58" s="333">
        <v>13461.66</v>
      </c>
      <c r="BS58" s="333">
        <v>13493.93</v>
      </c>
      <c r="BT58" s="333">
        <v>13527.1</v>
      </c>
      <c r="BU58" s="333">
        <v>13560.62</v>
      </c>
      <c r="BV58" s="333">
        <v>13594.7</v>
      </c>
    </row>
    <row r="59" spans="1:74" ht="11.1" customHeight="1" x14ac:dyDescent="0.2">
      <c r="A59" s="37" t="s">
        <v>30</v>
      </c>
      <c r="B59" s="39" t="s">
        <v>12</v>
      </c>
      <c r="C59" s="68">
        <v>1.869616545</v>
      </c>
      <c r="D59" s="68">
        <v>2.5234413267</v>
      </c>
      <c r="E59" s="68">
        <v>3.0196328559999999</v>
      </c>
      <c r="F59" s="68">
        <v>3.2699261121999998</v>
      </c>
      <c r="G59" s="68">
        <v>3.0370119553000001</v>
      </c>
      <c r="H59" s="68">
        <v>3.2662076134000002</v>
      </c>
      <c r="I59" s="68">
        <v>3.5029335551999998</v>
      </c>
      <c r="J59" s="68">
        <v>3.7378493973000002</v>
      </c>
      <c r="K59" s="68">
        <v>3.7396145758000001</v>
      </c>
      <c r="L59" s="68">
        <v>4.6058657818000004</v>
      </c>
      <c r="M59" s="68">
        <v>4.9102333158000002</v>
      </c>
      <c r="N59" s="68">
        <v>5.3050260860999998</v>
      </c>
      <c r="O59" s="68">
        <v>5.3368013529000002</v>
      </c>
      <c r="P59" s="68">
        <v>5.0728161552</v>
      </c>
      <c r="Q59" s="68">
        <v>4.3712417414000004</v>
      </c>
      <c r="R59" s="68">
        <v>4.6895350214000002</v>
      </c>
      <c r="S59" s="68">
        <v>4.6799295567000003</v>
      </c>
      <c r="T59" s="68">
        <v>4.3463674031000004</v>
      </c>
      <c r="U59" s="68">
        <v>4.1521882928</v>
      </c>
      <c r="V59" s="68">
        <v>3.8655350196999998</v>
      </c>
      <c r="W59" s="68">
        <v>3.8756469796999999</v>
      </c>
      <c r="X59" s="68">
        <v>3.7240194297000002</v>
      </c>
      <c r="Y59" s="68">
        <v>3.161353927</v>
      </c>
      <c r="Z59" s="68">
        <v>2.7731449688000001</v>
      </c>
      <c r="AA59" s="68">
        <v>2.3869285307000001</v>
      </c>
      <c r="AB59" s="68">
        <v>1.9470765432999999</v>
      </c>
      <c r="AC59" s="68">
        <v>2.2541666328000001</v>
      </c>
      <c r="AD59" s="68">
        <v>1.883881183</v>
      </c>
      <c r="AE59" s="68">
        <v>1.6396873566000001</v>
      </c>
      <c r="AF59" s="68">
        <v>1.6252974085</v>
      </c>
      <c r="AG59" s="68">
        <v>1.8048074604</v>
      </c>
      <c r="AH59" s="68">
        <v>1.4097608698999999</v>
      </c>
      <c r="AI59" s="68">
        <v>1.0805233860000001</v>
      </c>
      <c r="AJ59" s="68">
        <v>0.45715195922000001</v>
      </c>
      <c r="AK59" s="68">
        <v>0.25962028541999999</v>
      </c>
      <c r="AL59" s="68">
        <v>-7.1594488815000003E-3</v>
      </c>
      <c r="AM59" s="68">
        <v>0.50541631181000002</v>
      </c>
      <c r="AN59" s="68">
        <v>0.92866188265000005</v>
      </c>
      <c r="AO59" s="68">
        <v>1.2556125084</v>
      </c>
      <c r="AP59" s="68">
        <v>0.95703264376999997</v>
      </c>
      <c r="AQ59" s="68">
        <v>1.2623942724999999</v>
      </c>
      <c r="AR59" s="68">
        <v>1.0685754963</v>
      </c>
      <c r="AS59" s="68">
        <v>1.0076203261000001</v>
      </c>
      <c r="AT59" s="68">
        <v>1.1023248457999999</v>
      </c>
      <c r="AU59" s="68">
        <v>1.1757910478</v>
      </c>
      <c r="AV59" s="68">
        <v>1.5213978784</v>
      </c>
      <c r="AW59" s="68">
        <v>1.7903950943</v>
      </c>
      <c r="AX59" s="68">
        <v>2.1989037303000001</v>
      </c>
      <c r="AY59" s="68">
        <v>2.2395742591999999</v>
      </c>
      <c r="AZ59" s="68">
        <v>2.0020043717</v>
      </c>
      <c r="BA59" s="68">
        <v>1.6881842797</v>
      </c>
      <c r="BB59" s="68">
        <v>1.9048944645000001</v>
      </c>
      <c r="BC59" s="68">
        <v>1.6182666845</v>
      </c>
      <c r="BD59" s="329">
        <v>1.8039270000000001</v>
      </c>
      <c r="BE59" s="329">
        <v>1.7019489999999999</v>
      </c>
      <c r="BF59" s="329">
        <v>1.9049</v>
      </c>
      <c r="BG59" s="329">
        <v>2.1063589999999999</v>
      </c>
      <c r="BH59" s="329">
        <v>2.2594249999999998</v>
      </c>
      <c r="BI59" s="329">
        <v>2.4847790000000001</v>
      </c>
      <c r="BJ59" s="329">
        <v>2.566338</v>
      </c>
      <c r="BK59" s="329">
        <v>2.5189689999999998</v>
      </c>
      <c r="BL59" s="329">
        <v>2.7164160000000002</v>
      </c>
      <c r="BM59" s="329">
        <v>2.7556400000000001</v>
      </c>
      <c r="BN59" s="329">
        <v>2.7980900000000002</v>
      </c>
      <c r="BO59" s="329">
        <v>2.8957090000000001</v>
      </c>
      <c r="BP59" s="329">
        <v>3.0115530000000001</v>
      </c>
      <c r="BQ59" s="329">
        <v>3.2385830000000002</v>
      </c>
      <c r="BR59" s="329">
        <v>3.321183</v>
      </c>
      <c r="BS59" s="329">
        <v>3.3523749999999999</v>
      </c>
      <c r="BT59" s="329">
        <v>3.3026979999999999</v>
      </c>
      <c r="BU59" s="329">
        <v>3.2543799999999998</v>
      </c>
      <c r="BV59" s="329">
        <v>3.177899</v>
      </c>
    </row>
    <row r="60" spans="1:74" ht="11.1" customHeight="1" x14ac:dyDescent="0.2">
      <c r="A60" s="26"/>
      <c r="B60" s="34"/>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c r="BD60" s="328"/>
      <c r="BE60" s="328"/>
      <c r="BF60" s="328"/>
      <c r="BG60" s="328"/>
      <c r="BH60" s="328"/>
      <c r="BI60" s="328"/>
      <c r="BJ60" s="328"/>
      <c r="BK60" s="328"/>
      <c r="BL60" s="328"/>
      <c r="BM60" s="328"/>
      <c r="BN60" s="328"/>
      <c r="BO60" s="328"/>
      <c r="BP60" s="328"/>
      <c r="BQ60" s="328"/>
      <c r="BR60" s="328"/>
      <c r="BS60" s="328"/>
      <c r="BT60" s="328"/>
      <c r="BU60" s="328"/>
      <c r="BV60" s="328"/>
    </row>
    <row r="61" spans="1:74" ht="11.1" customHeight="1" x14ac:dyDescent="0.2">
      <c r="A61" s="35"/>
      <c r="B61" s="36" t="s">
        <v>991</v>
      </c>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7"/>
      <c r="AY61" s="217"/>
      <c r="AZ61" s="217"/>
      <c r="BA61" s="217"/>
      <c r="BB61" s="217"/>
      <c r="BC61" s="217"/>
      <c r="BD61" s="328"/>
      <c r="BE61" s="328"/>
      <c r="BF61" s="328"/>
      <c r="BG61" s="328"/>
      <c r="BH61" s="328"/>
      <c r="BI61" s="328"/>
      <c r="BJ61" s="328"/>
      <c r="BK61" s="328"/>
      <c r="BL61" s="328"/>
      <c r="BM61" s="328"/>
      <c r="BN61" s="328"/>
      <c r="BO61" s="328"/>
      <c r="BP61" s="328"/>
      <c r="BQ61" s="328"/>
      <c r="BR61" s="328"/>
      <c r="BS61" s="328"/>
      <c r="BT61" s="328"/>
      <c r="BU61" s="328"/>
      <c r="BV61" s="328"/>
    </row>
    <row r="62" spans="1:74" ht="11.1" customHeight="1" x14ac:dyDescent="0.2">
      <c r="A62" s="37" t="s">
        <v>700</v>
      </c>
      <c r="B62" s="40" t="s">
        <v>1351</v>
      </c>
      <c r="C62" s="68">
        <v>100.20059999999999</v>
      </c>
      <c r="D62" s="68">
        <v>101.3034</v>
      </c>
      <c r="E62" s="68">
        <v>102.1737</v>
      </c>
      <c r="F62" s="68">
        <v>102.0449</v>
      </c>
      <c r="G62" s="68">
        <v>102.2912</v>
      </c>
      <c r="H62" s="68">
        <v>102.6511</v>
      </c>
      <c r="I62" s="68">
        <v>103.03830000000001</v>
      </c>
      <c r="J62" s="68">
        <v>102.599</v>
      </c>
      <c r="K62" s="68">
        <v>102.61660000000001</v>
      </c>
      <c r="L62" s="68">
        <v>102.53019999999999</v>
      </c>
      <c r="M62" s="68">
        <v>103.42489999999999</v>
      </c>
      <c r="N62" s="68">
        <v>103.1216</v>
      </c>
      <c r="O62" s="68">
        <v>102.563</v>
      </c>
      <c r="P62" s="68">
        <v>101.9932</v>
      </c>
      <c r="Q62" s="68">
        <v>102.25749999999999</v>
      </c>
      <c r="R62" s="68">
        <v>102.1754</v>
      </c>
      <c r="S62" s="68">
        <v>102.0433</v>
      </c>
      <c r="T62" s="68">
        <v>101.65389999999999</v>
      </c>
      <c r="U62" s="68">
        <v>102.26819999999999</v>
      </c>
      <c r="V62" s="68">
        <v>102.0202</v>
      </c>
      <c r="W62" s="68">
        <v>101.6251</v>
      </c>
      <c r="X62" s="68">
        <v>101.5789</v>
      </c>
      <c r="Y62" s="68">
        <v>101.3394</v>
      </c>
      <c r="Z62" s="68">
        <v>101.1156</v>
      </c>
      <c r="AA62" s="68">
        <v>101.69159999999999</v>
      </c>
      <c r="AB62" s="68">
        <v>101.3068</v>
      </c>
      <c r="AC62" s="68">
        <v>101.0894</v>
      </c>
      <c r="AD62" s="68">
        <v>100.736</v>
      </c>
      <c r="AE62" s="68">
        <v>100.61320000000001</v>
      </c>
      <c r="AF62" s="68">
        <v>100.91240000000001</v>
      </c>
      <c r="AG62" s="68">
        <v>101.0765</v>
      </c>
      <c r="AH62" s="68">
        <v>100.75539999999999</v>
      </c>
      <c r="AI62" s="68">
        <v>101.044</v>
      </c>
      <c r="AJ62" s="68">
        <v>101.2745</v>
      </c>
      <c r="AK62" s="68">
        <v>101.33669999999999</v>
      </c>
      <c r="AL62" s="68">
        <v>101.69589999999999</v>
      </c>
      <c r="AM62" s="68">
        <v>102.0354</v>
      </c>
      <c r="AN62" s="68">
        <v>102.1644</v>
      </c>
      <c r="AO62" s="68">
        <v>101.7367</v>
      </c>
      <c r="AP62" s="68">
        <v>102.92789999999999</v>
      </c>
      <c r="AQ62" s="68">
        <v>102.5104</v>
      </c>
      <c r="AR62" s="68">
        <v>102.6619</v>
      </c>
      <c r="AS62" s="68">
        <v>102.42140000000001</v>
      </c>
      <c r="AT62" s="68">
        <v>102.1998</v>
      </c>
      <c r="AU62" s="68">
        <v>102.0254</v>
      </c>
      <c r="AV62" s="68">
        <v>103.3783</v>
      </c>
      <c r="AW62" s="68">
        <v>103.70569999999999</v>
      </c>
      <c r="AX62" s="68">
        <v>103.6572</v>
      </c>
      <c r="AY62" s="68">
        <v>103.0428</v>
      </c>
      <c r="AZ62" s="68">
        <v>104.485</v>
      </c>
      <c r="BA62" s="68">
        <v>104.50790000000001</v>
      </c>
      <c r="BB62" s="68">
        <v>104.9997</v>
      </c>
      <c r="BC62" s="68">
        <v>104.61880494</v>
      </c>
      <c r="BD62" s="329">
        <v>104.7928</v>
      </c>
      <c r="BE62" s="329">
        <v>104.8566</v>
      </c>
      <c r="BF62" s="329">
        <v>105.0763</v>
      </c>
      <c r="BG62" s="329">
        <v>105.3552</v>
      </c>
      <c r="BH62" s="329">
        <v>105.8064</v>
      </c>
      <c r="BI62" s="329">
        <v>106.1189</v>
      </c>
      <c r="BJ62" s="329">
        <v>106.4057</v>
      </c>
      <c r="BK62" s="329">
        <v>106.6581</v>
      </c>
      <c r="BL62" s="329">
        <v>106.9004</v>
      </c>
      <c r="BM62" s="329">
        <v>107.12390000000001</v>
      </c>
      <c r="BN62" s="329">
        <v>107.30459999999999</v>
      </c>
      <c r="BO62" s="329">
        <v>107.508</v>
      </c>
      <c r="BP62" s="329">
        <v>107.71040000000001</v>
      </c>
      <c r="BQ62" s="329">
        <v>107.9025</v>
      </c>
      <c r="BR62" s="329">
        <v>108.1096</v>
      </c>
      <c r="BS62" s="329">
        <v>108.32250000000001</v>
      </c>
      <c r="BT62" s="329">
        <v>108.5217</v>
      </c>
      <c r="BU62" s="329">
        <v>108.7608</v>
      </c>
      <c r="BV62" s="329">
        <v>109.02030000000001</v>
      </c>
    </row>
    <row r="63" spans="1:74" ht="11.1" customHeight="1" x14ac:dyDescent="0.2">
      <c r="A63" s="37" t="s">
        <v>31</v>
      </c>
      <c r="B63" s="39" t="s">
        <v>12</v>
      </c>
      <c r="C63" s="68">
        <v>-0.52941462606</v>
      </c>
      <c r="D63" s="68">
        <v>1.1353326376999999E-2</v>
      </c>
      <c r="E63" s="68">
        <v>0.97362842616</v>
      </c>
      <c r="F63" s="68">
        <v>1.243456796</v>
      </c>
      <c r="G63" s="68">
        <v>1.2350150875999999</v>
      </c>
      <c r="H63" s="68">
        <v>1.3242588306</v>
      </c>
      <c r="I63" s="68">
        <v>2.8057533858000001</v>
      </c>
      <c r="J63" s="68">
        <v>1.403353064</v>
      </c>
      <c r="K63" s="68">
        <v>1.3318139311999999</v>
      </c>
      <c r="L63" s="68">
        <v>1.1224740389000001</v>
      </c>
      <c r="M63" s="68">
        <v>2.0044875113999998</v>
      </c>
      <c r="N63" s="68">
        <v>1.6813848648</v>
      </c>
      <c r="O63" s="68">
        <v>2.357670513</v>
      </c>
      <c r="P63" s="68">
        <v>0.68092482582000002</v>
      </c>
      <c r="Q63" s="68">
        <v>8.2017192291000005E-2</v>
      </c>
      <c r="R63" s="68">
        <v>0.12788488205000001</v>
      </c>
      <c r="S63" s="68">
        <v>-0.24234733780000001</v>
      </c>
      <c r="T63" s="68">
        <v>-0.97144599521999997</v>
      </c>
      <c r="U63" s="68">
        <v>-0.74739198919000005</v>
      </c>
      <c r="V63" s="68">
        <v>-0.56413805203</v>
      </c>
      <c r="W63" s="68">
        <v>-0.96621794135000005</v>
      </c>
      <c r="X63" s="68">
        <v>-0.92782419229000002</v>
      </c>
      <c r="Y63" s="68">
        <v>-2.0164389812999999</v>
      </c>
      <c r="Z63" s="68">
        <v>-1.9452762563999999</v>
      </c>
      <c r="AA63" s="68">
        <v>-0.84962413345999999</v>
      </c>
      <c r="AB63" s="68">
        <v>-0.67298604221000002</v>
      </c>
      <c r="AC63" s="68">
        <v>-1.1423122997999999</v>
      </c>
      <c r="AD63" s="68">
        <v>-1.4087539661999999</v>
      </c>
      <c r="AE63" s="68">
        <v>-1.4014638883999999</v>
      </c>
      <c r="AF63" s="68">
        <v>-0.72943586030999996</v>
      </c>
      <c r="AG63" s="68">
        <v>-1.1652693604</v>
      </c>
      <c r="AH63" s="68">
        <v>-1.23975448</v>
      </c>
      <c r="AI63" s="68">
        <v>-0.57180755541999995</v>
      </c>
      <c r="AJ63" s="68">
        <v>-0.29966853352</v>
      </c>
      <c r="AK63" s="68">
        <v>-2.6643141759E-3</v>
      </c>
      <c r="AL63" s="68">
        <v>0.57389759838999999</v>
      </c>
      <c r="AM63" s="68">
        <v>0.33808102144000002</v>
      </c>
      <c r="AN63" s="68">
        <v>0.84653744862000002</v>
      </c>
      <c r="AO63" s="68">
        <v>0.64032430699999998</v>
      </c>
      <c r="AP63" s="68">
        <v>2.1758854828</v>
      </c>
      <c r="AQ63" s="68">
        <v>1.8856372722000001</v>
      </c>
      <c r="AR63" s="68">
        <v>1.7336818865000001</v>
      </c>
      <c r="AS63" s="68">
        <v>1.3305763455999999</v>
      </c>
      <c r="AT63" s="68">
        <v>1.4335708061000001</v>
      </c>
      <c r="AU63" s="68">
        <v>0.97126004512999997</v>
      </c>
      <c r="AV63" s="68">
        <v>2.0773244993</v>
      </c>
      <c r="AW63" s="68">
        <v>2.3377512786999999</v>
      </c>
      <c r="AX63" s="68">
        <v>1.9285929915</v>
      </c>
      <c r="AY63" s="68">
        <v>0.98730440612000003</v>
      </c>
      <c r="AZ63" s="68">
        <v>2.2714370171999998</v>
      </c>
      <c r="BA63" s="68">
        <v>2.7238941306000002</v>
      </c>
      <c r="BB63" s="68">
        <v>2.0128653164000001</v>
      </c>
      <c r="BC63" s="68">
        <v>2.0567717404999999</v>
      </c>
      <c r="BD63" s="329">
        <v>2.0756350000000001</v>
      </c>
      <c r="BE63" s="329">
        <v>2.3775919999999999</v>
      </c>
      <c r="BF63" s="329">
        <v>2.8145920000000002</v>
      </c>
      <c r="BG63" s="329">
        <v>3.2637260000000001</v>
      </c>
      <c r="BH63" s="329">
        <v>2.3487339999999999</v>
      </c>
      <c r="BI63" s="329">
        <v>2.3269410000000001</v>
      </c>
      <c r="BJ63" s="329">
        <v>2.6515749999999998</v>
      </c>
      <c r="BK63" s="329">
        <v>3.5085380000000002</v>
      </c>
      <c r="BL63" s="329">
        <v>2.3117580000000002</v>
      </c>
      <c r="BM63" s="329">
        <v>2.5031249999999998</v>
      </c>
      <c r="BN63" s="329">
        <v>2.1951070000000001</v>
      </c>
      <c r="BO63" s="329">
        <v>2.7616299999999998</v>
      </c>
      <c r="BP63" s="329">
        <v>2.7841320000000001</v>
      </c>
      <c r="BQ63" s="329">
        <v>2.9048609999999999</v>
      </c>
      <c r="BR63" s="329">
        <v>2.886752</v>
      </c>
      <c r="BS63" s="329">
        <v>2.816443</v>
      </c>
      <c r="BT63" s="329">
        <v>2.5663399999999998</v>
      </c>
      <c r="BU63" s="329">
        <v>2.4896259999999999</v>
      </c>
      <c r="BV63" s="329">
        <v>2.4571839999999998</v>
      </c>
    </row>
    <row r="64" spans="1:74" ht="11.1" customHeight="1" x14ac:dyDescent="0.2">
      <c r="A64" s="26"/>
      <c r="B64" s="29"/>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c r="AZ64" s="217"/>
      <c r="BA64" s="217"/>
      <c r="BB64" s="217"/>
      <c r="BC64" s="217"/>
      <c r="BD64" s="328"/>
      <c r="BE64" s="328"/>
      <c r="BF64" s="328"/>
      <c r="BG64" s="328"/>
      <c r="BH64" s="328"/>
      <c r="BI64" s="328"/>
      <c r="BJ64" s="328"/>
      <c r="BK64" s="328"/>
      <c r="BL64" s="328"/>
      <c r="BM64" s="328"/>
      <c r="BN64" s="328"/>
      <c r="BO64" s="328"/>
      <c r="BP64" s="328"/>
      <c r="BQ64" s="328"/>
      <c r="BR64" s="328"/>
      <c r="BS64" s="328"/>
      <c r="BT64" s="328"/>
      <c r="BU64" s="328"/>
      <c r="BV64" s="328"/>
    </row>
    <row r="65" spans="1:74" ht="11.1" customHeight="1" x14ac:dyDescent="0.2">
      <c r="A65" s="19"/>
      <c r="B65" s="20" t="s">
        <v>992</v>
      </c>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17"/>
      <c r="AZ65" s="217"/>
      <c r="BA65" s="217"/>
      <c r="BB65" s="217"/>
      <c r="BC65" s="217"/>
      <c r="BD65" s="328"/>
      <c r="BE65" s="328"/>
      <c r="BF65" s="328"/>
      <c r="BG65" s="328"/>
      <c r="BH65" s="328"/>
      <c r="BI65" s="328"/>
      <c r="BJ65" s="328"/>
      <c r="BK65" s="328"/>
      <c r="BL65" s="328"/>
      <c r="BM65" s="328"/>
      <c r="BN65" s="328"/>
      <c r="BO65" s="328"/>
      <c r="BP65" s="328"/>
      <c r="BQ65" s="328"/>
      <c r="BR65" s="328"/>
      <c r="BS65" s="328"/>
      <c r="BT65" s="328"/>
      <c r="BU65" s="328"/>
      <c r="BV65" s="328"/>
    </row>
    <row r="66" spans="1:74" ht="11.1" customHeight="1" x14ac:dyDescent="0.2">
      <c r="A66" s="19"/>
      <c r="B66" s="22"/>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217"/>
      <c r="AY66" s="217"/>
      <c r="AZ66" s="217"/>
      <c r="BA66" s="217"/>
      <c r="BB66" s="217"/>
      <c r="BC66" s="217"/>
      <c r="BD66" s="328"/>
      <c r="BE66" s="328"/>
      <c r="BF66" s="328"/>
      <c r="BG66" s="328"/>
      <c r="BH66" s="328"/>
      <c r="BI66" s="328"/>
      <c r="BJ66" s="328"/>
      <c r="BK66" s="328"/>
      <c r="BL66" s="328"/>
      <c r="BM66" s="328"/>
      <c r="BN66" s="328"/>
      <c r="BO66" s="328"/>
      <c r="BP66" s="328"/>
      <c r="BQ66" s="328"/>
      <c r="BR66" s="328"/>
      <c r="BS66" s="328"/>
      <c r="BT66" s="328"/>
      <c r="BU66" s="328"/>
      <c r="BV66" s="328"/>
    </row>
    <row r="67" spans="1:74" ht="11.1" customHeight="1" x14ac:dyDescent="0.2">
      <c r="A67" s="37" t="s">
        <v>701</v>
      </c>
      <c r="B67" s="41" t="s">
        <v>993</v>
      </c>
      <c r="C67" s="240">
        <v>969.87757458999999</v>
      </c>
      <c r="D67" s="240">
        <v>798.69465961000003</v>
      </c>
      <c r="E67" s="240">
        <v>683.01929815999995</v>
      </c>
      <c r="F67" s="240">
        <v>324.72267793999998</v>
      </c>
      <c r="G67" s="240">
        <v>126.86140159999999</v>
      </c>
      <c r="H67" s="240">
        <v>27.932951763999998</v>
      </c>
      <c r="I67" s="240">
        <v>9.8035314330999999</v>
      </c>
      <c r="J67" s="240">
        <v>12.990314664</v>
      </c>
      <c r="K67" s="240">
        <v>57.497198208</v>
      </c>
      <c r="L67" s="240">
        <v>220.58812552000001</v>
      </c>
      <c r="M67" s="240">
        <v>614.16135670999995</v>
      </c>
      <c r="N67" s="240">
        <v>705.65981836000003</v>
      </c>
      <c r="O67" s="240">
        <v>890.24531824999997</v>
      </c>
      <c r="P67" s="240">
        <v>867.04392416999997</v>
      </c>
      <c r="Q67" s="240">
        <v>583.8437725</v>
      </c>
      <c r="R67" s="240">
        <v>299.84146709999999</v>
      </c>
      <c r="S67" s="240">
        <v>118.73716285</v>
      </c>
      <c r="T67" s="240">
        <v>24.274779761000001</v>
      </c>
      <c r="U67" s="240">
        <v>6.4316002325000001</v>
      </c>
      <c r="V67" s="240">
        <v>10.980928281000001</v>
      </c>
      <c r="W67" s="240">
        <v>31.886903193999999</v>
      </c>
      <c r="X67" s="240">
        <v>227.19964116</v>
      </c>
      <c r="Y67" s="240">
        <v>445.21403151999999</v>
      </c>
      <c r="Z67" s="240">
        <v>581.27966786000002</v>
      </c>
      <c r="AA67" s="240">
        <v>870.80365302999996</v>
      </c>
      <c r="AB67" s="240">
        <v>628.00628734999998</v>
      </c>
      <c r="AC67" s="240">
        <v>449.81198544</v>
      </c>
      <c r="AD67" s="240">
        <v>309.47070366000003</v>
      </c>
      <c r="AE67" s="240">
        <v>150.50872318</v>
      </c>
      <c r="AF67" s="240">
        <v>20.790452063</v>
      </c>
      <c r="AG67" s="240">
        <v>5.6518742554000001</v>
      </c>
      <c r="AH67" s="240">
        <v>6.3904489616999998</v>
      </c>
      <c r="AI67" s="240">
        <v>38.827468637999999</v>
      </c>
      <c r="AJ67" s="240">
        <v>197.62480893</v>
      </c>
      <c r="AK67" s="240">
        <v>418.20225490000001</v>
      </c>
      <c r="AL67" s="240">
        <v>783.00140599999997</v>
      </c>
      <c r="AM67" s="240">
        <v>766.89879427999995</v>
      </c>
      <c r="AN67" s="240">
        <v>547.68998718</v>
      </c>
      <c r="AO67" s="240">
        <v>543.74675155</v>
      </c>
      <c r="AP67" s="240">
        <v>248.39092429999999</v>
      </c>
      <c r="AQ67" s="240">
        <v>154.30085632999999</v>
      </c>
      <c r="AR67" s="240">
        <v>24.887261943999999</v>
      </c>
      <c r="AS67" s="240">
        <v>5.2266052582000002</v>
      </c>
      <c r="AT67" s="240">
        <v>15.224686588000001</v>
      </c>
      <c r="AU67" s="240">
        <v>44.499367900000003</v>
      </c>
      <c r="AV67" s="240">
        <v>193.01219775999999</v>
      </c>
      <c r="AW67" s="240">
        <v>490.25413077000002</v>
      </c>
      <c r="AX67" s="240">
        <v>797.23243898999999</v>
      </c>
      <c r="AY67" s="240">
        <v>896.91175624000005</v>
      </c>
      <c r="AZ67" s="240">
        <v>624.87410113999999</v>
      </c>
      <c r="BA67" s="240">
        <v>608.66959381000004</v>
      </c>
      <c r="BB67" s="240">
        <v>412.97090623999998</v>
      </c>
      <c r="BC67" s="240">
        <v>99.012161074000005</v>
      </c>
      <c r="BD67" s="333">
        <v>30.189578988000001</v>
      </c>
      <c r="BE67" s="333">
        <v>7.0759020136000004</v>
      </c>
      <c r="BF67" s="333">
        <v>11.035650144</v>
      </c>
      <c r="BG67" s="333">
        <v>57.306054670000002</v>
      </c>
      <c r="BH67" s="333">
        <v>249.68652083999999</v>
      </c>
      <c r="BI67" s="333">
        <v>498.40926259999998</v>
      </c>
      <c r="BJ67" s="333">
        <v>786.27254644000004</v>
      </c>
      <c r="BK67" s="333">
        <v>863.17113979999999</v>
      </c>
      <c r="BL67" s="333">
        <v>697.40348402999996</v>
      </c>
      <c r="BM67" s="333">
        <v>564.99771377000002</v>
      </c>
      <c r="BN67" s="333">
        <v>313.86940736999998</v>
      </c>
      <c r="BO67" s="333">
        <v>139.00246981000001</v>
      </c>
      <c r="BP67" s="333">
        <v>31.083487861999998</v>
      </c>
      <c r="BQ67" s="333">
        <v>7.1407407178</v>
      </c>
      <c r="BR67" s="333">
        <v>11.427427582</v>
      </c>
      <c r="BS67" s="333">
        <v>57.210152325999999</v>
      </c>
      <c r="BT67" s="333">
        <v>249.23821265000001</v>
      </c>
      <c r="BU67" s="333">
        <v>497.75071446999999</v>
      </c>
      <c r="BV67" s="333">
        <v>785.33358206000003</v>
      </c>
    </row>
    <row r="68" spans="1:74" ht="11.1" customHeight="1" x14ac:dyDescent="0.2">
      <c r="A68" s="19"/>
      <c r="B68" s="22"/>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7"/>
      <c r="AP68" s="217"/>
      <c r="AQ68" s="217"/>
      <c r="AR68" s="217"/>
      <c r="AS68" s="217"/>
      <c r="AT68" s="217"/>
      <c r="AU68" s="217"/>
      <c r="AV68" s="217"/>
      <c r="AW68" s="217"/>
      <c r="AX68" s="217"/>
      <c r="AY68" s="217"/>
      <c r="AZ68" s="217"/>
      <c r="BA68" s="217"/>
      <c r="BB68" s="217"/>
      <c r="BC68" s="217"/>
      <c r="BD68" s="328"/>
      <c r="BE68" s="328"/>
      <c r="BF68" s="328"/>
      <c r="BG68" s="328"/>
      <c r="BH68" s="328"/>
      <c r="BI68" s="328"/>
      <c r="BJ68" s="328"/>
      <c r="BK68" s="328"/>
      <c r="BL68" s="328"/>
      <c r="BM68" s="328"/>
      <c r="BN68" s="328"/>
      <c r="BO68" s="328"/>
      <c r="BP68" s="328"/>
      <c r="BQ68" s="328"/>
      <c r="BR68" s="328"/>
      <c r="BS68" s="328"/>
      <c r="BT68" s="328"/>
      <c r="BU68" s="328"/>
      <c r="BV68" s="328"/>
    </row>
    <row r="69" spans="1:74" ht="11.1" customHeight="1" x14ac:dyDescent="0.2">
      <c r="A69" s="37" t="s">
        <v>708</v>
      </c>
      <c r="B69" s="42" t="s">
        <v>5</v>
      </c>
      <c r="C69" s="270">
        <v>7.0752922414999997</v>
      </c>
      <c r="D69" s="270">
        <v>11.939348889</v>
      </c>
      <c r="E69" s="270">
        <v>15.253094043000001</v>
      </c>
      <c r="F69" s="270">
        <v>37.298187450999997</v>
      </c>
      <c r="G69" s="270">
        <v>113.32506754000001</v>
      </c>
      <c r="H69" s="270">
        <v>242.64073887999999</v>
      </c>
      <c r="I69" s="270">
        <v>300.86378983999998</v>
      </c>
      <c r="J69" s="270">
        <v>292.00611930000002</v>
      </c>
      <c r="K69" s="270">
        <v>182.66603893999999</v>
      </c>
      <c r="L69" s="270">
        <v>74.237480731000005</v>
      </c>
      <c r="M69" s="270">
        <v>11.123626008</v>
      </c>
      <c r="N69" s="270">
        <v>10.310241628</v>
      </c>
      <c r="O69" s="270">
        <v>9.2002686163000007</v>
      </c>
      <c r="P69" s="270">
        <v>7.2835522415999998</v>
      </c>
      <c r="Q69" s="270">
        <v>29.404568596000001</v>
      </c>
      <c r="R69" s="270">
        <v>53.294944917000002</v>
      </c>
      <c r="S69" s="270">
        <v>125.90188324</v>
      </c>
      <c r="T69" s="270">
        <v>255.02621941999999</v>
      </c>
      <c r="U69" s="270">
        <v>336.16294015</v>
      </c>
      <c r="V69" s="270">
        <v>315.32241497000001</v>
      </c>
      <c r="W69" s="270">
        <v>223.25642164999999</v>
      </c>
      <c r="X69" s="270">
        <v>77.022171874999998</v>
      </c>
      <c r="Y69" s="270">
        <v>29.781677050999999</v>
      </c>
      <c r="Z69" s="270">
        <v>26.27941182</v>
      </c>
      <c r="AA69" s="270">
        <v>7.4435867431</v>
      </c>
      <c r="AB69" s="270">
        <v>11.156961304999999</v>
      </c>
      <c r="AC69" s="270">
        <v>35.196850939000001</v>
      </c>
      <c r="AD69" s="270">
        <v>42.468016153999997</v>
      </c>
      <c r="AE69" s="270">
        <v>97.526328133999996</v>
      </c>
      <c r="AF69" s="270">
        <v>270.73293576999998</v>
      </c>
      <c r="AG69" s="270">
        <v>383.77925392999998</v>
      </c>
      <c r="AH69" s="270">
        <v>361.91261585000001</v>
      </c>
      <c r="AI69" s="270">
        <v>219.17432127000001</v>
      </c>
      <c r="AJ69" s="270">
        <v>86.384993434999998</v>
      </c>
      <c r="AK69" s="270">
        <v>25.519193987000001</v>
      </c>
      <c r="AL69" s="270">
        <v>16.544830314999999</v>
      </c>
      <c r="AM69" s="270">
        <v>16.481020131000001</v>
      </c>
      <c r="AN69" s="270">
        <v>21.433944058000002</v>
      </c>
      <c r="AO69" s="270">
        <v>31.624219411999999</v>
      </c>
      <c r="AP69" s="270">
        <v>55.410033480000003</v>
      </c>
      <c r="AQ69" s="270">
        <v>105.22835173999999</v>
      </c>
      <c r="AR69" s="270">
        <v>240.89359888999999</v>
      </c>
      <c r="AS69" s="270">
        <v>362.43240716999998</v>
      </c>
      <c r="AT69" s="270">
        <v>291.51883830999998</v>
      </c>
      <c r="AU69" s="270">
        <v>184.08929189</v>
      </c>
      <c r="AV69" s="270">
        <v>77.120233557999995</v>
      </c>
      <c r="AW69" s="270">
        <v>27.240941629000002</v>
      </c>
      <c r="AX69" s="270">
        <v>10.086350555999999</v>
      </c>
      <c r="AY69" s="270">
        <v>7.4842528269999997</v>
      </c>
      <c r="AZ69" s="270">
        <v>22.622567844999999</v>
      </c>
      <c r="BA69" s="270">
        <v>21.029634342000001</v>
      </c>
      <c r="BB69" s="270">
        <v>32.203738692999998</v>
      </c>
      <c r="BC69" s="270">
        <v>152.43758363000001</v>
      </c>
      <c r="BD69" s="335">
        <v>235.07398296</v>
      </c>
      <c r="BE69" s="335">
        <v>344.48233271999999</v>
      </c>
      <c r="BF69" s="335">
        <v>320.26520598000002</v>
      </c>
      <c r="BG69" s="335">
        <v>173.89958680000001</v>
      </c>
      <c r="BH69" s="335">
        <v>61.447705067999998</v>
      </c>
      <c r="BI69" s="335">
        <v>19.004274177999999</v>
      </c>
      <c r="BJ69" s="335">
        <v>9.0423972237000001</v>
      </c>
      <c r="BK69" s="335">
        <v>9.2371127906999995</v>
      </c>
      <c r="BL69" s="335">
        <v>10.069818463000001</v>
      </c>
      <c r="BM69" s="335">
        <v>20.942198071</v>
      </c>
      <c r="BN69" s="335">
        <v>38.322856631999997</v>
      </c>
      <c r="BO69" s="335">
        <v>119.89420435</v>
      </c>
      <c r="BP69" s="335">
        <v>238.47061212</v>
      </c>
      <c r="BQ69" s="335">
        <v>347.67677637000003</v>
      </c>
      <c r="BR69" s="335">
        <v>320.83359961000002</v>
      </c>
      <c r="BS69" s="335">
        <v>174.36408395999999</v>
      </c>
      <c r="BT69" s="335">
        <v>61.716303154999999</v>
      </c>
      <c r="BU69" s="335">
        <v>19.099123900999999</v>
      </c>
      <c r="BV69" s="335">
        <v>9.0815043344999999</v>
      </c>
    </row>
    <row r="70" spans="1:74" s="276" customFormat="1" ht="11.1" customHeight="1" x14ac:dyDescent="0.2">
      <c r="A70" s="16"/>
      <c r="C70" s="277"/>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277"/>
      <c r="AP70" s="277"/>
      <c r="AQ70" s="277"/>
      <c r="AR70" s="277"/>
      <c r="AS70" s="277"/>
      <c r="AT70" s="277"/>
      <c r="AU70" s="277"/>
      <c r="AV70" s="277"/>
      <c r="AW70" s="277"/>
      <c r="AX70" s="277"/>
      <c r="AY70" s="336"/>
      <c r="AZ70" s="336"/>
      <c r="BA70" s="336"/>
      <c r="BB70" s="336"/>
      <c r="BC70" s="336"/>
      <c r="BD70" s="277"/>
      <c r="BE70" s="277"/>
      <c r="BF70" s="277"/>
      <c r="BG70" s="336"/>
      <c r="BH70" s="336"/>
      <c r="BI70" s="336"/>
      <c r="BJ70" s="336"/>
      <c r="BK70" s="336"/>
      <c r="BL70" s="336"/>
      <c r="BM70" s="336"/>
      <c r="BN70" s="336"/>
      <c r="BO70" s="336"/>
      <c r="BP70" s="336"/>
      <c r="BQ70" s="336"/>
      <c r="BR70" s="336"/>
      <c r="BS70" s="336"/>
      <c r="BT70" s="336"/>
      <c r="BU70" s="336"/>
      <c r="BV70" s="336"/>
    </row>
    <row r="71" spans="1:74" s="276" customFormat="1" ht="12" customHeight="1" x14ac:dyDescent="0.2">
      <c r="A71" s="16"/>
      <c r="B71" s="781" t="s">
        <v>1016</v>
      </c>
      <c r="C71" s="782"/>
      <c r="D71" s="782"/>
      <c r="E71" s="782"/>
      <c r="F71" s="782"/>
      <c r="G71" s="782"/>
      <c r="H71" s="782"/>
      <c r="I71" s="782"/>
      <c r="J71" s="782"/>
      <c r="K71" s="782"/>
      <c r="L71" s="782"/>
      <c r="M71" s="782"/>
      <c r="N71" s="782"/>
      <c r="O71" s="782"/>
      <c r="P71" s="782"/>
      <c r="Q71" s="782"/>
      <c r="AY71" s="497"/>
      <c r="AZ71" s="497"/>
      <c r="BA71" s="497"/>
      <c r="BB71" s="497"/>
      <c r="BC71" s="497"/>
      <c r="BD71" s="771"/>
      <c r="BE71" s="771"/>
      <c r="BF71" s="771"/>
      <c r="BG71" s="497"/>
      <c r="BH71" s="497"/>
      <c r="BI71" s="497"/>
      <c r="BJ71" s="497"/>
    </row>
    <row r="72" spans="1:74" s="276" customFormat="1" ht="12" customHeight="1" x14ac:dyDescent="0.2">
      <c r="A72" s="16"/>
      <c r="B72" s="790" t="s">
        <v>138</v>
      </c>
      <c r="C72" s="782"/>
      <c r="D72" s="782"/>
      <c r="E72" s="782"/>
      <c r="F72" s="782"/>
      <c r="G72" s="782"/>
      <c r="H72" s="782"/>
      <c r="I72" s="782"/>
      <c r="J72" s="782"/>
      <c r="K72" s="782"/>
      <c r="L72" s="782"/>
      <c r="M72" s="782"/>
      <c r="N72" s="782"/>
      <c r="O72" s="782"/>
      <c r="P72" s="782"/>
      <c r="Q72" s="782"/>
      <c r="AY72" s="497"/>
      <c r="AZ72" s="497"/>
      <c r="BA72" s="497"/>
      <c r="BB72" s="497"/>
      <c r="BC72" s="497"/>
      <c r="BD72" s="771"/>
      <c r="BE72" s="771"/>
      <c r="BF72" s="771"/>
      <c r="BG72" s="497"/>
      <c r="BH72" s="497"/>
      <c r="BI72" s="497"/>
      <c r="BJ72" s="497"/>
    </row>
    <row r="73" spans="1:74" s="432" customFormat="1" ht="12" customHeight="1" x14ac:dyDescent="0.2">
      <c r="A73" s="431"/>
      <c r="B73" s="783" t="s">
        <v>1017</v>
      </c>
      <c r="C73" s="784"/>
      <c r="D73" s="784"/>
      <c r="E73" s="784"/>
      <c r="F73" s="784"/>
      <c r="G73" s="784"/>
      <c r="H73" s="784"/>
      <c r="I73" s="784"/>
      <c r="J73" s="784"/>
      <c r="K73" s="784"/>
      <c r="L73" s="784"/>
      <c r="M73" s="784"/>
      <c r="N73" s="784"/>
      <c r="O73" s="784"/>
      <c r="P73" s="784"/>
      <c r="Q73" s="785"/>
      <c r="AY73" s="498"/>
      <c r="AZ73" s="498"/>
      <c r="BA73" s="498"/>
      <c r="BB73" s="498"/>
      <c r="BC73" s="498"/>
      <c r="BD73" s="613"/>
      <c r="BE73" s="613"/>
      <c r="BF73" s="613"/>
      <c r="BG73" s="498"/>
      <c r="BH73" s="498"/>
      <c r="BI73" s="498"/>
      <c r="BJ73" s="498"/>
    </row>
    <row r="74" spans="1:74" s="432" customFormat="1" ht="12" customHeight="1" x14ac:dyDescent="0.2">
      <c r="A74" s="431"/>
      <c r="B74" s="783" t="s">
        <v>1018</v>
      </c>
      <c r="C74" s="789"/>
      <c r="D74" s="789"/>
      <c r="E74" s="789"/>
      <c r="F74" s="789"/>
      <c r="G74" s="789"/>
      <c r="H74" s="789"/>
      <c r="I74" s="789"/>
      <c r="J74" s="789"/>
      <c r="K74" s="789"/>
      <c r="L74" s="789"/>
      <c r="M74" s="789"/>
      <c r="N74" s="789"/>
      <c r="O74" s="789"/>
      <c r="P74" s="789"/>
      <c r="Q74" s="785"/>
      <c r="AY74" s="498"/>
      <c r="AZ74" s="498"/>
      <c r="BA74" s="498"/>
      <c r="BB74" s="498"/>
      <c r="BC74" s="498"/>
      <c r="BD74" s="613"/>
      <c r="BE74" s="613"/>
      <c r="BF74" s="613"/>
      <c r="BG74" s="498"/>
      <c r="BH74" s="498"/>
      <c r="BI74" s="498"/>
      <c r="BJ74" s="498"/>
    </row>
    <row r="75" spans="1:74" s="432" customFormat="1" ht="12" customHeight="1" x14ac:dyDescent="0.2">
      <c r="A75" s="431"/>
      <c r="B75" s="783" t="s">
        <v>1019</v>
      </c>
      <c r="C75" s="789"/>
      <c r="D75" s="789"/>
      <c r="E75" s="789"/>
      <c r="F75" s="789"/>
      <c r="G75" s="789"/>
      <c r="H75" s="789"/>
      <c r="I75" s="789"/>
      <c r="J75" s="789"/>
      <c r="K75" s="789"/>
      <c r="L75" s="789"/>
      <c r="M75" s="789"/>
      <c r="N75" s="789"/>
      <c r="O75" s="789"/>
      <c r="P75" s="789"/>
      <c r="Q75" s="785"/>
      <c r="AY75" s="498"/>
      <c r="AZ75" s="498"/>
      <c r="BA75" s="498"/>
      <c r="BB75" s="498"/>
      <c r="BC75" s="498"/>
      <c r="BD75" s="613"/>
      <c r="BE75" s="613"/>
      <c r="BF75" s="613"/>
      <c r="BG75" s="498"/>
      <c r="BH75" s="498"/>
      <c r="BI75" s="498"/>
      <c r="BJ75" s="498"/>
    </row>
    <row r="76" spans="1:74" s="432" customFormat="1" ht="12" customHeight="1" x14ac:dyDescent="0.2">
      <c r="A76" s="431"/>
      <c r="B76" s="783" t="s">
        <v>1030</v>
      </c>
      <c r="C76" s="785"/>
      <c r="D76" s="785"/>
      <c r="E76" s="785"/>
      <c r="F76" s="785"/>
      <c r="G76" s="785"/>
      <c r="H76" s="785"/>
      <c r="I76" s="785"/>
      <c r="J76" s="785"/>
      <c r="K76" s="785"/>
      <c r="L76" s="785"/>
      <c r="M76" s="785"/>
      <c r="N76" s="785"/>
      <c r="O76" s="785"/>
      <c r="P76" s="785"/>
      <c r="Q76" s="785"/>
      <c r="AY76" s="498"/>
      <c r="AZ76" s="498"/>
      <c r="BA76" s="498"/>
      <c r="BB76" s="498"/>
      <c r="BC76" s="498"/>
      <c r="BD76" s="613"/>
      <c r="BE76" s="613"/>
      <c r="BF76" s="613"/>
      <c r="BG76" s="498"/>
      <c r="BH76" s="498"/>
      <c r="BI76" s="498"/>
      <c r="BJ76" s="498"/>
    </row>
    <row r="77" spans="1:74" s="432" customFormat="1" ht="12" customHeight="1" x14ac:dyDescent="0.2">
      <c r="A77" s="431"/>
      <c r="B77" s="783" t="s">
        <v>1033</v>
      </c>
      <c r="C77" s="789"/>
      <c r="D77" s="789"/>
      <c r="E77" s="789"/>
      <c r="F77" s="789"/>
      <c r="G77" s="789"/>
      <c r="H77" s="789"/>
      <c r="I77" s="789"/>
      <c r="J77" s="789"/>
      <c r="K77" s="789"/>
      <c r="L77" s="789"/>
      <c r="M77" s="789"/>
      <c r="N77" s="789"/>
      <c r="O77" s="789"/>
      <c r="P77" s="789"/>
      <c r="Q77" s="785"/>
      <c r="AY77" s="498"/>
      <c r="AZ77" s="498"/>
      <c r="BA77" s="498"/>
      <c r="BB77" s="498"/>
      <c r="BC77" s="498"/>
      <c r="BD77" s="613"/>
      <c r="BE77" s="613"/>
      <c r="BF77" s="613"/>
      <c r="BG77" s="498"/>
      <c r="BH77" s="498"/>
      <c r="BI77" s="498"/>
      <c r="BJ77" s="498"/>
    </row>
    <row r="78" spans="1:74" s="432" customFormat="1" ht="12" customHeight="1" x14ac:dyDescent="0.2">
      <c r="A78" s="431"/>
      <c r="B78" s="783" t="s">
        <v>1034</v>
      </c>
      <c r="C78" s="785"/>
      <c r="D78" s="785"/>
      <c r="E78" s="785"/>
      <c r="F78" s="785"/>
      <c r="G78" s="785"/>
      <c r="H78" s="785"/>
      <c r="I78" s="785"/>
      <c r="J78" s="785"/>
      <c r="K78" s="785"/>
      <c r="L78" s="785"/>
      <c r="M78" s="785"/>
      <c r="N78" s="785"/>
      <c r="O78" s="785"/>
      <c r="P78" s="785"/>
      <c r="Q78" s="785"/>
      <c r="AY78" s="498"/>
      <c r="AZ78" s="498"/>
      <c r="BA78" s="498"/>
      <c r="BB78" s="498"/>
      <c r="BC78" s="498"/>
      <c r="BD78" s="613"/>
      <c r="BE78" s="613"/>
      <c r="BF78" s="613"/>
      <c r="BG78" s="498"/>
      <c r="BH78" s="498"/>
      <c r="BI78" s="498"/>
      <c r="BJ78" s="498"/>
    </row>
    <row r="79" spans="1:74" s="432" customFormat="1" ht="12" customHeight="1" x14ac:dyDescent="0.2">
      <c r="A79" s="431"/>
      <c r="B79" s="783" t="s">
        <v>1040</v>
      </c>
      <c r="C79" s="789"/>
      <c r="D79" s="789"/>
      <c r="E79" s="789"/>
      <c r="F79" s="789"/>
      <c r="G79" s="789"/>
      <c r="H79" s="789"/>
      <c r="I79" s="789"/>
      <c r="J79" s="789"/>
      <c r="K79" s="789"/>
      <c r="L79" s="789"/>
      <c r="M79" s="789"/>
      <c r="N79" s="789"/>
      <c r="O79" s="789"/>
      <c r="P79" s="789"/>
      <c r="Q79" s="785"/>
      <c r="AY79" s="498"/>
      <c r="AZ79" s="498"/>
      <c r="BA79" s="498"/>
      <c r="BB79" s="498"/>
      <c r="BC79" s="498"/>
      <c r="BD79" s="613"/>
      <c r="BE79" s="613"/>
      <c r="BF79" s="613"/>
      <c r="BG79" s="498"/>
      <c r="BH79" s="498"/>
      <c r="BI79" s="498"/>
      <c r="BJ79" s="498"/>
    </row>
    <row r="80" spans="1:74" s="432" customFormat="1" ht="12" customHeight="1" x14ac:dyDescent="0.2">
      <c r="A80" s="431"/>
      <c r="B80" s="803" t="s">
        <v>1041</v>
      </c>
      <c r="C80" s="804"/>
      <c r="D80" s="804"/>
      <c r="E80" s="804"/>
      <c r="F80" s="804"/>
      <c r="G80" s="804"/>
      <c r="H80" s="804"/>
      <c r="I80" s="804"/>
      <c r="J80" s="804"/>
      <c r="K80" s="804"/>
      <c r="L80" s="804"/>
      <c r="M80" s="804"/>
      <c r="N80" s="804"/>
      <c r="O80" s="804"/>
      <c r="P80" s="804"/>
      <c r="Q80" s="800"/>
      <c r="AY80" s="498"/>
      <c r="AZ80" s="498"/>
      <c r="BA80" s="498"/>
      <c r="BB80" s="498"/>
      <c r="BC80" s="498"/>
      <c r="BD80" s="613"/>
      <c r="BE80" s="613"/>
      <c r="BF80" s="613"/>
      <c r="BG80" s="498"/>
      <c r="BH80" s="498"/>
      <c r="BI80" s="498"/>
      <c r="BJ80" s="498"/>
    </row>
    <row r="81" spans="1:74" s="432" customFormat="1" ht="12" customHeight="1" x14ac:dyDescent="0.2">
      <c r="A81" s="431"/>
      <c r="B81" s="803" t="s">
        <v>1042</v>
      </c>
      <c r="C81" s="804"/>
      <c r="D81" s="804"/>
      <c r="E81" s="804"/>
      <c r="F81" s="804"/>
      <c r="G81" s="804"/>
      <c r="H81" s="804"/>
      <c r="I81" s="804"/>
      <c r="J81" s="804"/>
      <c r="K81" s="804"/>
      <c r="L81" s="804"/>
      <c r="M81" s="804"/>
      <c r="N81" s="804"/>
      <c r="O81" s="804"/>
      <c r="P81" s="804"/>
      <c r="Q81" s="800"/>
      <c r="AY81" s="498"/>
      <c r="AZ81" s="498"/>
      <c r="BA81" s="498"/>
      <c r="BB81" s="498"/>
      <c r="BC81" s="498"/>
      <c r="BD81" s="613"/>
      <c r="BE81" s="613"/>
      <c r="BF81" s="613"/>
      <c r="BG81" s="498"/>
      <c r="BH81" s="498"/>
      <c r="BI81" s="498"/>
      <c r="BJ81" s="498"/>
    </row>
    <row r="82" spans="1:74" s="432" customFormat="1" ht="12" customHeight="1" x14ac:dyDescent="0.2">
      <c r="A82" s="431"/>
      <c r="B82" s="805" t="s">
        <v>1043</v>
      </c>
      <c r="C82" s="800"/>
      <c r="D82" s="800"/>
      <c r="E82" s="800"/>
      <c r="F82" s="800"/>
      <c r="G82" s="800"/>
      <c r="H82" s="800"/>
      <c r="I82" s="800"/>
      <c r="J82" s="800"/>
      <c r="K82" s="800"/>
      <c r="L82" s="800"/>
      <c r="M82" s="800"/>
      <c r="N82" s="800"/>
      <c r="O82" s="800"/>
      <c r="P82" s="800"/>
      <c r="Q82" s="800"/>
      <c r="AY82" s="498"/>
      <c r="AZ82" s="498"/>
      <c r="BA82" s="498"/>
      <c r="BB82" s="498"/>
      <c r="BC82" s="498"/>
      <c r="BD82" s="613"/>
      <c r="BE82" s="613"/>
      <c r="BF82" s="613"/>
      <c r="BG82" s="498"/>
      <c r="BH82" s="498"/>
      <c r="BI82" s="498"/>
      <c r="BJ82" s="498"/>
    </row>
    <row r="83" spans="1:74" s="432" customFormat="1" ht="12" customHeight="1" x14ac:dyDescent="0.2">
      <c r="A83" s="431"/>
      <c r="B83" s="805" t="s">
        <v>1044</v>
      </c>
      <c r="C83" s="800"/>
      <c r="D83" s="800"/>
      <c r="E83" s="800"/>
      <c r="F83" s="800"/>
      <c r="G83" s="800"/>
      <c r="H83" s="800"/>
      <c r="I83" s="800"/>
      <c r="J83" s="800"/>
      <c r="K83" s="800"/>
      <c r="L83" s="800"/>
      <c r="M83" s="800"/>
      <c r="N83" s="800"/>
      <c r="O83" s="800"/>
      <c r="P83" s="800"/>
      <c r="Q83" s="800"/>
      <c r="AY83" s="498"/>
      <c r="AZ83" s="498"/>
      <c r="BA83" s="498"/>
      <c r="BB83" s="498"/>
      <c r="BC83" s="498"/>
      <c r="BD83" s="613"/>
      <c r="BE83" s="613"/>
      <c r="BF83" s="613"/>
      <c r="BG83" s="498"/>
      <c r="BH83" s="498"/>
      <c r="BI83" s="498"/>
      <c r="BJ83" s="498"/>
    </row>
    <row r="84" spans="1:74" s="432" customFormat="1" ht="12" customHeight="1" x14ac:dyDescent="0.2">
      <c r="A84" s="431"/>
      <c r="B84" s="798" t="s">
        <v>1045</v>
      </c>
      <c r="C84" s="799"/>
      <c r="D84" s="799"/>
      <c r="E84" s="799"/>
      <c r="F84" s="799"/>
      <c r="G84" s="799"/>
      <c r="H84" s="799"/>
      <c r="I84" s="799"/>
      <c r="J84" s="799"/>
      <c r="K84" s="799"/>
      <c r="L84" s="799"/>
      <c r="M84" s="799"/>
      <c r="N84" s="799"/>
      <c r="O84" s="799"/>
      <c r="P84" s="799"/>
      <c r="Q84" s="800"/>
      <c r="AY84" s="498"/>
      <c r="AZ84" s="498"/>
      <c r="BA84" s="498"/>
      <c r="BB84" s="498"/>
      <c r="BC84" s="498"/>
      <c r="BD84" s="613"/>
      <c r="BE84" s="613"/>
      <c r="BF84" s="613"/>
      <c r="BG84" s="498"/>
      <c r="BH84" s="498"/>
      <c r="BI84" s="498"/>
      <c r="BJ84" s="498"/>
    </row>
    <row r="85" spans="1:74" s="433" customFormat="1" ht="12" customHeight="1" x14ac:dyDescent="0.2">
      <c r="A85" s="431"/>
      <c r="B85" s="801" t="s">
        <v>1361</v>
      </c>
      <c r="C85" s="800"/>
      <c r="D85" s="800"/>
      <c r="E85" s="800"/>
      <c r="F85" s="800"/>
      <c r="G85" s="800"/>
      <c r="H85" s="800"/>
      <c r="I85" s="800"/>
      <c r="J85" s="800"/>
      <c r="K85" s="800"/>
      <c r="L85" s="800"/>
      <c r="M85" s="800"/>
      <c r="N85" s="800"/>
      <c r="O85" s="800"/>
      <c r="P85" s="800"/>
      <c r="Q85" s="800"/>
      <c r="AY85" s="499"/>
      <c r="AZ85" s="499"/>
      <c r="BA85" s="499"/>
      <c r="BB85" s="499"/>
      <c r="BC85" s="499"/>
      <c r="BD85" s="772"/>
      <c r="BE85" s="772"/>
      <c r="BF85" s="772"/>
      <c r="BG85" s="499"/>
      <c r="BH85" s="499"/>
      <c r="BI85" s="499"/>
      <c r="BJ85" s="499"/>
    </row>
    <row r="86" spans="1:74" s="433" customFormat="1" ht="12" customHeight="1" x14ac:dyDescent="0.2">
      <c r="A86" s="431"/>
      <c r="B86" s="802" t="s">
        <v>1046</v>
      </c>
      <c r="C86" s="800"/>
      <c r="D86" s="800"/>
      <c r="E86" s="800"/>
      <c r="F86" s="800"/>
      <c r="G86" s="800"/>
      <c r="H86" s="800"/>
      <c r="I86" s="800"/>
      <c r="J86" s="800"/>
      <c r="K86" s="800"/>
      <c r="L86" s="800"/>
      <c r="M86" s="800"/>
      <c r="N86" s="800"/>
      <c r="O86" s="800"/>
      <c r="P86" s="800"/>
      <c r="Q86" s="800"/>
      <c r="AY86" s="499"/>
      <c r="AZ86" s="499"/>
      <c r="BA86" s="499"/>
      <c r="BB86" s="499"/>
      <c r="BC86" s="499"/>
      <c r="BD86" s="772"/>
      <c r="BE86" s="772"/>
      <c r="BF86" s="772"/>
      <c r="BG86" s="499"/>
      <c r="BH86" s="499"/>
      <c r="BI86" s="499"/>
      <c r="BJ86" s="499"/>
    </row>
    <row r="87" spans="1:74" x14ac:dyDescent="0.2">
      <c r="BK87" s="337"/>
      <c r="BL87" s="337"/>
      <c r="BM87" s="337"/>
      <c r="BN87" s="337"/>
      <c r="BO87" s="337"/>
      <c r="BP87" s="337"/>
      <c r="BQ87" s="337"/>
      <c r="BR87" s="337"/>
      <c r="BS87" s="337"/>
      <c r="BT87" s="337"/>
      <c r="BU87" s="337"/>
      <c r="BV87" s="337"/>
    </row>
    <row r="88" spans="1:74" x14ac:dyDescent="0.2">
      <c r="BK88" s="337"/>
      <c r="BL88" s="337"/>
      <c r="BM88" s="337"/>
      <c r="BN88" s="337"/>
      <c r="BO88" s="337"/>
      <c r="BP88" s="337"/>
      <c r="BQ88" s="337"/>
      <c r="BR88" s="337"/>
      <c r="BS88" s="337"/>
      <c r="BT88" s="337"/>
      <c r="BU88" s="337"/>
      <c r="BV88" s="337"/>
    </row>
    <row r="89" spans="1:74" x14ac:dyDescent="0.2">
      <c r="BK89" s="337"/>
      <c r="BL89" s="337"/>
      <c r="BM89" s="337"/>
      <c r="BN89" s="337"/>
      <c r="BO89" s="337"/>
      <c r="BP89" s="337"/>
      <c r="BQ89" s="337"/>
      <c r="BR89" s="337"/>
      <c r="BS89" s="337"/>
      <c r="BT89" s="337"/>
      <c r="BU89" s="337"/>
      <c r="BV89" s="337"/>
    </row>
    <row r="90" spans="1:74" x14ac:dyDescent="0.2">
      <c r="BK90" s="337"/>
      <c r="BL90" s="337"/>
      <c r="BM90" s="337"/>
      <c r="BN90" s="337"/>
      <c r="BO90" s="337"/>
      <c r="BP90" s="337"/>
      <c r="BQ90" s="337"/>
      <c r="BR90" s="337"/>
      <c r="BS90" s="337"/>
      <c r="BT90" s="337"/>
      <c r="BU90" s="337"/>
      <c r="BV90" s="337"/>
    </row>
    <row r="91" spans="1:74" x14ac:dyDescent="0.2">
      <c r="BK91" s="337"/>
      <c r="BL91" s="337"/>
      <c r="BM91" s="337"/>
      <c r="BN91" s="337"/>
      <c r="BO91" s="337"/>
      <c r="BP91" s="337"/>
      <c r="BQ91" s="337"/>
      <c r="BR91" s="337"/>
      <c r="BS91" s="337"/>
      <c r="BT91" s="337"/>
      <c r="BU91" s="337"/>
      <c r="BV91" s="337"/>
    </row>
    <row r="92" spans="1:74" x14ac:dyDescent="0.2">
      <c r="BK92" s="337"/>
      <c r="BL92" s="337"/>
      <c r="BM92" s="337"/>
      <c r="BN92" s="337"/>
      <c r="BO92" s="337"/>
      <c r="BP92" s="337"/>
      <c r="BQ92" s="337"/>
      <c r="BR92" s="337"/>
      <c r="BS92" s="337"/>
      <c r="BT92" s="337"/>
      <c r="BU92" s="337"/>
      <c r="BV92" s="337"/>
    </row>
    <row r="93" spans="1:74" x14ac:dyDescent="0.2">
      <c r="BK93" s="337"/>
      <c r="BL93" s="337"/>
      <c r="BM93" s="337"/>
      <c r="BN93" s="337"/>
      <c r="BO93" s="337"/>
      <c r="BP93" s="337"/>
      <c r="BQ93" s="337"/>
      <c r="BR93" s="337"/>
      <c r="BS93" s="337"/>
      <c r="BT93" s="337"/>
      <c r="BU93" s="337"/>
      <c r="BV93" s="337"/>
    </row>
    <row r="94" spans="1:74" x14ac:dyDescent="0.2">
      <c r="BK94" s="337"/>
      <c r="BL94" s="337"/>
      <c r="BM94" s="337"/>
      <c r="BN94" s="337"/>
      <c r="BO94" s="337"/>
      <c r="BP94" s="337"/>
      <c r="BQ94" s="337"/>
      <c r="BR94" s="337"/>
      <c r="BS94" s="337"/>
      <c r="BT94" s="337"/>
      <c r="BU94" s="337"/>
      <c r="BV94" s="337"/>
    </row>
    <row r="95" spans="1:74" x14ac:dyDescent="0.2">
      <c r="BK95" s="337"/>
      <c r="BL95" s="337"/>
      <c r="BM95" s="337"/>
      <c r="BN95" s="337"/>
      <c r="BO95" s="337"/>
      <c r="BP95" s="337"/>
      <c r="BQ95" s="337"/>
      <c r="BR95" s="337"/>
      <c r="BS95" s="337"/>
      <c r="BT95" s="337"/>
      <c r="BU95" s="337"/>
      <c r="BV95" s="337"/>
    </row>
    <row r="96" spans="1:74" x14ac:dyDescent="0.2">
      <c r="BK96" s="337"/>
      <c r="BL96" s="337"/>
      <c r="BM96" s="337"/>
      <c r="BN96" s="337"/>
      <c r="BO96" s="337"/>
      <c r="BP96" s="337"/>
      <c r="BQ96" s="337"/>
      <c r="BR96" s="337"/>
      <c r="BS96" s="337"/>
      <c r="BT96" s="337"/>
      <c r="BU96" s="337"/>
      <c r="BV96" s="337"/>
    </row>
    <row r="97" spans="63:74" x14ac:dyDescent="0.2">
      <c r="BK97" s="337"/>
      <c r="BL97" s="337"/>
      <c r="BM97" s="337"/>
      <c r="BN97" s="337"/>
      <c r="BO97" s="337"/>
      <c r="BP97" s="337"/>
      <c r="BQ97" s="337"/>
      <c r="BR97" s="337"/>
      <c r="BS97" s="337"/>
      <c r="BT97" s="337"/>
      <c r="BU97" s="337"/>
      <c r="BV97" s="337"/>
    </row>
    <row r="98" spans="63:74" x14ac:dyDescent="0.2">
      <c r="BK98" s="337"/>
      <c r="BL98" s="337"/>
      <c r="BM98" s="337"/>
      <c r="BN98" s="337"/>
      <c r="BO98" s="337"/>
      <c r="BP98" s="337"/>
      <c r="BQ98" s="337"/>
      <c r="BR98" s="337"/>
      <c r="BS98" s="337"/>
      <c r="BT98" s="337"/>
      <c r="BU98" s="337"/>
      <c r="BV98" s="337"/>
    </row>
    <row r="99" spans="63:74" x14ac:dyDescent="0.2">
      <c r="BK99" s="337"/>
      <c r="BL99" s="337"/>
      <c r="BM99" s="337"/>
      <c r="BN99" s="337"/>
      <c r="BO99" s="337"/>
      <c r="BP99" s="337"/>
      <c r="BQ99" s="337"/>
      <c r="BR99" s="337"/>
      <c r="BS99" s="337"/>
      <c r="BT99" s="337"/>
      <c r="BU99" s="337"/>
      <c r="BV99" s="337"/>
    </row>
    <row r="100" spans="63:74" x14ac:dyDescent="0.2">
      <c r="BK100" s="337"/>
      <c r="BL100" s="337"/>
      <c r="BM100" s="337"/>
      <c r="BN100" s="337"/>
      <c r="BO100" s="337"/>
      <c r="BP100" s="337"/>
      <c r="BQ100" s="337"/>
      <c r="BR100" s="337"/>
      <c r="BS100" s="337"/>
      <c r="BT100" s="337"/>
      <c r="BU100" s="337"/>
      <c r="BV100" s="337"/>
    </row>
    <row r="101" spans="63:74" x14ac:dyDescent="0.2">
      <c r="BK101" s="337"/>
      <c r="BL101" s="337"/>
      <c r="BM101" s="337"/>
      <c r="BN101" s="337"/>
      <c r="BO101" s="337"/>
      <c r="BP101" s="337"/>
      <c r="BQ101" s="337"/>
      <c r="BR101" s="337"/>
      <c r="BS101" s="337"/>
      <c r="BT101" s="337"/>
      <c r="BU101" s="337"/>
      <c r="BV101" s="337"/>
    </row>
    <row r="102" spans="63:74" x14ac:dyDescent="0.2">
      <c r="BK102" s="337"/>
      <c r="BL102" s="337"/>
      <c r="BM102" s="337"/>
      <c r="BN102" s="337"/>
      <c r="BO102" s="337"/>
      <c r="BP102" s="337"/>
      <c r="BQ102" s="337"/>
      <c r="BR102" s="337"/>
      <c r="BS102" s="337"/>
      <c r="BT102" s="337"/>
      <c r="BU102" s="337"/>
      <c r="BV102" s="337"/>
    </row>
    <row r="103" spans="63:74" x14ac:dyDescent="0.2">
      <c r="BK103" s="337"/>
      <c r="BL103" s="337"/>
      <c r="BM103" s="337"/>
      <c r="BN103" s="337"/>
      <c r="BO103" s="337"/>
      <c r="BP103" s="337"/>
      <c r="BQ103" s="337"/>
      <c r="BR103" s="337"/>
      <c r="BS103" s="337"/>
      <c r="BT103" s="337"/>
      <c r="BU103" s="337"/>
      <c r="BV103" s="337"/>
    </row>
    <row r="104" spans="63:74" x14ac:dyDescent="0.2">
      <c r="BK104" s="337"/>
      <c r="BL104" s="337"/>
      <c r="BM104" s="337"/>
      <c r="BN104" s="337"/>
      <c r="BO104" s="337"/>
      <c r="BP104" s="337"/>
      <c r="BQ104" s="337"/>
      <c r="BR104" s="337"/>
      <c r="BS104" s="337"/>
      <c r="BT104" s="337"/>
      <c r="BU104" s="337"/>
      <c r="BV104" s="337"/>
    </row>
    <row r="105" spans="63:74" x14ac:dyDescent="0.2">
      <c r="BK105" s="337"/>
      <c r="BL105" s="337"/>
      <c r="BM105" s="337"/>
      <c r="BN105" s="337"/>
      <c r="BO105" s="337"/>
      <c r="BP105" s="337"/>
      <c r="BQ105" s="337"/>
      <c r="BR105" s="337"/>
      <c r="BS105" s="337"/>
      <c r="BT105" s="337"/>
      <c r="BU105" s="337"/>
      <c r="BV105" s="337"/>
    </row>
    <row r="106" spans="63:74" x14ac:dyDescent="0.2">
      <c r="BK106" s="337"/>
      <c r="BL106" s="337"/>
      <c r="BM106" s="337"/>
      <c r="BN106" s="337"/>
      <c r="BO106" s="337"/>
      <c r="BP106" s="337"/>
      <c r="BQ106" s="337"/>
      <c r="BR106" s="337"/>
      <c r="BS106" s="337"/>
      <c r="BT106" s="337"/>
      <c r="BU106" s="337"/>
      <c r="BV106" s="337"/>
    </row>
    <row r="107" spans="63:74" x14ac:dyDescent="0.2">
      <c r="BK107" s="337"/>
      <c r="BL107" s="337"/>
      <c r="BM107" s="337"/>
      <c r="BN107" s="337"/>
      <c r="BO107" s="337"/>
      <c r="BP107" s="337"/>
      <c r="BQ107" s="337"/>
      <c r="BR107" s="337"/>
      <c r="BS107" s="337"/>
      <c r="BT107" s="337"/>
      <c r="BU107" s="337"/>
      <c r="BV107" s="337"/>
    </row>
    <row r="108" spans="63:74" x14ac:dyDescent="0.2">
      <c r="BK108" s="337"/>
      <c r="BL108" s="337"/>
      <c r="BM108" s="337"/>
      <c r="BN108" s="337"/>
      <c r="BO108" s="337"/>
      <c r="BP108" s="337"/>
      <c r="BQ108" s="337"/>
      <c r="BR108" s="337"/>
      <c r="BS108" s="337"/>
      <c r="BT108" s="337"/>
      <c r="BU108" s="337"/>
      <c r="BV108" s="337"/>
    </row>
    <row r="109" spans="63:74" x14ac:dyDescent="0.2">
      <c r="BK109" s="337"/>
      <c r="BL109" s="337"/>
      <c r="BM109" s="337"/>
      <c r="BN109" s="337"/>
      <c r="BO109" s="337"/>
      <c r="BP109" s="337"/>
      <c r="BQ109" s="337"/>
      <c r="BR109" s="337"/>
      <c r="BS109" s="337"/>
      <c r="BT109" s="337"/>
      <c r="BU109" s="337"/>
      <c r="BV109" s="337"/>
    </row>
    <row r="110" spans="63:74" x14ac:dyDescent="0.2">
      <c r="BK110" s="337"/>
      <c r="BL110" s="337"/>
      <c r="BM110" s="337"/>
      <c r="BN110" s="337"/>
      <c r="BO110" s="337"/>
      <c r="BP110" s="337"/>
      <c r="BQ110" s="337"/>
      <c r="BR110" s="337"/>
      <c r="BS110" s="337"/>
      <c r="BT110" s="337"/>
      <c r="BU110" s="337"/>
      <c r="BV110" s="337"/>
    </row>
    <row r="111" spans="63:74" x14ac:dyDescent="0.2">
      <c r="BK111" s="337"/>
      <c r="BL111" s="337"/>
      <c r="BM111" s="337"/>
      <c r="BN111" s="337"/>
      <c r="BO111" s="337"/>
      <c r="BP111" s="337"/>
      <c r="BQ111" s="337"/>
      <c r="BR111" s="337"/>
      <c r="BS111" s="337"/>
      <c r="BT111" s="337"/>
      <c r="BU111" s="337"/>
      <c r="BV111" s="337"/>
    </row>
    <row r="112" spans="63:74" x14ac:dyDescent="0.2">
      <c r="BK112" s="337"/>
      <c r="BL112" s="337"/>
      <c r="BM112" s="337"/>
      <c r="BN112" s="337"/>
      <c r="BO112" s="337"/>
      <c r="BP112" s="337"/>
      <c r="BQ112" s="337"/>
      <c r="BR112" s="337"/>
      <c r="BS112" s="337"/>
      <c r="BT112" s="337"/>
      <c r="BU112" s="337"/>
      <c r="BV112" s="337"/>
    </row>
    <row r="113" spans="63:74" x14ac:dyDescent="0.2">
      <c r="BK113" s="337"/>
      <c r="BL113" s="337"/>
      <c r="BM113" s="337"/>
      <c r="BN113" s="337"/>
      <c r="BO113" s="337"/>
      <c r="BP113" s="337"/>
      <c r="BQ113" s="337"/>
      <c r="BR113" s="337"/>
      <c r="BS113" s="337"/>
      <c r="BT113" s="337"/>
      <c r="BU113" s="337"/>
      <c r="BV113" s="337"/>
    </row>
    <row r="114" spans="63:74" x14ac:dyDescent="0.2">
      <c r="BK114" s="337"/>
      <c r="BL114" s="337"/>
      <c r="BM114" s="337"/>
      <c r="BN114" s="337"/>
      <c r="BO114" s="337"/>
      <c r="BP114" s="337"/>
      <c r="BQ114" s="337"/>
      <c r="BR114" s="337"/>
      <c r="BS114" s="337"/>
      <c r="BT114" s="337"/>
      <c r="BU114" s="337"/>
      <c r="BV114" s="337"/>
    </row>
    <row r="115" spans="63:74" x14ac:dyDescent="0.2">
      <c r="BK115" s="337"/>
      <c r="BL115" s="337"/>
      <c r="BM115" s="337"/>
      <c r="BN115" s="337"/>
      <c r="BO115" s="337"/>
      <c r="BP115" s="337"/>
      <c r="BQ115" s="337"/>
      <c r="BR115" s="337"/>
      <c r="BS115" s="337"/>
      <c r="BT115" s="337"/>
      <c r="BU115" s="337"/>
      <c r="BV115" s="337"/>
    </row>
    <row r="116" spans="63:74" x14ac:dyDescent="0.2">
      <c r="BK116" s="337"/>
      <c r="BL116" s="337"/>
      <c r="BM116" s="337"/>
      <c r="BN116" s="337"/>
      <c r="BO116" s="337"/>
      <c r="BP116" s="337"/>
      <c r="BQ116" s="337"/>
      <c r="BR116" s="337"/>
      <c r="BS116" s="337"/>
      <c r="BT116" s="337"/>
      <c r="BU116" s="337"/>
      <c r="BV116" s="337"/>
    </row>
    <row r="117" spans="63:74" x14ac:dyDescent="0.2">
      <c r="BK117" s="337"/>
      <c r="BL117" s="337"/>
      <c r="BM117" s="337"/>
      <c r="BN117" s="337"/>
      <c r="BO117" s="337"/>
      <c r="BP117" s="337"/>
      <c r="BQ117" s="337"/>
      <c r="BR117" s="337"/>
      <c r="BS117" s="337"/>
      <c r="BT117" s="337"/>
      <c r="BU117" s="337"/>
      <c r="BV117" s="337"/>
    </row>
    <row r="118" spans="63:74" x14ac:dyDescent="0.2">
      <c r="BK118" s="337"/>
      <c r="BL118" s="337"/>
      <c r="BM118" s="337"/>
      <c r="BN118" s="337"/>
      <c r="BO118" s="337"/>
      <c r="BP118" s="337"/>
      <c r="BQ118" s="337"/>
      <c r="BR118" s="337"/>
      <c r="BS118" s="337"/>
      <c r="BT118" s="337"/>
      <c r="BU118" s="337"/>
      <c r="BV118" s="337"/>
    </row>
    <row r="119" spans="63:74" x14ac:dyDescent="0.2">
      <c r="BK119" s="337"/>
      <c r="BL119" s="337"/>
      <c r="BM119" s="337"/>
      <c r="BN119" s="337"/>
      <c r="BO119" s="337"/>
      <c r="BP119" s="337"/>
      <c r="BQ119" s="337"/>
      <c r="BR119" s="337"/>
      <c r="BS119" s="337"/>
      <c r="BT119" s="337"/>
      <c r="BU119" s="337"/>
      <c r="BV119" s="337"/>
    </row>
    <row r="120" spans="63:74" x14ac:dyDescent="0.2">
      <c r="BK120" s="337"/>
      <c r="BL120" s="337"/>
      <c r="BM120" s="337"/>
      <c r="BN120" s="337"/>
      <c r="BO120" s="337"/>
      <c r="BP120" s="337"/>
      <c r="BQ120" s="337"/>
      <c r="BR120" s="337"/>
      <c r="BS120" s="337"/>
      <c r="BT120" s="337"/>
      <c r="BU120" s="337"/>
      <c r="BV120" s="337"/>
    </row>
    <row r="121" spans="63:74" x14ac:dyDescent="0.2">
      <c r="BK121" s="337"/>
      <c r="BL121" s="337"/>
      <c r="BM121" s="337"/>
      <c r="BN121" s="337"/>
      <c r="BO121" s="337"/>
      <c r="BP121" s="337"/>
      <c r="BQ121" s="337"/>
      <c r="BR121" s="337"/>
      <c r="BS121" s="337"/>
      <c r="BT121" s="337"/>
      <c r="BU121" s="337"/>
      <c r="BV121" s="337"/>
    </row>
    <row r="122" spans="63:74" x14ac:dyDescent="0.2">
      <c r="BK122" s="337"/>
      <c r="BL122" s="337"/>
      <c r="BM122" s="337"/>
      <c r="BN122" s="337"/>
      <c r="BO122" s="337"/>
      <c r="BP122" s="337"/>
      <c r="BQ122" s="337"/>
      <c r="BR122" s="337"/>
      <c r="BS122" s="337"/>
      <c r="BT122" s="337"/>
      <c r="BU122" s="337"/>
      <c r="BV122" s="337"/>
    </row>
    <row r="123" spans="63:74" x14ac:dyDescent="0.2">
      <c r="BK123" s="337"/>
      <c r="BL123" s="337"/>
      <c r="BM123" s="337"/>
      <c r="BN123" s="337"/>
      <c r="BO123" s="337"/>
      <c r="BP123" s="337"/>
      <c r="BQ123" s="337"/>
      <c r="BR123" s="337"/>
      <c r="BS123" s="337"/>
      <c r="BT123" s="337"/>
      <c r="BU123" s="337"/>
      <c r="BV123" s="337"/>
    </row>
    <row r="124" spans="63:74" x14ac:dyDescent="0.2">
      <c r="BK124" s="337"/>
      <c r="BL124" s="337"/>
      <c r="BM124" s="337"/>
      <c r="BN124" s="337"/>
      <c r="BO124" s="337"/>
      <c r="BP124" s="337"/>
      <c r="BQ124" s="337"/>
      <c r="BR124" s="337"/>
      <c r="BS124" s="337"/>
      <c r="BT124" s="337"/>
      <c r="BU124" s="337"/>
      <c r="BV124" s="337"/>
    </row>
    <row r="125" spans="63:74" x14ac:dyDescent="0.2">
      <c r="BK125" s="337"/>
      <c r="BL125" s="337"/>
      <c r="BM125" s="337"/>
      <c r="BN125" s="337"/>
      <c r="BO125" s="337"/>
      <c r="BP125" s="337"/>
      <c r="BQ125" s="337"/>
      <c r="BR125" s="337"/>
      <c r="BS125" s="337"/>
      <c r="BT125" s="337"/>
      <c r="BU125" s="337"/>
      <c r="BV125" s="337"/>
    </row>
    <row r="126" spans="63:74" x14ac:dyDescent="0.2">
      <c r="BK126" s="337"/>
      <c r="BL126" s="337"/>
      <c r="BM126" s="337"/>
      <c r="BN126" s="337"/>
      <c r="BO126" s="337"/>
      <c r="BP126" s="337"/>
      <c r="BQ126" s="337"/>
      <c r="BR126" s="337"/>
      <c r="BS126" s="337"/>
      <c r="BT126" s="337"/>
      <c r="BU126" s="337"/>
      <c r="BV126" s="337"/>
    </row>
    <row r="127" spans="63:74" x14ac:dyDescent="0.2">
      <c r="BK127" s="337"/>
      <c r="BL127" s="337"/>
      <c r="BM127" s="337"/>
      <c r="BN127" s="337"/>
      <c r="BO127" s="337"/>
      <c r="BP127" s="337"/>
      <c r="BQ127" s="337"/>
      <c r="BR127" s="337"/>
      <c r="BS127" s="337"/>
      <c r="BT127" s="337"/>
      <c r="BU127" s="337"/>
      <c r="BV127" s="337"/>
    </row>
    <row r="128" spans="63:74" x14ac:dyDescent="0.2">
      <c r="BK128" s="337"/>
      <c r="BL128" s="337"/>
      <c r="BM128" s="337"/>
      <c r="BN128" s="337"/>
      <c r="BO128" s="337"/>
      <c r="BP128" s="337"/>
      <c r="BQ128" s="337"/>
      <c r="BR128" s="337"/>
      <c r="BS128" s="337"/>
      <c r="BT128" s="337"/>
      <c r="BU128" s="337"/>
      <c r="BV128" s="337"/>
    </row>
    <row r="129" spans="63:74" x14ac:dyDescent="0.2">
      <c r="BK129" s="337"/>
      <c r="BL129" s="337"/>
      <c r="BM129" s="337"/>
      <c r="BN129" s="337"/>
      <c r="BO129" s="337"/>
      <c r="BP129" s="337"/>
      <c r="BQ129" s="337"/>
      <c r="BR129" s="337"/>
      <c r="BS129" s="337"/>
      <c r="BT129" s="337"/>
      <c r="BU129" s="337"/>
      <c r="BV129" s="337"/>
    </row>
    <row r="130" spans="63:74" x14ac:dyDescent="0.2">
      <c r="BK130" s="337"/>
      <c r="BL130" s="337"/>
      <c r="BM130" s="337"/>
      <c r="BN130" s="337"/>
      <c r="BO130" s="337"/>
      <c r="BP130" s="337"/>
      <c r="BQ130" s="337"/>
      <c r="BR130" s="337"/>
      <c r="BS130" s="337"/>
      <c r="BT130" s="337"/>
      <c r="BU130" s="337"/>
      <c r="BV130" s="337"/>
    </row>
    <row r="131" spans="63:74" x14ac:dyDescent="0.2">
      <c r="BK131" s="337"/>
      <c r="BL131" s="337"/>
      <c r="BM131" s="337"/>
      <c r="BN131" s="337"/>
      <c r="BO131" s="337"/>
      <c r="BP131" s="337"/>
      <c r="BQ131" s="337"/>
      <c r="BR131" s="337"/>
      <c r="BS131" s="337"/>
      <c r="BT131" s="337"/>
      <c r="BU131" s="337"/>
      <c r="BV131" s="337"/>
    </row>
    <row r="132" spans="63:74" x14ac:dyDescent="0.2">
      <c r="BK132" s="337"/>
      <c r="BL132" s="337"/>
      <c r="BM132" s="337"/>
      <c r="BN132" s="337"/>
      <c r="BO132" s="337"/>
      <c r="BP132" s="337"/>
      <c r="BQ132" s="337"/>
      <c r="BR132" s="337"/>
      <c r="BS132" s="337"/>
      <c r="BT132" s="337"/>
      <c r="BU132" s="337"/>
      <c r="BV132" s="337"/>
    </row>
    <row r="133" spans="63:74" x14ac:dyDescent="0.2">
      <c r="BK133" s="337"/>
      <c r="BL133" s="337"/>
      <c r="BM133" s="337"/>
      <c r="BN133" s="337"/>
      <c r="BO133" s="337"/>
      <c r="BP133" s="337"/>
      <c r="BQ133" s="337"/>
      <c r="BR133" s="337"/>
      <c r="BS133" s="337"/>
      <c r="BT133" s="337"/>
      <c r="BU133" s="337"/>
      <c r="BV133" s="337"/>
    </row>
    <row r="134" spans="63:74" x14ac:dyDescent="0.2">
      <c r="BK134" s="337"/>
      <c r="BL134" s="337"/>
      <c r="BM134" s="337"/>
      <c r="BN134" s="337"/>
      <c r="BO134" s="337"/>
      <c r="BP134" s="337"/>
      <c r="BQ134" s="337"/>
      <c r="BR134" s="337"/>
      <c r="BS134" s="337"/>
      <c r="BT134" s="337"/>
      <c r="BU134" s="337"/>
      <c r="BV134" s="337"/>
    </row>
    <row r="135" spans="63:74" x14ac:dyDescent="0.2">
      <c r="BK135" s="337"/>
      <c r="BL135" s="337"/>
      <c r="BM135" s="337"/>
      <c r="BN135" s="337"/>
      <c r="BO135" s="337"/>
      <c r="BP135" s="337"/>
      <c r="BQ135" s="337"/>
      <c r="BR135" s="337"/>
      <c r="BS135" s="337"/>
      <c r="BT135" s="337"/>
      <c r="BU135" s="337"/>
      <c r="BV135" s="337"/>
    </row>
    <row r="136" spans="63:74" x14ac:dyDescent="0.2">
      <c r="BK136" s="337"/>
      <c r="BL136" s="337"/>
      <c r="BM136" s="337"/>
      <c r="BN136" s="337"/>
      <c r="BO136" s="337"/>
      <c r="BP136" s="337"/>
      <c r="BQ136" s="337"/>
      <c r="BR136" s="337"/>
      <c r="BS136" s="337"/>
      <c r="BT136" s="337"/>
      <c r="BU136" s="337"/>
      <c r="BV136" s="337"/>
    </row>
    <row r="137" spans="63:74" x14ac:dyDescent="0.2">
      <c r="BK137" s="337"/>
      <c r="BL137" s="337"/>
      <c r="BM137" s="337"/>
      <c r="BN137" s="337"/>
      <c r="BO137" s="337"/>
      <c r="BP137" s="337"/>
      <c r="BQ137" s="337"/>
      <c r="BR137" s="337"/>
      <c r="BS137" s="337"/>
      <c r="BT137" s="337"/>
      <c r="BU137" s="337"/>
      <c r="BV137" s="337"/>
    </row>
    <row r="138" spans="63:74" x14ac:dyDescent="0.2">
      <c r="BK138" s="337"/>
      <c r="BL138" s="337"/>
      <c r="BM138" s="337"/>
      <c r="BN138" s="337"/>
      <c r="BO138" s="337"/>
      <c r="BP138" s="337"/>
      <c r="BQ138" s="337"/>
      <c r="BR138" s="337"/>
      <c r="BS138" s="337"/>
      <c r="BT138" s="337"/>
      <c r="BU138" s="337"/>
      <c r="BV138" s="337"/>
    </row>
    <row r="139" spans="63:74" x14ac:dyDescent="0.2">
      <c r="BK139" s="337"/>
      <c r="BL139" s="337"/>
      <c r="BM139" s="337"/>
      <c r="BN139" s="337"/>
      <c r="BO139" s="337"/>
      <c r="BP139" s="337"/>
      <c r="BQ139" s="337"/>
      <c r="BR139" s="337"/>
      <c r="BS139" s="337"/>
      <c r="BT139" s="337"/>
      <c r="BU139" s="337"/>
      <c r="BV139" s="337"/>
    </row>
    <row r="140" spans="63:74" x14ac:dyDescent="0.2">
      <c r="BK140" s="337"/>
      <c r="BL140" s="337"/>
      <c r="BM140" s="337"/>
      <c r="BN140" s="337"/>
      <c r="BO140" s="337"/>
      <c r="BP140" s="337"/>
      <c r="BQ140" s="337"/>
      <c r="BR140" s="337"/>
      <c r="BS140" s="337"/>
      <c r="BT140" s="337"/>
      <c r="BU140" s="337"/>
      <c r="BV140" s="337"/>
    </row>
    <row r="141" spans="63:74" x14ac:dyDescent="0.2">
      <c r="BK141" s="337"/>
      <c r="BL141" s="337"/>
      <c r="BM141" s="337"/>
      <c r="BN141" s="337"/>
      <c r="BO141" s="337"/>
      <c r="BP141" s="337"/>
      <c r="BQ141" s="337"/>
      <c r="BR141" s="337"/>
      <c r="BS141" s="337"/>
      <c r="BT141" s="337"/>
      <c r="BU141" s="337"/>
      <c r="BV141" s="337"/>
    </row>
    <row r="142" spans="63:74" x14ac:dyDescent="0.2">
      <c r="BK142" s="337"/>
      <c r="BL142" s="337"/>
      <c r="BM142" s="337"/>
      <c r="BN142" s="337"/>
      <c r="BO142" s="337"/>
      <c r="BP142" s="337"/>
      <c r="BQ142" s="337"/>
      <c r="BR142" s="337"/>
      <c r="BS142" s="337"/>
      <c r="BT142" s="337"/>
      <c r="BU142" s="337"/>
      <c r="BV142" s="337"/>
    </row>
    <row r="143" spans="63:74" x14ac:dyDescent="0.2">
      <c r="BK143" s="337"/>
      <c r="BL143" s="337"/>
      <c r="BM143" s="337"/>
      <c r="BN143" s="337"/>
      <c r="BO143" s="337"/>
      <c r="BP143" s="337"/>
      <c r="BQ143" s="337"/>
      <c r="BR143" s="337"/>
      <c r="BS143" s="337"/>
      <c r="BT143" s="337"/>
      <c r="BU143" s="337"/>
      <c r="BV143" s="337"/>
    </row>
    <row r="144" spans="63:74" x14ac:dyDescent="0.2">
      <c r="BK144" s="337"/>
      <c r="BL144" s="337"/>
      <c r="BM144" s="337"/>
      <c r="BN144" s="337"/>
      <c r="BO144" s="337"/>
      <c r="BP144" s="337"/>
      <c r="BQ144" s="337"/>
      <c r="BR144" s="337"/>
      <c r="BS144" s="337"/>
      <c r="BT144" s="337"/>
      <c r="BU144" s="337"/>
      <c r="BV144" s="337"/>
    </row>
  </sheetData>
  <mergeCells count="24">
    <mergeCell ref="B79:Q79"/>
    <mergeCell ref="B78:Q78"/>
    <mergeCell ref="B84:Q84"/>
    <mergeCell ref="B85:Q85"/>
    <mergeCell ref="B86:Q86"/>
    <mergeCell ref="B80:Q80"/>
    <mergeCell ref="B81:Q81"/>
    <mergeCell ref="B82:Q82"/>
    <mergeCell ref="B83:Q83"/>
    <mergeCell ref="A1:A2"/>
    <mergeCell ref="AY3:BJ3"/>
    <mergeCell ref="BK3:BV3"/>
    <mergeCell ref="B1:AL1"/>
    <mergeCell ref="C3:N3"/>
    <mergeCell ref="O3:Z3"/>
    <mergeCell ref="B71:Q71"/>
    <mergeCell ref="B73:Q73"/>
    <mergeCell ref="AA3:AL3"/>
    <mergeCell ref="AM3:AX3"/>
    <mergeCell ref="B77:Q77"/>
    <mergeCell ref="B74:Q74"/>
    <mergeCell ref="B75:Q75"/>
    <mergeCell ref="B72:Q72"/>
    <mergeCell ref="B76:Q76"/>
  </mergeCells>
  <phoneticPr fontId="6" type="noConversion"/>
  <hyperlinks>
    <hyperlink ref="A1:A2" location="Contents!A1" display="Table of Contents"/>
  </hyperlinks>
  <pageMargins left="0.25" right="0.25" top="0.25" bottom="0.25" header="0.54" footer="0.5"/>
  <pageSetup scale="3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pageSetUpPr fitToPage="1"/>
  </sheetPr>
  <dimension ref="A1:BV143"/>
  <sheetViews>
    <sheetView showGridLines="0" zoomScaleNormal="100" workbookViewId="0">
      <pane xSplit="2" ySplit="4" topLeftCell="AX5" activePane="bottomRight" state="frozen"/>
      <selection activeCell="BF63" sqref="BF63"/>
      <selection pane="topRight" activeCell="BF63" sqref="BF63"/>
      <selection pane="bottomLeft" activeCell="BF63" sqref="BF63"/>
      <selection pane="bottomRight" activeCell="BE45" sqref="BE45"/>
    </sheetView>
  </sheetViews>
  <sheetFormatPr defaultColWidth="9.5703125" defaultRowHeight="11.25" x14ac:dyDescent="0.2"/>
  <cols>
    <col min="1" max="1" width="8.5703125" style="13" customWidth="1"/>
    <col min="2" max="2" width="40.28515625" style="13" customWidth="1"/>
    <col min="3" max="3" width="8.5703125" style="13" bestFit="1" customWidth="1"/>
    <col min="4" max="50" width="6.5703125" style="13" customWidth="1"/>
    <col min="51" max="55" width="6.5703125" style="415" customWidth="1"/>
    <col min="56" max="58" width="6.5703125" style="652" customWidth="1"/>
    <col min="59" max="62" width="6.5703125" style="415" customWidth="1"/>
    <col min="63" max="74" width="6.5703125" style="13" customWidth="1"/>
    <col min="75" max="16384" width="9.5703125" style="13"/>
  </cols>
  <sheetData>
    <row r="1" spans="1:74" ht="13.35" customHeight="1" x14ac:dyDescent="0.2">
      <c r="A1" s="791" t="s">
        <v>995</v>
      </c>
      <c r="B1" s="808" t="s">
        <v>1213</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c r="AM1" s="262"/>
    </row>
    <row r="2" spans="1:74" ht="12.75" x14ac:dyDescent="0.2">
      <c r="A2" s="792"/>
      <c r="B2" s="541" t="str">
        <f>"U.S. Energy Information Administration  |  Short-Term Energy Outlook  - "&amp;Dates!D1</f>
        <v>U.S. Energy Information Administration  |  Short-Term Energy Outlook  - June 2018</v>
      </c>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262"/>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49"/>
      <c r="B5" s="50" t="s">
        <v>116</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653"/>
      <c r="BE5" s="653"/>
      <c r="BF5" s="653"/>
      <c r="BG5" s="653"/>
      <c r="BH5" s="653"/>
      <c r="BI5" s="653"/>
      <c r="BJ5" s="51"/>
      <c r="BK5" s="51"/>
      <c r="BL5" s="51"/>
      <c r="BM5" s="51"/>
      <c r="BN5" s="51"/>
      <c r="BO5" s="51"/>
      <c r="BP5" s="51"/>
      <c r="BQ5" s="51"/>
      <c r="BR5" s="51"/>
      <c r="BS5" s="51"/>
      <c r="BT5" s="51"/>
      <c r="BU5" s="51"/>
      <c r="BV5" s="51"/>
    </row>
    <row r="6" spans="1:74" ht="11.1" customHeight="1" x14ac:dyDescent="0.2">
      <c r="A6" s="52" t="s">
        <v>656</v>
      </c>
      <c r="B6" s="151" t="s">
        <v>604</v>
      </c>
      <c r="C6" s="216">
        <v>94.617000000000004</v>
      </c>
      <c r="D6" s="216">
        <v>100.81699999999999</v>
      </c>
      <c r="E6" s="216">
        <v>100.804</v>
      </c>
      <c r="F6" s="216">
        <v>102.069</v>
      </c>
      <c r="G6" s="216">
        <v>102.17700000000001</v>
      </c>
      <c r="H6" s="216">
        <v>105.794</v>
      </c>
      <c r="I6" s="216">
        <v>103.58799999999999</v>
      </c>
      <c r="J6" s="216">
        <v>96.534999999999997</v>
      </c>
      <c r="K6" s="216">
        <v>93.212000000000003</v>
      </c>
      <c r="L6" s="216">
        <v>84.397000000000006</v>
      </c>
      <c r="M6" s="216">
        <v>75.789000000000001</v>
      </c>
      <c r="N6" s="216">
        <v>59.29</v>
      </c>
      <c r="O6" s="216">
        <v>47.216999999999999</v>
      </c>
      <c r="P6" s="216">
        <v>50.584000000000003</v>
      </c>
      <c r="Q6" s="216">
        <v>47.823</v>
      </c>
      <c r="R6" s="216">
        <v>54.453000000000003</v>
      </c>
      <c r="S6" s="216">
        <v>59.265000000000001</v>
      </c>
      <c r="T6" s="216">
        <v>59.819000000000003</v>
      </c>
      <c r="U6" s="216">
        <v>50.901000000000003</v>
      </c>
      <c r="V6" s="216">
        <v>42.866999999999997</v>
      </c>
      <c r="W6" s="216">
        <v>45.478999999999999</v>
      </c>
      <c r="X6" s="216">
        <v>46.222999999999999</v>
      </c>
      <c r="Y6" s="216">
        <v>42.442999999999998</v>
      </c>
      <c r="Z6" s="216">
        <v>37.189</v>
      </c>
      <c r="AA6" s="216">
        <v>31.683</v>
      </c>
      <c r="AB6" s="216">
        <v>30.323</v>
      </c>
      <c r="AC6" s="216">
        <v>37.545000000000002</v>
      </c>
      <c r="AD6" s="216">
        <v>40.753999999999998</v>
      </c>
      <c r="AE6" s="216">
        <v>46.712000000000003</v>
      </c>
      <c r="AF6" s="216">
        <v>48.756999999999998</v>
      </c>
      <c r="AG6" s="216">
        <v>44.651000000000003</v>
      </c>
      <c r="AH6" s="216">
        <v>44.723999999999997</v>
      </c>
      <c r="AI6" s="216">
        <v>45.182000000000002</v>
      </c>
      <c r="AJ6" s="216">
        <v>49.774999999999999</v>
      </c>
      <c r="AK6" s="216">
        <v>45.661000000000001</v>
      </c>
      <c r="AL6" s="216">
        <v>51.972000000000001</v>
      </c>
      <c r="AM6" s="216">
        <v>52.503999999999998</v>
      </c>
      <c r="AN6" s="216">
        <v>53.468000000000004</v>
      </c>
      <c r="AO6" s="216">
        <v>49.328000000000003</v>
      </c>
      <c r="AP6" s="216">
        <v>51.06</v>
      </c>
      <c r="AQ6" s="216">
        <v>48.475999999999999</v>
      </c>
      <c r="AR6" s="216">
        <v>45.177999999999997</v>
      </c>
      <c r="AS6" s="216">
        <v>46.63</v>
      </c>
      <c r="AT6" s="216">
        <v>48.036999999999999</v>
      </c>
      <c r="AU6" s="216">
        <v>49.822000000000003</v>
      </c>
      <c r="AV6" s="216">
        <v>51.578000000000003</v>
      </c>
      <c r="AW6" s="216">
        <v>56.639000000000003</v>
      </c>
      <c r="AX6" s="216">
        <v>57.881</v>
      </c>
      <c r="AY6" s="216">
        <v>63.698</v>
      </c>
      <c r="AZ6" s="216">
        <v>62.228999999999999</v>
      </c>
      <c r="BA6" s="216">
        <v>62.725000000000001</v>
      </c>
      <c r="BB6" s="216">
        <v>66.254000000000005</v>
      </c>
      <c r="BC6" s="216">
        <v>69.98</v>
      </c>
      <c r="BD6" s="327">
        <v>65.5</v>
      </c>
      <c r="BE6" s="327">
        <v>65.5</v>
      </c>
      <c r="BF6" s="327">
        <v>65</v>
      </c>
      <c r="BG6" s="327">
        <v>64</v>
      </c>
      <c r="BH6" s="327">
        <v>63</v>
      </c>
      <c r="BI6" s="327">
        <v>63</v>
      </c>
      <c r="BJ6" s="327">
        <v>63</v>
      </c>
      <c r="BK6" s="327">
        <v>62</v>
      </c>
      <c r="BL6" s="327">
        <v>62.5</v>
      </c>
      <c r="BM6" s="327">
        <v>63</v>
      </c>
      <c r="BN6" s="327">
        <v>62</v>
      </c>
      <c r="BO6" s="327">
        <v>62</v>
      </c>
      <c r="BP6" s="327">
        <v>62</v>
      </c>
      <c r="BQ6" s="327">
        <v>61</v>
      </c>
      <c r="BR6" s="327">
        <v>61</v>
      </c>
      <c r="BS6" s="327">
        <v>62</v>
      </c>
      <c r="BT6" s="327">
        <v>62</v>
      </c>
      <c r="BU6" s="327">
        <v>62</v>
      </c>
      <c r="BV6" s="327">
        <v>62</v>
      </c>
    </row>
    <row r="7" spans="1:74" ht="11.1" customHeight="1" x14ac:dyDescent="0.2">
      <c r="A7" s="52" t="s">
        <v>104</v>
      </c>
      <c r="B7" s="151" t="s">
        <v>103</v>
      </c>
      <c r="C7" s="216">
        <v>108.11799999999999</v>
      </c>
      <c r="D7" s="216">
        <v>108.901</v>
      </c>
      <c r="E7" s="216">
        <v>107.48099999999999</v>
      </c>
      <c r="F7" s="216">
        <v>107.755</v>
      </c>
      <c r="G7" s="216">
        <v>109.539</v>
      </c>
      <c r="H7" s="216">
        <v>111.795</v>
      </c>
      <c r="I7" s="216">
        <v>106.768</v>
      </c>
      <c r="J7" s="216">
        <v>101.608</v>
      </c>
      <c r="K7" s="216">
        <v>97.090999999999994</v>
      </c>
      <c r="L7" s="216">
        <v>87.424999999999997</v>
      </c>
      <c r="M7" s="216">
        <v>79.438000000000002</v>
      </c>
      <c r="N7" s="216">
        <v>62.335000000000001</v>
      </c>
      <c r="O7" s="216">
        <v>47.76</v>
      </c>
      <c r="P7" s="216">
        <v>58.095999999999997</v>
      </c>
      <c r="Q7" s="216">
        <v>55.884999999999998</v>
      </c>
      <c r="R7" s="216">
        <v>59.524000000000001</v>
      </c>
      <c r="S7" s="216">
        <v>64.075000000000003</v>
      </c>
      <c r="T7" s="216">
        <v>61.478000000000002</v>
      </c>
      <c r="U7" s="216">
        <v>56.561</v>
      </c>
      <c r="V7" s="216">
        <v>46.515000000000001</v>
      </c>
      <c r="W7" s="216">
        <v>47.622999999999998</v>
      </c>
      <c r="X7" s="216">
        <v>48.43</v>
      </c>
      <c r="Y7" s="216">
        <v>44.268000000000001</v>
      </c>
      <c r="Z7" s="216">
        <v>38.005000000000003</v>
      </c>
      <c r="AA7" s="216">
        <v>30.7</v>
      </c>
      <c r="AB7" s="216">
        <v>32.182000000000002</v>
      </c>
      <c r="AC7" s="216">
        <v>38.21</v>
      </c>
      <c r="AD7" s="216">
        <v>41.582999999999998</v>
      </c>
      <c r="AE7" s="216">
        <v>46.741999999999997</v>
      </c>
      <c r="AF7" s="216">
        <v>48.247</v>
      </c>
      <c r="AG7" s="216">
        <v>44.951999999999998</v>
      </c>
      <c r="AH7" s="216">
        <v>45.843000000000004</v>
      </c>
      <c r="AI7" s="216">
        <v>46.567999999999998</v>
      </c>
      <c r="AJ7" s="216">
        <v>49.521999999999998</v>
      </c>
      <c r="AK7" s="216">
        <v>44.734000000000002</v>
      </c>
      <c r="AL7" s="216">
        <v>53.289000000000001</v>
      </c>
      <c r="AM7" s="216">
        <v>54.576999999999998</v>
      </c>
      <c r="AN7" s="216">
        <v>54.87</v>
      </c>
      <c r="AO7" s="216">
        <v>51.588999999999999</v>
      </c>
      <c r="AP7" s="216">
        <v>52.308</v>
      </c>
      <c r="AQ7" s="216">
        <v>50.326999999999998</v>
      </c>
      <c r="AR7" s="216">
        <v>46.368000000000002</v>
      </c>
      <c r="AS7" s="216">
        <v>48.478999999999999</v>
      </c>
      <c r="AT7" s="216">
        <v>51.704000000000001</v>
      </c>
      <c r="AU7" s="216">
        <v>56.152999999999999</v>
      </c>
      <c r="AV7" s="216">
        <v>57.508000000000003</v>
      </c>
      <c r="AW7" s="216">
        <v>62.713999999999999</v>
      </c>
      <c r="AX7" s="216">
        <v>64.373999999999995</v>
      </c>
      <c r="AY7" s="216">
        <v>69.076999999999998</v>
      </c>
      <c r="AZ7" s="216">
        <v>65.317999999999998</v>
      </c>
      <c r="BA7" s="216">
        <v>66.016999999999996</v>
      </c>
      <c r="BB7" s="216">
        <v>72.105999999999995</v>
      </c>
      <c r="BC7" s="216">
        <v>76.98</v>
      </c>
      <c r="BD7" s="327">
        <v>73</v>
      </c>
      <c r="BE7" s="327">
        <v>73</v>
      </c>
      <c r="BF7" s="327">
        <v>72.5</v>
      </c>
      <c r="BG7" s="327">
        <v>72</v>
      </c>
      <c r="BH7" s="327">
        <v>71</v>
      </c>
      <c r="BI7" s="327">
        <v>71</v>
      </c>
      <c r="BJ7" s="327">
        <v>70</v>
      </c>
      <c r="BK7" s="327">
        <v>69</v>
      </c>
      <c r="BL7" s="327">
        <v>69</v>
      </c>
      <c r="BM7" s="327">
        <v>69</v>
      </c>
      <c r="BN7" s="327">
        <v>68</v>
      </c>
      <c r="BO7" s="327">
        <v>68</v>
      </c>
      <c r="BP7" s="327">
        <v>68</v>
      </c>
      <c r="BQ7" s="327">
        <v>67</v>
      </c>
      <c r="BR7" s="327">
        <v>67</v>
      </c>
      <c r="BS7" s="327">
        <v>67</v>
      </c>
      <c r="BT7" s="327">
        <v>67</v>
      </c>
      <c r="BU7" s="327">
        <v>67</v>
      </c>
      <c r="BV7" s="327">
        <v>67</v>
      </c>
    </row>
    <row r="8" spans="1:74" ht="11.1" customHeight="1" x14ac:dyDescent="0.2">
      <c r="A8" s="52" t="s">
        <v>655</v>
      </c>
      <c r="B8" s="649" t="s">
        <v>1216</v>
      </c>
      <c r="C8" s="216">
        <v>89.71</v>
      </c>
      <c r="D8" s="216">
        <v>96.1</v>
      </c>
      <c r="E8" s="216">
        <v>97.13</v>
      </c>
      <c r="F8" s="216">
        <v>97.33</v>
      </c>
      <c r="G8" s="216">
        <v>98.46</v>
      </c>
      <c r="H8" s="216">
        <v>100.26</v>
      </c>
      <c r="I8" s="216">
        <v>98.75</v>
      </c>
      <c r="J8" s="216">
        <v>93.23</v>
      </c>
      <c r="K8" s="216">
        <v>89.38</v>
      </c>
      <c r="L8" s="216">
        <v>82.75</v>
      </c>
      <c r="M8" s="216">
        <v>74.34</v>
      </c>
      <c r="N8" s="216">
        <v>57.36</v>
      </c>
      <c r="O8" s="216">
        <v>44.74</v>
      </c>
      <c r="P8" s="216">
        <v>47.18</v>
      </c>
      <c r="Q8" s="216">
        <v>47.22</v>
      </c>
      <c r="R8" s="216">
        <v>51.62</v>
      </c>
      <c r="S8" s="216">
        <v>57.51</v>
      </c>
      <c r="T8" s="216">
        <v>58.89</v>
      </c>
      <c r="U8" s="216">
        <v>52.42</v>
      </c>
      <c r="V8" s="216">
        <v>43.23</v>
      </c>
      <c r="W8" s="216">
        <v>41.12</v>
      </c>
      <c r="X8" s="216">
        <v>42.03</v>
      </c>
      <c r="Y8" s="216">
        <v>39.049999999999997</v>
      </c>
      <c r="Z8" s="216">
        <v>33.159999999999997</v>
      </c>
      <c r="AA8" s="216">
        <v>27.48</v>
      </c>
      <c r="AB8" s="216">
        <v>26.66</v>
      </c>
      <c r="AC8" s="216">
        <v>32.24</v>
      </c>
      <c r="AD8" s="216">
        <v>35.9</v>
      </c>
      <c r="AE8" s="216">
        <v>40.880000000000003</v>
      </c>
      <c r="AF8" s="216">
        <v>44.13</v>
      </c>
      <c r="AG8" s="216">
        <v>41.48</v>
      </c>
      <c r="AH8" s="216">
        <v>41.21</v>
      </c>
      <c r="AI8" s="216">
        <v>40.86</v>
      </c>
      <c r="AJ8" s="216">
        <v>44.76</v>
      </c>
      <c r="AK8" s="216">
        <v>41.8</v>
      </c>
      <c r="AL8" s="216">
        <v>46.72</v>
      </c>
      <c r="AM8" s="216">
        <v>48.12</v>
      </c>
      <c r="AN8" s="216">
        <v>49.38</v>
      </c>
      <c r="AO8" s="216">
        <v>46.53</v>
      </c>
      <c r="AP8" s="216">
        <v>47.47</v>
      </c>
      <c r="AQ8" s="216">
        <v>46.94</v>
      </c>
      <c r="AR8" s="216">
        <v>43.93</v>
      </c>
      <c r="AS8" s="216">
        <v>45.02</v>
      </c>
      <c r="AT8" s="216">
        <v>47.61</v>
      </c>
      <c r="AU8" s="216">
        <v>50.37</v>
      </c>
      <c r="AV8" s="216">
        <v>51.8</v>
      </c>
      <c r="AW8" s="216">
        <v>56.36</v>
      </c>
      <c r="AX8" s="216">
        <v>57.56</v>
      </c>
      <c r="AY8" s="216">
        <v>59.39</v>
      </c>
      <c r="AZ8" s="216">
        <v>57.94</v>
      </c>
      <c r="BA8" s="216">
        <v>59.225000000000001</v>
      </c>
      <c r="BB8" s="216">
        <v>62.753999999999998</v>
      </c>
      <c r="BC8" s="216">
        <v>66.48</v>
      </c>
      <c r="BD8" s="327">
        <v>62</v>
      </c>
      <c r="BE8" s="327">
        <v>62</v>
      </c>
      <c r="BF8" s="327">
        <v>61.5</v>
      </c>
      <c r="BG8" s="327">
        <v>60.5</v>
      </c>
      <c r="BH8" s="327">
        <v>59.5</v>
      </c>
      <c r="BI8" s="327">
        <v>59.5</v>
      </c>
      <c r="BJ8" s="327">
        <v>59.5</v>
      </c>
      <c r="BK8" s="327">
        <v>58.5</v>
      </c>
      <c r="BL8" s="327">
        <v>59</v>
      </c>
      <c r="BM8" s="327">
        <v>59.5</v>
      </c>
      <c r="BN8" s="327">
        <v>58.5</v>
      </c>
      <c r="BO8" s="327">
        <v>58.5</v>
      </c>
      <c r="BP8" s="327">
        <v>58.5</v>
      </c>
      <c r="BQ8" s="327">
        <v>57.5</v>
      </c>
      <c r="BR8" s="327">
        <v>57.5</v>
      </c>
      <c r="BS8" s="327">
        <v>58.5</v>
      </c>
      <c r="BT8" s="327">
        <v>58.5</v>
      </c>
      <c r="BU8" s="327">
        <v>58.5</v>
      </c>
      <c r="BV8" s="327">
        <v>58.5</v>
      </c>
    </row>
    <row r="9" spans="1:74" ht="11.1" customHeight="1" x14ac:dyDescent="0.2">
      <c r="A9" s="52" t="s">
        <v>981</v>
      </c>
      <c r="B9" s="649" t="s">
        <v>1215</v>
      </c>
      <c r="C9" s="216">
        <v>93.58</v>
      </c>
      <c r="D9" s="216">
        <v>99.36</v>
      </c>
      <c r="E9" s="216">
        <v>100.09</v>
      </c>
      <c r="F9" s="216">
        <v>100.15</v>
      </c>
      <c r="G9" s="216">
        <v>100.61</v>
      </c>
      <c r="H9" s="216">
        <v>102.51</v>
      </c>
      <c r="I9" s="216">
        <v>101.22</v>
      </c>
      <c r="J9" s="216">
        <v>95.61</v>
      </c>
      <c r="K9" s="216">
        <v>92.26</v>
      </c>
      <c r="L9" s="216">
        <v>84.99</v>
      </c>
      <c r="M9" s="216">
        <v>75.66</v>
      </c>
      <c r="N9" s="216">
        <v>60.7</v>
      </c>
      <c r="O9" s="216">
        <v>47</v>
      </c>
      <c r="P9" s="216">
        <v>48.92</v>
      </c>
      <c r="Q9" s="216">
        <v>47.99</v>
      </c>
      <c r="R9" s="216">
        <v>53.51</v>
      </c>
      <c r="S9" s="216">
        <v>58.65</v>
      </c>
      <c r="T9" s="216">
        <v>60.12</v>
      </c>
      <c r="U9" s="216">
        <v>53.4</v>
      </c>
      <c r="V9" s="216">
        <v>44.97</v>
      </c>
      <c r="W9" s="216">
        <v>44.38</v>
      </c>
      <c r="X9" s="216">
        <v>44.77</v>
      </c>
      <c r="Y9" s="216">
        <v>41.43</v>
      </c>
      <c r="Z9" s="216">
        <v>35.630000000000003</v>
      </c>
      <c r="AA9" s="216">
        <v>29.99</v>
      </c>
      <c r="AB9" s="216">
        <v>28.53</v>
      </c>
      <c r="AC9" s="216">
        <v>33.82</v>
      </c>
      <c r="AD9" s="216">
        <v>37.71</v>
      </c>
      <c r="AE9" s="216">
        <v>42.88</v>
      </c>
      <c r="AF9" s="216">
        <v>45.96</v>
      </c>
      <c r="AG9" s="216">
        <v>43.26</v>
      </c>
      <c r="AH9" s="216">
        <v>42.7</v>
      </c>
      <c r="AI9" s="216">
        <v>42.73</v>
      </c>
      <c r="AJ9" s="216">
        <v>46.85</v>
      </c>
      <c r="AK9" s="216">
        <v>44.06</v>
      </c>
      <c r="AL9" s="216">
        <v>48.66</v>
      </c>
      <c r="AM9" s="216">
        <v>49.99</v>
      </c>
      <c r="AN9" s="216">
        <v>51.24</v>
      </c>
      <c r="AO9" s="216">
        <v>48.65</v>
      </c>
      <c r="AP9" s="216">
        <v>49.47</v>
      </c>
      <c r="AQ9" s="216">
        <v>48.34</v>
      </c>
      <c r="AR9" s="216">
        <v>45.17</v>
      </c>
      <c r="AS9" s="216">
        <v>46.32</v>
      </c>
      <c r="AT9" s="216">
        <v>48.19</v>
      </c>
      <c r="AU9" s="216">
        <v>50.79</v>
      </c>
      <c r="AV9" s="216">
        <v>52.86</v>
      </c>
      <c r="AW9" s="216">
        <v>57.75</v>
      </c>
      <c r="AX9" s="216">
        <v>59.53</v>
      </c>
      <c r="AY9" s="216">
        <v>63.13</v>
      </c>
      <c r="AZ9" s="216">
        <v>61.71</v>
      </c>
      <c r="BA9" s="216">
        <v>61.725000000000001</v>
      </c>
      <c r="BB9" s="216">
        <v>65.254000000000005</v>
      </c>
      <c r="BC9" s="216">
        <v>68.98</v>
      </c>
      <c r="BD9" s="327">
        <v>64.5</v>
      </c>
      <c r="BE9" s="327">
        <v>64.5</v>
      </c>
      <c r="BF9" s="327">
        <v>64</v>
      </c>
      <c r="BG9" s="327">
        <v>63</v>
      </c>
      <c r="BH9" s="327">
        <v>62</v>
      </c>
      <c r="BI9" s="327">
        <v>62</v>
      </c>
      <c r="BJ9" s="327">
        <v>62</v>
      </c>
      <c r="BK9" s="327">
        <v>61</v>
      </c>
      <c r="BL9" s="327">
        <v>61.5</v>
      </c>
      <c r="BM9" s="327">
        <v>62</v>
      </c>
      <c r="BN9" s="327">
        <v>61</v>
      </c>
      <c r="BO9" s="327">
        <v>61</v>
      </c>
      <c r="BP9" s="327">
        <v>61</v>
      </c>
      <c r="BQ9" s="327">
        <v>60</v>
      </c>
      <c r="BR9" s="327">
        <v>60</v>
      </c>
      <c r="BS9" s="327">
        <v>61</v>
      </c>
      <c r="BT9" s="327">
        <v>61</v>
      </c>
      <c r="BU9" s="327">
        <v>61</v>
      </c>
      <c r="BV9" s="327">
        <v>61</v>
      </c>
    </row>
    <row r="10" spans="1:74" ht="11.1" customHeight="1" x14ac:dyDescent="0.2">
      <c r="A10" s="49"/>
      <c r="B10" s="50" t="s">
        <v>1217</v>
      </c>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412"/>
      <c r="BE10" s="412"/>
      <c r="BF10" s="412"/>
      <c r="BG10" s="412"/>
      <c r="BH10" s="412"/>
      <c r="BI10" s="412"/>
      <c r="BJ10" s="412"/>
      <c r="BK10" s="412"/>
      <c r="BL10" s="412"/>
      <c r="BM10" s="412"/>
      <c r="BN10" s="412"/>
      <c r="BO10" s="412"/>
      <c r="BP10" s="412"/>
      <c r="BQ10" s="412"/>
      <c r="BR10" s="412"/>
      <c r="BS10" s="412"/>
      <c r="BT10" s="412"/>
      <c r="BU10" s="412"/>
      <c r="BV10" s="412"/>
    </row>
    <row r="11" spans="1:74" ht="11.1" customHeight="1" x14ac:dyDescent="0.2">
      <c r="A11" s="49"/>
      <c r="B11" s="50" t="s">
        <v>683</v>
      </c>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412"/>
      <c r="BE11" s="412"/>
      <c r="BF11" s="412"/>
      <c r="BG11" s="412"/>
      <c r="BH11" s="412"/>
      <c r="BI11" s="412"/>
      <c r="BJ11" s="412"/>
      <c r="BK11" s="412"/>
      <c r="BL11" s="412"/>
      <c r="BM11" s="412"/>
      <c r="BN11" s="412"/>
      <c r="BO11" s="412"/>
      <c r="BP11" s="412"/>
      <c r="BQ11" s="412"/>
      <c r="BR11" s="412"/>
      <c r="BS11" s="412"/>
      <c r="BT11" s="412"/>
      <c r="BU11" s="412"/>
      <c r="BV11" s="412"/>
    </row>
    <row r="12" spans="1:74" ht="11.1" customHeight="1" x14ac:dyDescent="0.2">
      <c r="A12" s="52" t="s">
        <v>966</v>
      </c>
      <c r="B12" s="151" t="s">
        <v>684</v>
      </c>
      <c r="C12" s="240">
        <v>260.39999999999998</v>
      </c>
      <c r="D12" s="240">
        <v>269.89999999999998</v>
      </c>
      <c r="E12" s="240">
        <v>285.5</v>
      </c>
      <c r="F12" s="240">
        <v>298.10000000000002</v>
      </c>
      <c r="G12" s="240">
        <v>295.10000000000002</v>
      </c>
      <c r="H12" s="240">
        <v>300.10000000000002</v>
      </c>
      <c r="I12" s="240">
        <v>285.5</v>
      </c>
      <c r="J12" s="240">
        <v>275.89999999999998</v>
      </c>
      <c r="K12" s="240">
        <v>266.89999999999998</v>
      </c>
      <c r="L12" s="240">
        <v>233.3</v>
      </c>
      <c r="M12" s="240">
        <v>211.1</v>
      </c>
      <c r="N12" s="240">
        <v>163.4</v>
      </c>
      <c r="O12" s="240">
        <v>136.6</v>
      </c>
      <c r="P12" s="240">
        <v>163.69999999999999</v>
      </c>
      <c r="Q12" s="240">
        <v>177</v>
      </c>
      <c r="R12" s="240">
        <v>183.5</v>
      </c>
      <c r="S12" s="240">
        <v>208</v>
      </c>
      <c r="T12" s="240">
        <v>212.1</v>
      </c>
      <c r="U12" s="240">
        <v>207.2</v>
      </c>
      <c r="V12" s="240">
        <v>183.8</v>
      </c>
      <c r="W12" s="240">
        <v>160.9</v>
      </c>
      <c r="X12" s="240">
        <v>155.80000000000001</v>
      </c>
      <c r="Y12" s="240">
        <v>142.6</v>
      </c>
      <c r="Z12" s="240">
        <v>135.6</v>
      </c>
      <c r="AA12" s="240">
        <v>118.7</v>
      </c>
      <c r="AB12" s="240">
        <v>104.6</v>
      </c>
      <c r="AC12" s="240">
        <v>133.5</v>
      </c>
      <c r="AD12" s="240">
        <v>147.6</v>
      </c>
      <c r="AE12" s="240">
        <v>161.30000000000001</v>
      </c>
      <c r="AF12" s="240">
        <v>164.3</v>
      </c>
      <c r="AG12" s="240">
        <v>149</v>
      </c>
      <c r="AH12" s="240">
        <v>150.80000000000001</v>
      </c>
      <c r="AI12" s="240">
        <v>151.4</v>
      </c>
      <c r="AJ12" s="240">
        <v>156.80000000000001</v>
      </c>
      <c r="AK12" s="240">
        <v>142.69999999999999</v>
      </c>
      <c r="AL12" s="240">
        <v>158.5</v>
      </c>
      <c r="AM12" s="240">
        <v>162.69999999999999</v>
      </c>
      <c r="AN12" s="240">
        <v>162.5</v>
      </c>
      <c r="AO12" s="240">
        <v>163.4</v>
      </c>
      <c r="AP12" s="240">
        <v>172.3</v>
      </c>
      <c r="AQ12" s="240">
        <v>166.8</v>
      </c>
      <c r="AR12" s="240">
        <v>157.4</v>
      </c>
      <c r="AS12" s="240">
        <v>162.1</v>
      </c>
      <c r="AT12" s="240">
        <v>171.1</v>
      </c>
      <c r="AU12" s="240">
        <v>182.6</v>
      </c>
      <c r="AV12" s="240">
        <v>173</v>
      </c>
      <c r="AW12" s="240">
        <v>180.6</v>
      </c>
      <c r="AX12" s="240">
        <v>172</v>
      </c>
      <c r="AY12" s="240">
        <v>184.9</v>
      </c>
      <c r="AZ12" s="240">
        <v>182.3</v>
      </c>
      <c r="BA12" s="240">
        <v>188.9</v>
      </c>
      <c r="BB12" s="240">
        <v>208.7851</v>
      </c>
      <c r="BC12" s="240">
        <v>222.14750000000001</v>
      </c>
      <c r="BD12" s="333">
        <v>215.5505</v>
      </c>
      <c r="BE12" s="333">
        <v>214.52330000000001</v>
      </c>
      <c r="BF12" s="333">
        <v>212.38380000000001</v>
      </c>
      <c r="BG12" s="333">
        <v>205.9367</v>
      </c>
      <c r="BH12" s="333">
        <v>200.90899999999999</v>
      </c>
      <c r="BI12" s="333">
        <v>195.98849999999999</v>
      </c>
      <c r="BJ12" s="333">
        <v>190.12090000000001</v>
      </c>
      <c r="BK12" s="333">
        <v>185.7886</v>
      </c>
      <c r="BL12" s="333">
        <v>189.06120000000001</v>
      </c>
      <c r="BM12" s="333">
        <v>200.6</v>
      </c>
      <c r="BN12" s="333">
        <v>205.1054</v>
      </c>
      <c r="BO12" s="333">
        <v>206.60140000000001</v>
      </c>
      <c r="BP12" s="333">
        <v>207.5078</v>
      </c>
      <c r="BQ12" s="333">
        <v>206.518</v>
      </c>
      <c r="BR12" s="333">
        <v>203.50729999999999</v>
      </c>
      <c r="BS12" s="333">
        <v>195.3827</v>
      </c>
      <c r="BT12" s="333">
        <v>189.0804</v>
      </c>
      <c r="BU12" s="333">
        <v>185.1885</v>
      </c>
      <c r="BV12" s="333">
        <v>180.5146</v>
      </c>
    </row>
    <row r="13" spans="1:74" ht="11.1" customHeight="1" x14ac:dyDescent="0.2">
      <c r="A13" s="49" t="s">
        <v>982</v>
      </c>
      <c r="B13" s="151" t="s">
        <v>692</v>
      </c>
      <c r="C13" s="240">
        <v>298.10000000000002</v>
      </c>
      <c r="D13" s="240">
        <v>309.10000000000002</v>
      </c>
      <c r="E13" s="240">
        <v>303.10000000000002</v>
      </c>
      <c r="F13" s="240">
        <v>302.7</v>
      </c>
      <c r="G13" s="240">
        <v>298.7</v>
      </c>
      <c r="H13" s="240">
        <v>297.3</v>
      </c>
      <c r="I13" s="240">
        <v>292.10000000000002</v>
      </c>
      <c r="J13" s="240">
        <v>290</v>
      </c>
      <c r="K13" s="240">
        <v>280.60000000000002</v>
      </c>
      <c r="L13" s="240">
        <v>263.89999999999998</v>
      </c>
      <c r="M13" s="240">
        <v>255.8</v>
      </c>
      <c r="N13" s="240">
        <v>198</v>
      </c>
      <c r="O13" s="240">
        <v>161.6</v>
      </c>
      <c r="P13" s="240">
        <v>186.1</v>
      </c>
      <c r="Q13" s="240">
        <v>181.5</v>
      </c>
      <c r="R13" s="240">
        <v>180.5</v>
      </c>
      <c r="S13" s="240">
        <v>197.3</v>
      </c>
      <c r="T13" s="240">
        <v>188.1</v>
      </c>
      <c r="U13" s="240">
        <v>172.9</v>
      </c>
      <c r="V13" s="240">
        <v>156.19999999999999</v>
      </c>
      <c r="W13" s="240">
        <v>155.1</v>
      </c>
      <c r="X13" s="240">
        <v>157.19999999999999</v>
      </c>
      <c r="Y13" s="240">
        <v>145.6</v>
      </c>
      <c r="Z13" s="240">
        <v>117.6</v>
      </c>
      <c r="AA13" s="240">
        <v>101.5</v>
      </c>
      <c r="AB13" s="240">
        <v>104.3</v>
      </c>
      <c r="AC13" s="240">
        <v>118.9</v>
      </c>
      <c r="AD13" s="240">
        <v>125.1</v>
      </c>
      <c r="AE13" s="240">
        <v>143.19999999999999</v>
      </c>
      <c r="AF13" s="240">
        <v>153.1</v>
      </c>
      <c r="AG13" s="240">
        <v>142.6</v>
      </c>
      <c r="AH13" s="240">
        <v>144</v>
      </c>
      <c r="AI13" s="240">
        <v>147.1</v>
      </c>
      <c r="AJ13" s="240">
        <v>159.19999999999999</v>
      </c>
      <c r="AK13" s="240">
        <v>146.9</v>
      </c>
      <c r="AL13" s="240">
        <v>160.6</v>
      </c>
      <c r="AM13" s="240">
        <v>163.6</v>
      </c>
      <c r="AN13" s="240">
        <v>164.1</v>
      </c>
      <c r="AO13" s="240">
        <v>158.1</v>
      </c>
      <c r="AP13" s="240">
        <v>162.69999999999999</v>
      </c>
      <c r="AQ13" s="240">
        <v>155.19999999999999</v>
      </c>
      <c r="AR13" s="240">
        <v>146.5</v>
      </c>
      <c r="AS13" s="240">
        <v>153.30000000000001</v>
      </c>
      <c r="AT13" s="240">
        <v>168.1</v>
      </c>
      <c r="AU13" s="240">
        <v>184.7</v>
      </c>
      <c r="AV13" s="240">
        <v>185.2</v>
      </c>
      <c r="AW13" s="240">
        <v>193.6</v>
      </c>
      <c r="AX13" s="240">
        <v>191.8</v>
      </c>
      <c r="AY13" s="240">
        <v>204.2</v>
      </c>
      <c r="AZ13" s="240">
        <v>197.2</v>
      </c>
      <c r="BA13" s="240">
        <v>195.2</v>
      </c>
      <c r="BB13" s="240">
        <v>210.8946</v>
      </c>
      <c r="BC13" s="240">
        <v>221.83799999999999</v>
      </c>
      <c r="BD13" s="333">
        <v>215.32849999999999</v>
      </c>
      <c r="BE13" s="333">
        <v>215.87629999999999</v>
      </c>
      <c r="BF13" s="333">
        <v>219.3287</v>
      </c>
      <c r="BG13" s="333">
        <v>221.1388</v>
      </c>
      <c r="BH13" s="333">
        <v>219.9042</v>
      </c>
      <c r="BI13" s="333">
        <v>218.71789999999999</v>
      </c>
      <c r="BJ13" s="333">
        <v>210.2791</v>
      </c>
      <c r="BK13" s="333">
        <v>207.26400000000001</v>
      </c>
      <c r="BL13" s="333">
        <v>207.55709999999999</v>
      </c>
      <c r="BM13" s="333">
        <v>210.2988</v>
      </c>
      <c r="BN13" s="333">
        <v>207.6627</v>
      </c>
      <c r="BO13" s="333">
        <v>207.3381</v>
      </c>
      <c r="BP13" s="333">
        <v>207.70419999999999</v>
      </c>
      <c r="BQ13" s="333">
        <v>209.4744</v>
      </c>
      <c r="BR13" s="333">
        <v>211.8982</v>
      </c>
      <c r="BS13" s="333">
        <v>212.29300000000001</v>
      </c>
      <c r="BT13" s="333">
        <v>213.45079999999999</v>
      </c>
      <c r="BU13" s="333">
        <v>213.55529999999999</v>
      </c>
      <c r="BV13" s="333">
        <v>213.56800000000001</v>
      </c>
    </row>
    <row r="14" spans="1:74" ht="11.1" customHeight="1" x14ac:dyDescent="0.2">
      <c r="A14" s="52" t="s">
        <v>659</v>
      </c>
      <c r="B14" s="151" t="s">
        <v>685</v>
      </c>
      <c r="C14" s="240">
        <v>305.89999999999998</v>
      </c>
      <c r="D14" s="240">
        <v>305.10000000000002</v>
      </c>
      <c r="E14" s="240">
        <v>297.89999999999998</v>
      </c>
      <c r="F14" s="240">
        <v>291.10000000000002</v>
      </c>
      <c r="G14" s="240">
        <v>288.3</v>
      </c>
      <c r="H14" s="240">
        <v>287.8</v>
      </c>
      <c r="I14" s="240">
        <v>282.5</v>
      </c>
      <c r="J14" s="240">
        <v>278.39999999999998</v>
      </c>
      <c r="K14" s="240">
        <v>270.10000000000002</v>
      </c>
      <c r="L14" s="240">
        <v>247.6</v>
      </c>
      <c r="M14" s="240">
        <v>237.1</v>
      </c>
      <c r="N14" s="240">
        <v>205</v>
      </c>
      <c r="O14" s="240">
        <v>166.9</v>
      </c>
      <c r="P14" s="240">
        <v>185</v>
      </c>
      <c r="Q14" s="240">
        <v>184.7</v>
      </c>
      <c r="R14" s="240">
        <v>174</v>
      </c>
      <c r="S14" s="240">
        <v>185.2</v>
      </c>
      <c r="T14" s="240">
        <v>181.3</v>
      </c>
      <c r="U14" s="240">
        <v>165.4</v>
      </c>
      <c r="V14" s="240">
        <v>146.1</v>
      </c>
      <c r="W14" s="240">
        <v>143.80000000000001</v>
      </c>
      <c r="X14" s="240">
        <v>141.1</v>
      </c>
      <c r="Y14" s="240">
        <v>135.6</v>
      </c>
      <c r="Z14" s="240">
        <v>112.6</v>
      </c>
      <c r="AA14" s="240">
        <v>97.6</v>
      </c>
      <c r="AB14" s="240">
        <v>94.8</v>
      </c>
      <c r="AC14" s="240">
        <v>107</v>
      </c>
      <c r="AD14" s="240">
        <v>111.3</v>
      </c>
      <c r="AE14" s="240">
        <v>129.1</v>
      </c>
      <c r="AF14" s="240">
        <v>140.4</v>
      </c>
      <c r="AG14" s="240">
        <v>130.5</v>
      </c>
      <c r="AH14" s="240">
        <v>130.69999999999999</v>
      </c>
      <c r="AI14" s="240">
        <v>134.1</v>
      </c>
      <c r="AJ14" s="240">
        <v>144.30000000000001</v>
      </c>
      <c r="AK14" s="240">
        <v>138.6</v>
      </c>
      <c r="AL14" s="240">
        <v>150.69999999999999</v>
      </c>
      <c r="AM14" s="240">
        <v>156</v>
      </c>
      <c r="AN14" s="240">
        <v>155.30000000000001</v>
      </c>
      <c r="AO14" s="240">
        <v>149.5</v>
      </c>
      <c r="AP14" s="240">
        <v>149.9</v>
      </c>
      <c r="AQ14" s="240">
        <v>144.69999999999999</v>
      </c>
      <c r="AR14" s="240">
        <v>137.5</v>
      </c>
      <c r="AS14" s="240">
        <v>139.19999999999999</v>
      </c>
      <c r="AT14" s="240">
        <v>152.19999999999999</v>
      </c>
      <c r="AU14" s="240">
        <v>166.8</v>
      </c>
      <c r="AV14" s="240">
        <v>169.5</v>
      </c>
      <c r="AW14" s="240">
        <v>178.1</v>
      </c>
      <c r="AX14" s="240">
        <v>184.1</v>
      </c>
      <c r="AY14" s="240">
        <v>199</v>
      </c>
      <c r="AZ14" s="240">
        <v>188.9</v>
      </c>
      <c r="BA14" s="240">
        <v>184.8</v>
      </c>
      <c r="BB14" s="240">
        <v>196.90989999999999</v>
      </c>
      <c r="BC14" s="240">
        <v>216.69380000000001</v>
      </c>
      <c r="BD14" s="333">
        <v>206.87010000000001</v>
      </c>
      <c r="BE14" s="333">
        <v>207.2911</v>
      </c>
      <c r="BF14" s="333">
        <v>209.42529999999999</v>
      </c>
      <c r="BG14" s="333">
        <v>211.7996</v>
      </c>
      <c r="BH14" s="333">
        <v>209.03380000000001</v>
      </c>
      <c r="BI14" s="333">
        <v>211.2056</v>
      </c>
      <c r="BJ14" s="333">
        <v>206.6636</v>
      </c>
      <c r="BK14" s="333">
        <v>208.11269999999999</v>
      </c>
      <c r="BL14" s="333">
        <v>204.93950000000001</v>
      </c>
      <c r="BM14" s="333">
        <v>201.8356</v>
      </c>
      <c r="BN14" s="333">
        <v>196.30099999999999</v>
      </c>
      <c r="BO14" s="333">
        <v>196.58699999999999</v>
      </c>
      <c r="BP14" s="333">
        <v>199.6129</v>
      </c>
      <c r="BQ14" s="333">
        <v>200.8836</v>
      </c>
      <c r="BR14" s="333">
        <v>202.048</v>
      </c>
      <c r="BS14" s="333">
        <v>203.0838</v>
      </c>
      <c r="BT14" s="333">
        <v>202.35509999999999</v>
      </c>
      <c r="BU14" s="333">
        <v>205.76570000000001</v>
      </c>
      <c r="BV14" s="333">
        <v>208.93289999999999</v>
      </c>
    </row>
    <row r="15" spans="1:74" ht="11.1" customHeight="1" x14ac:dyDescent="0.2">
      <c r="A15" s="49"/>
      <c r="B15" s="50" t="s">
        <v>13</v>
      </c>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412"/>
      <c r="BE15" s="412"/>
      <c r="BF15" s="412"/>
      <c r="BG15" s="412"/>
      <c r="BH15" s="412"/>
      <c r="BI15" s="412"/>
      <c r="BJ15" s="412"/>
      <c r="BK15" s="412"/>
      <c r="BL15" s="412"/>
      <c r="BM15" s="412"/>
      <c r="BN15" s="412"/>
      <c r="BO15" s="412"/>
      <c r="BP15" s="412"/>
      <c r="BQ15" s="412"/>
      <c r="BR15" s="412"/>
      <c r="BS15" s="412"/>
      <c r="BT15" s="412"/>
      <c r="BU15" s="412"/>
      <c r="BV15" s="412"/>
    </row>
    <row r="16" spans="1:74" ht="11.1" customHeight="1" x14ac:dyDescent="0.2">
      <c r="A16" s="52" t="s">
        <v>983</v>
      </c>
      <c r="B16" s="151" t="s">
        <v>520</v>
      </c>
      <c r="C16" s="240">
        <v>298.7</v>
      </c>
      <c r="D16" s="240">
        <v>299.39999999999998</v>
      </c>
      <c r="E16" s="240">
        <v>294.2</v>
      </c>
      <c r="F16" s="240">
        <v>293.10000000000002</v>
      </c>
      <c r="G16" s="240">
        <v>296.5</v>
      </c>
      <c r="H16" s="240">
        <v>294.5</v>
      </c>
      <c r="I16" s="240">
        <v>290.60000000000002</v>
      </c>
      <c r="J16" s="240">
        <v>291.60000000000002</v>
      </c>
      <c r="K16" s="240">
        <v>283.39999999999998</v>
      </c>
      <c r="L16" s="240">
        <v>257.60000000000002</v>
      </c>
      <c r="M16" s="240">
        <v>243.3</v>
      </c>
      <c r="N16" s="240">
        <v>202.8</v>
      </c>
      <c r="O16" s="240">
        <v>163.30000000000001</v>
      </c>
      <c r="P16" s="240">
        <v>174.7</v>
      </c>
      <c r="Q16" s="240">
        <v>176.6</v>
      </c>
      <c r="R16" s="240">
        <v>173.9</v>
      </c>
      <c r="S16" s="240">
        <v>197.9</v>
      </c>
      <c r="T16" s="240">
        <v>185.5</v>
      </c>
      <c r="U16" s="240">
        <v>169.4</v>
      </c>
      <c r="V16" s="240">
        <v>151.6</v>
      </c>
      <c r="W16" s="240">
        <v>146.5</v>
      </c>
      <c r="X16" s="240">
        <v>147.30000000000001</v>
      </c>
      <c r="Y16" s="240">
        <v>142.4</v>
      </c>
      <c r="Z16" s="240">
        <v>123.2</v>
      </c>
      <c r="AA16" s="240">
        <v>103.8</v>
      </c>
      <c r="AB16" s="240">
        <v>103.2</v>
      </c>
      <c r="AC16" s="240">
        <v>113.3</v>
      </c>
      <c r="AD16" s="240">
        <v>118.7</v>
      </c>
      <c r="AE16" s="240">
        <v>134.19999999999999</v>
      </c>
      <c r="AF16" s="240">
        <v>146.4</v>
      </c>
      <c r="AG16" s="240">
        <v>139.30000000000001</v>
      </c>
      <c r="AH16" s="240">
        <v>133</v>
      </c>
      <c r="AI16" s="240">
        <v>139.4</v>
      </c>
      <c r="AJ16" s="240">
        <v>150.6</v>
      </c>
      <c r="AK16" s="240">
        <v>142.6</v>
      </c>
      <c r="AL16" s="240">
        <v>153.9</v>
      </c>
      <c r="AM16" s="240">
        <v>158.4</v>
      </c>
      <c r="AN16" s="240">
        <v>161.5</v>
      </c>
      <c r="AO16" s="240">
        <v>155.4</v>
      </c>
      <c r="AP16" s="240">
        <v>159.5</v>
      </c>
      <c r="AQ16" s="240">
        <v>149.19999999999999</v>
      </c>
      <c r="AR16" s="240">
        <v>143.4</v>
      </c>
      <c r="AS16" s="240">
        <v>147.80000000000001</v>
      </c>
      <c r="AT16" s="240">
        <v>161.30000000000001</v>
      </c>
      <c r="AU16" s="240">
        <v>179.5</v>
      </c>
      <c r="AV16" s="240">
        <v>174.3</v>
      </c>
      <c r="AW16" s="240">
        <v>183.1</v>
      </c>
      <c r="AX16" s="240">
        <v>186.9</v>
      </c>
      <c r="AY16" s="240">
        <v>201.2</v>
      </c>
      <c r="AZ16" s="240">
        <v>197</v>
      </c>
      <c r="BA16" s="240">
        <v>192.7</v>
      </c>
      <c r="BB16" s="240">
        <v>207.33590000000001</v>
      </c>
      <c r="BC16" s="240">
        <v>220.0266</v>
      </c>
      <c r="BD16" s="333">
        <v>213.77090000000001</v>
      </c>
      <c r="BE16" s="333">
        <v>213.9504</v>
      </c>
      <c r="BF16" s="333">
        <v>216.27699999999999</v>
      </c>
      <c r="BG16" s="333">
        <v>217.97839999999999</v>
      </c>
      <c r="BH16" s="333">
        <v>214.93109999999999</v>
      </c>
      <c r="BI16" s="333">
        <v>215.67009999999999</v>
      </c>
      <c r="BJ16" s="333">
        <v>209.13730000000001</v>
      </c>
      <c r="BK16" s="333">
        <v>208.0729</v>
      </c>
      <c r="BL16" s="333">
        <v>204.2945</v>
      </c>
      <c r="BM16" s="333">
        <v>206.3613</v>
      </c>
      <c r="BN16" s="333">
        <v>203.49459999999999</v>
      </c>
      <c r="BO16" s="333">
        <v>203.27950000000001</v>
      </c>
      <c r="BP16" s="333">
        <v>205.6944</v>
      </c>
      <c r="BQ16" s="333">
        <v>207.14400000000001</v>
      </c>
      <c r="BR16" s="333">
        <v>208.91810000000001</v>
      </c>
      <c r="BS16" s="333">
        <v>209.43809999999999</v>
      </c>
      <c r="BT16" s="333">
        <v>208.4282</v>
      </c>
      <c r="BU16" s="333">
        <v>210.40819999999999</v>
      </c>
      <c r="BV16" s="333">
        <v>212.0171</v>
      </c>
    </row>
    <row r="17" spans="1:74" ht="11.1" customHeight="1" x14ac:dyDescent="0.2">
      <c r="A17" s="52" t="s">
        <v>660</v>
      </c>
      <c r="B17" s="151" t="s">
        <v>118</v>
      </c>
      <c r="C17" s="240">
        <v>248.1</v>
      </c>
      <c r="D17" s="240">
        <v>253.2</v>
      </c>
      <c r="E17" s="240">
        <v>247.6</v>
      </c>
      <c r="F17" s="240">
        <v>246.4</v>
      </c>
      <c r="G17" s="240">
        <v>242</v>
      </c>
      <c r="H17" s="240">
        <v>242.3</v>
      </c>
      <c r="I17" s="240">
        <v>245.5</v>
      </c>
      <c r="J17" s="240">
        <v>247.1</v>
      </c>
      <c r="K17" s="240">
        <v>236.2</v>
      </c>
      <c r="L17" s="240">
        <v>219.4</v>
      </c>
      <c r="M17" s="240">
        <v>194.6</v>
      </c>
      <c r="N17" s="240">
        <v>167.6</v>
      </c>
      <c r="O17" s="240">
        <v>126.4</v>
      </c>
      <c r="P17" s="240">
        <v>137.6</v>
      </c>
      <c r="Q17" s="240">
        <v>146.5</v>
      </c>
      <c r="R17" s="240">
        <v>151.6</v>
      </c>
      <c r="S17" s="240">
        <v>154.30000000000001</v>
      </c>
      <c r="T17" s="240">
        <v>154.9</v>
      </c>
      <c r="U17" s="240">
        <v>136.30000000000001</v>
      </c>
      <c r="V17" s="240">
        <v>120.7</v>
      </c>
      <c r="W17" s="240">
        <v>110.7</v>
      </c>
      <c r="X17" s="240">
        <v>109.4</v>
      </c>
      <c r="Y17" s="240">
        <v>104.3</v>
      </c>
      <c r="Z17" s="240">
        <v>91.9</v>
      </c>
      <c r="AA17" s="240">
        <v>71</v>
      </c>
      <c r="AB17" s="240">
        <v>63.2</v>
      </c>
      <c r="AC17" s="240">
        <v>69.3</v>
      </c>
      <c r="AD17" s="240">
        <v>78.2</v>
      </c>
      <c r="AE17" s="240">
        <v>92.2</v>
      </c>
      <c r="AF17" s="240">
        <v>98.3</v>
      </c>
      <c r="AG17" s="240">
        <v>103</v>
      </c>
      <c r="AH17" s="240">
        <v>99</v>
      </c>
      <c r="AI17" s="240">
        <v>107.6</v>
      </c>
      <c r="AJ17" s="240">
        <v>111.5</v>
      </c>
      <c r="AK17" s="240">
        <v>110.6</v>
      </c>
      <c r="AL17" s="240">
        <v>123</v>
      </c>
      <c r="AM17" s="240">
        <v>130.9</v>
      </c>
      <c r="AN17" s="240">
        <v>129.1</v>
      </c>
      <c r="AO17" s="240">
        <v>123.9</v>
      </c>
      <c r="AP17" s="240">
        <v>120.1</v>
      </c>
      <c r="AQ17" s="240">
        <v>121.3</v>
      </c>
      <c r="AR17" s="240">
        <v>119.5</v>
      </c>
      <c r="AS17" s="240">
        <v>121.1</v>
      </c>
      <c r="AT17" s="240">
        <v>120.4</v>
      </c>
      <c r="AU17" s="240">
        <v>131.4</v>
      </c>
      <c r="AV17" s="240">
        <v>130.4</v>
      </c>
      <c r="AW17" s="240">
        <v>141.30000000000001</v>
      </c>
      <c r="AX17" s="240">
        <v>148.4</v>
      </c>
      <c r="AY17" s="240">
        <v>150.69999999999999</v>
      </c>
      <c r="AZ17" s="240">
        <v>149</v>
      </c>
      <c r="BA17" s="240">
        <v>145.19999999999999</v>
      </c>
      <c r="BB17" s="240">
        <v>152.2938</v>
      </c>
      <c r="BC17" s="240">
        <v>162.31489999999999</v>
      </c>
      <c r="BD17" s="333">
        <v>160.5744</v>
      </c>
      <c r="BE17" s="333">
        <v>157.4153</v>
      </c>
      <c r="BF17" s="333">
        <v>159.83150000000001</v>
      </c>
      <c r="BG17" s="333">
        <v>156.55369999999999</v>
      </c>
      <c r="BH17" s="333">
        <v>152.2475</v>
      </c>
      <c r="BI17" s="333">
        <v>154.0462</v>
      </c>
      <c r="BJ17" s="333">
        <v>154.21289999999999</v>
      </c>
      <c r="BK17" s="333">
        <v>151.66329999999999</v>
      </c>
      <c r="BL17" s="333">
        <v>153.83680000000001</v>
      </c>
      <c r="BM17" s="333">
        <v>151.8963</v>
      </c>
      <c r="BN17" s="333">
        <v>148.036</v>
      </c>
      <c r="BO17" s="333">
        <v>149.1421</v>
      </c>
      <c r="BP17" s="333">
        <v>150.13339999999999</v>
      </c>
      <c r="BQ17" s="333">
        <v>146.88319999999999</v>
      </c>
      <c r="BR17" s="333">
        <v>149.90610000000001</v>
      </c>
      <c r="BS17" s="333">
        <v>149.77090000000001</v>
      </c>
      <c r="BT17" s="333">
        <v>148.2029</v>
      </c>
      <c r="BU17" s="333">
        <v>151.0684</v>
      </c>
      <c r="BV17" s="333">
        <v>151.6181</v>
      </c>
    </row>
    <row r="18" spans="1:74" ht="11.1" customHeight="1" x14ac:dyDescent="0.2">
      <c r="A18" s="52"/>
      <c r="B18" s="53" t="s">
        <v>243</v>
      </c>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328"/>
      <c r="BE18" s="328"/>
      <c r="BF18" s="328"/>
      <c r="BG18" s="328"/>
      <c r="BH18" s="328"/>
      <c r="BI18" s="328"/>
      <c r="BJ18" s="328"/>
      <c r="BK18" s="328"/>
      <c r="BL18" s="328"/>
      <c r="BM18" s="328"/>
      <c r="BN18" s="328"/>
      <c r="BO18" s="328"/>
      <c r="BP18" s="328"/>
      <c r="BQ18" s="328"/>
      <c r="BR18" s="328"/>
      <c r="BS18" s="328"/>
      <c r="BT18" s="328"/>
      <c r="BU18" s="328"/>
      <c r="BV18" s="328"/>
    </row>
    <row r="19" spans="1:74" ht="11.1" customHeight="1" x14ac:dyDescent="0.2">
      <c r="A19" s="52" t="s">
        <v>634</v>
      </c>
      <c r="B19" s="151" t="s">
        <v>244</v>
      </c>
      <c r="C19" s="240">
        <v>331.25</v>
      </c>
      <c r="D19" s="240">
        <v>335.625</v>
      </c>
      <c r="E19" s="240">
        <v>353.32</v>
      </c>
      <c r="F19" s="240">
        <v>366.07499999999999</v>
      </c>
      <c r="G19" s="240">
        <v>367.27499999999998</v>
      </c>
      <c r="H19" s="240">
        <v>369.16</v>
      </c>
      <c r="I19" s="240">
        <v>361.125</v>
      </c>
      <c r="J19" s="240">
        <v>348.65</v>
      </c>
      <c r="K19" s="240">
        <v>340.62</v>
      </c>
      <c r="L19" s="240">
        <v>317.05</v>
      </c>
      <c r="M19" s="240">
        <v>291.22500000000002</v>
      </c>
      <c r="N19" s="240">
        <v>254.26</v>
      </c>
      <c r="O19" s="240">
        <v>211.57499999999999</v>
      </c>
      <c r="P19" s="240">
        <v>221.625</v>
      </c>
      <c r="Q19" s="240">
        <v>246.36</v>
      </c>
      <c r="R19" s="240">
        <v>246.9</v>
      </c>
      <c r="S19" s="240">
        <v>271.82499999999999</v>
      </c>
      <c r="T19" s="240">
        <v>280.16000000000003</v>
      </c>
      <c r="U19" s="240">
        <v>279.35000000000002</v>
      </c>
      <c r="V19" s="240">
        <v>263.62</v>
      </c>
      <c r="W19" s="240">
        <v>236.52500000000001</v>
      </c>
      <c r="X19" s="240">
        <v>229</v>
      </c>
      <c r="Y19" s="240">
        <v>215.8</v>
      </c>
      <c r="Z19" s="240">
        <v>203.75</v>
      </c>
      <c r="AA19" s="240">
        <v>194.85</v>
      </c>
      <c r="AB19" s="240">
        <v>176.36</v>
      </c>
      <c r="AC19" s="240">
        <v>196.875</v>
      </c>
      <c r="AD19" s="240">
        <v>211.27500000000001</v>
      </c>
      <c r="AE19" s="240">
        <v>226.82</v>
      </c>
      <c r="AF19" s="240">
        <v>236.55</v>
      </c>
      <c r="AG19" s="240">
        <v>223.9</v>
      </c>
      <c r="AH19" s="240">
        <v>217.76</v>
      </c>
      <c r="AI19" s="240">
        <v>221.85</v>
      </c>
      <c r="AJ19" s="240">
        <v>224.94</v>
      </c>
      <c r="AK19" s="240">
        <v>218.15</v>
      </c>
      <c r="AL19" s="240">
        <v>225.42500000000001</v>
      </c>
      <c r="AM19" s="240">
        <v>234.9</v>
      </c>
      <c r="AN19" s="240">
        <v>230.4</v>
      </c>
      <c r="AO19" s="240">
        <v>232.5</v>
      </c>
      <c r="AP19" s="240">
        <v>241.72499999999999</v>
      </c>
      <c r="AQ19" s="240">
        <v>239.14</v>
      </c>
      <c r="AR19" s="240">
        <v>234.65</v>
      </c>
      <c r="AS19" s="240">
        <v>229.98</v>
      </c>
      <c r="AT19" s="240">
        <v>238.02500000000001</v>
      </c>
      <c r="AU19" s="240">
        <v>264.52499999999998</v>
      </c>
      <c r="AV19" s="240">
        <v>250.5</v>
      </c>
      <c r="AW19" s="240">
        <v>256.35000000000002</v>
      </c>
      <c r="AX19" s="240">
        <v>247.67500000000001</v>
      </c>
      <c r="AY19" s="240">
        <v>255.46</v>
      </c>
      <c r="AZ19" s="240">
        <v>258.72500000000002</v>
      </c>
      <c r="BA19" s="240">
        <v>259.125</v>
      </c>
      <c r="BB19" s="240">
        <v>275.7</v>
      </c>
      <c r="BC19" s="240">
        <v>290.07499999999999</v>
      </c>
      <c r="BD19" s="333">
        <v>292.42770000000002</v>
      </c>
      <c r="BE19" s="333">
        <v>291.46449999999999</v>
      </c>
      <c r="BF19" s="333">
        <v>289.71530000000001</v>
      </c>
      <c r="BG19" s="333">
        <v>284.34019999999998</v>
      </c>
      <c r="BH19" s="333">
        <v>280.1909</v>
      </c>
      <c r="BI19" s="333">
        <v>273.76870000000002</v>
      </c>
      <c r="BJ19" s="333">
        <v>267.839</v>
      </c>
      <c r="BK19" s="333">
        <v>261.67840000000001</v>
      </c>
      <c r="BL19" s="333">
        <v>263.08339999999998</v>
      </c>
      <c r="BM19" s="333">
        <v>275.14609999999999</v>
      </c>
      <c r="BN19" s="333">
        <v>281.17469999999997</v>
      </c>
      <c r="BO19" s="333">
        <v>285.3218</v>
      </c>
      <c r="BP19" s="333">
        <v>286.8415</v>
      </c>
      <c r="BQ19" s="333">
        <v>285.53030000000001</v>
      </c>
      <c r="BR19" s="333">
        <v>282.55059999999997</v>
      </c>
      <c r="BS19" s="333">
        <v>275.30889999999999</v>
      </c>
      <c r="BT19" s="333">
        <v>269.4701</v>
      </c>
      <c r="BU19" s="333">
        <v>263.45260000000002</v>
      </c>
      <c r="BV19" s="333">
        <v>257.99829999999997</v>
      </c>
    </row>
    <row r="20" spans="1:74" ht="11.1" customHeight="1" x14ac:dyDescent="0.2">
      <c r="A20" s="52" t="s">
        <v>657</v>
      </c>
      <c r="B20" s="151" t="s">
        <v>245</v>
      </c>
      <c r="C20" s="240">
        <v>339.2</v>
      </c>
      <c r="D20" s="240">
        <v>343.42500000000001</v>
      </c>
      <c r="E20" s="240">
        <v>360.58</v>
      </c>
      <c r="F20" s="240">
        <v>373.52499999999998</v>
      </c>
      <c r="G20" s="240">
        <v>375</v>
      </c>
      <c r="H20" s="240">
        <v>376.6</v>
      </c>
      <c r="I20" s="240">
        <v>368.82499999999999</v>
      </c>
      <c r="J20" s="240">
        <v>356.45</v>
      </c>
      <c r="K20" s="240">
        <v>348.42</v>
      </c>
      <c r="L20" s="240">
        <v>325.45</v>
      </c>
      <c r="M20" s="240">
        <v>299.67500000000001</v>
      </c>
      <c r="N20" s="240">
        <v>263.24</v>
      </c>
      <c r="O20" s="240">
        <v>220.75</v>
      </c>
      <c r="P20" s="240">
        <v>230.07499999999999</v>
      </c>
      <c r="Q20" s="240">
        <v>254.64</v>
      </c>
      <c r="R20" s="240">
        <v>255.47499999999999</v>
      </c>
      <c r="S20" s="240">
        <v>280.22500000000002</v>
      </c>
      <c r="T20" s="240">
        <v>288.48</v>
      </c>
      <c r="U20" s="240">
        <v>287.95</v>
      </c>
      <c r="V20" s="240">
        <v>272.60000000000002</v>
      </c>
      <c r="W20" s="240">
        <v>246.15</v>
      </c>
      <c r="X20" s="240">
        <v>238.67500000000001</v>
      </c>
      <c r="Y20" s="240">
        <v>226.02</v>
      </c>
      <c r="Z20" s="240">
        <v>214.42500000000001</v>
      </c>
      <c r="AA20" s="240">
        <v>205.65</v>
      </c>
      <c r="AB20" s="240">
        <v>187.2</v>
      </c>
      <c r="AC20" s="240">
        <v>207.07499999999999</v>
      </c>
      <c r="AD20" s="240">
        <v>221.57499999999999</v>
      </c>
      <c r="AE20" s="240">
        <v>237.1</v>
      </c>
      <c r="AF20" s="240">
        <v>246.7</v>
      </c>
      <c r="AG20" s="240">
        <v>234.5</v>
      </c>
      <c r="AH20" s="240">
        <v>228.38</v>
      </c>
      <c r="AI20" s="240">
        <v>232.65</v>
      </c>
      <c r="AJ20" s="240">
        <v>235.92</v>
      </c>
      <c r="AK20" s="240">
        <v>229.5</v>
      </c>
      <c r="AL20" s="240">
        <v>236.55</v>
      </c>
      <c r="AM20" s="240">
        <v>245.84</v>
      </c>
      <c r="AN20" s="240">
        <v>241.6</v>
      </c>
      <c r="AO20" s="240">
        <v>243.67500000000001</v>
      </c>
      <c r="AP20" s="240">
        <v>252.75</v>
      </c>
      <c r="AQ20" s="240">
        <v>250.26</v>
      </c>
      <c r="AR20" s="240">
        <v>246.02500000000001</v>
      </c>
      <c r="AS20" s="240">
        <v>241.44</v>
      </c>
      <c r="AT20" s="240">
        <v>249.4</v>
      </c>
      <c r="AU20" s="240">
        <v>276.125</v>
      </c>
      <c r="AV20" s="240">
        <v>262.10000000000002</v>
      </c>
      <c r="AW20" s="240">
        <v>267.75</v>
      </c>
      <c r="AX20" s="240">
        <v>259.375</v>
      </c>
      <c r="AY20" s="240">
        <v>267.12</v>
      </c>
      <c r="AZ20" s="240">
        <v>270.47500000000002</v>
      </c>
      <c r="BA20" s="240">
        <v>270.89999999999998</v>
      </c>
      <c r="BB20" s="240">
        <v>287.32</v>
      </c>
      <c r="BC20" s="240">
        <v>298.67500000000001</v>
      </c>
      <c r="BD20" s="333">
        <v>301.68360000000001</v>
      </c>
      <c r="BE20" s="333">
        <v>301.42020000000002</v>
      </c>
      <c r="BF20" s="333">
        <v>300.06479999999999</v>
      </c>
      <c r="BG20" s="333">
        <v>295.00790000000001</v>
      </c>
      <c r="BH20" s="333">
        <v>291.19150000000002</v>
      </c>
      <c r="BI20" s="333">
        <v>285.02420000000001</v>
      </c>
      <c r="BJ20" s="333">
        <v>279.3322</v>
      </c>
      <c r="BK20" s="333">
        <v>273.11020000000002</v>
      </c>
      <c r="BL20" s="333">
        <v>274.5693</v>
      </c>
      <c r="BM20" s="333">
        <v>286.43689999999998</v>
      </c>
      <c r="BN20" s="333">
        <v>292.52539999999999</v>
      </c>
      <c r="BO20" s="333">
        <v>296.73719999999997</v>
      </c>
      <c r="BP20" s="333">
        <v>298.16559999999998</v>
      </c>
      <c r="BQ20" s="333">
        <v>297.0675</v>
      </c>
      <c r="BR20" s="333">
        <v>294.16699999999997</v>
      </c>
      <c r="BS20" s="333">
        <v>287.04300000000001</v>
      </c>
      <c r="BT20" s="333">
        <v>281.41090000000003</v>
      </c>
      <c r="BU20" s="333">
        <v>275.56470000000002</v>
      </c>
      <c r="BV20" s="333">
        <v>270.29230000000001</v>
      </c>
    </row>
    <row r="21" spans="1:74" ht="11.1" customHeight="1" x14ac:dyDescent="0.2">
      <c r="A21" s="52" t="s">
        <v>658</v>
      </c>
      <c r="B21" s="151" t="s">
        <v>1008</v>
      </c>
      <c r="C21" s="240">
        <v>389.32499999999999</v>
      </c>
      <c r="D21" s="240">
        <v>398.35</v>
      </c>
      <c r="E21" s="240">
        <v>400.06</v>
      </c>
      <c r="F21" s="240">
        <v>396.42500000000001</v>
      </c>
      <c r="G21" s="240">
        <v>394.27499999999998</v>
      </c>
      <c r="H21" s="240">
        <v>390.62</v>
      </c>
      <c r="I21" s="240">
        <v>388.35</v>
      </c>
      <c r="J21" s="240">
        <v>383.8</v>
      </c>
      <c r="K21" s="240">
        <v>379.24</v>
      </c>
      <c r="L21" s="240">
        <v>368.05</v>
      </c>
      <c r="M21" s="240">
        <v>364.72500000000002</v>
      </c>
      <c r="N21" s="240">
        <v>341.06</v>
      </c>
      <c r="O21" s="240">
        <v>299.72500000000002</v>
      </c>
      <c r="P21" s="240">
        <v>285.77499999999998</v>
      </c>
      <c r="Q21" s="240">
        <v>289.7</v>
      </c>
      <c r="R21" s="240">
        <v>278.22500000000002</v>
      </c>
      <c r="S21" s="240">
        <v>288.75</v>
      </c>
      <c r="T21" s="240">
        <v>287.3</v>
      </c>
      <c r="U21" s="240">
        <v>278.77499999999998</v>
      </c>
      <c r="V21" s="240">
        <v>259.5</v>
      </c>
      <c r="W21" s="240">
        <v>250.5</v>
      </c>
      <c r="X21" s="240">
        <v>251.92500000000001</v>
      </c>
      <c r="Y21" s="240">
        <v>246.7</v>
      </c>
      <c r="Z21" s="240">
        <v>230.9</v>
      </c>
      <c r="AA21" s="240">
        <v>214.27500000000001</v>
      </c>
      <c r="AB21" s="240">
        <v>199.82</v>
      </c>
      <c r="AC21" s="240">
        <v>209</v>
      </c>
      <c r="AD21" s="240">
        <v>215.15</v>
      </c>
      <c r="AE21" s="240">
        <v>231.46</v>
      </c>
      <c r="AF21" s="240">
        <v>242.25</v>
      </c>
      <c r="AG21" s="240">
        <v>240.45</v>
      </c>
      <c r="AH21" s="240">
        <v>235.06</v>
      </c>
      <c r="AI21" s="240">
        <v>239.42500000000001</v>
      </c>
      <c r="AJ21" s="240">
        <v>245.44</v>
      </c>
      <c r="AK21" s="240">
        <v>243.85</v>
      </c>
      <c r="AL21" s="240">
        <v>251</v>
      </c>
      <c r="AM21" s="240">
        <v>257.98</v>
      </c>
      <c r="AN21" s="240">
        <v>256.8</v>
      </c>
      <c r="AO21" s="240">
        <v>255.35</v>
      </c>
      <c r="AP21" s="240">
        <v>258.25</v>
      </c>
      <c r="AQ21" s="240">
        <v>256.04000000000002</v>
      </c>
      <c r="AR21" s="240">
        <v>251.05</v>
      </c>
      <c r="AS21" s="240">
        <v>249.64</v>
      </c>
      <c r="AT21" s="240">
        <v>259.5</v>
      </c>
      <c r="AU21" s="240">
        <v>278.47500000000002</v>
      </c>
      <c r="AV21" s="240">
        <v>279.42</v>
      </c>
      <c r="AW21" s="240">
        <v>290.875</v>
      </c>
      <c r="AX21" s="240">
        <v>290.89999999999998</v>
      </c>
      <c r="AY21" s="240">
        <v>301.83999999999997</v>
      </c>
      <c r="AZ21" s="240">
        <v>304.57499999999999</v>
      </c>
      <c r="BA21" s="240">
        <v>298.75</v>
      </c>
      <c r="BB21" s="240">
        <v>309.58</v>
      </c>
      <c r="BC21" s="240">
        <v>324.375</v>
      </c>
      <c r="BD21" s="333">
        <v>314.88470000000001</v>
      </c>
      <c r="BE21" s="333">
        <v>311.88639999999998</v>
      </c>
      <c r="BF21" s="333">
        <v>311.8972</v>
      </c>
      <c r="BG21" s="333">
        <v>315.06610000000001</v>
      </c>
      <c r="BH21" s="333">
        <v>313.12189999999998</v>
      </c>
      <c r="BI21" s="333">
        <v>314.38549999999998</v>
      </c>
      <c r="BJ21" s="333">
        <v>311.77289999999999</v>
      </c>
      <c r="BK21" s="333">
        <v>305.53710000000001</v>
      </c>
      <c r="BL21" s="333">
        <v>299.06400000000002</v>
      </c>
      <c r="BM21" s="333">
        <v>303.86790000000002</v>
      </c>
      <c r="BN21" s="333">
        <v>301.95999999999998</v>
      </c>
      <c r="BO21" s="333">
        <v>301.00490000000002</v>
      </c>
      <c r="BP21" s="333">
        <v>302.47539999999998</v>
      </c>
      <c r="BQ21" s="333">
        <v>303.79570000000001</v>
      </c>
      <c r="BR21" s="333">
        <v>304.39460000000003</v>
      </c>
      <c r="BS21" s="333">
        <v>306.70929999999998</v>
      </c>
      <c r="BT21" s="333">
        <v>305.93770000000001</v>
      </c>
      <c r="BU21" s="333">
        <v>308.56880000000001</v>
      </c>
      <c r="BV21" s="333">
        <v>311.85789999999997</v>
      </c>
    </row>
    <row r="22" spans="1:74" ht="11.1" customHeight="1" x14ac:dyDescent="0.2">
      <c r="A22" s="52" t="s">
        <v>618</v>
      </c>
      <c r="B22" s="151" t="s">
        <v>685</v>
      </c>
      <c r="C22" s="240">
        <v>390.4</v>
      </c>
      <c r="D22" s="240">
        <v>407.2</v>
      </c>
      <c r="E22" s="240">
        <v>395.2</v>
      </c>
      <c r="F22" s="240">
        <v>383</v>
      </c>
      <c r="G22" s="240">
        <v>381.5</v>
      </c>
      <c r="H22" s="240">
        <v>377.9</v>
      </c>
      <c r="I22" s="240">
        <v>375.3</v>
      </c>
      <c r="J22" s="240">
        <v>370.5</v>
      </c>
      <c r="K22" s="240">
        <v>364.2</v>
      </c>
      <c r="L22" s="240">
        <v>351.5</v>
      </c>
      <c r="M22" s="240">
        <v>338.4</v>
      </c>
      <c r="N22" s="240">
        <v>313.8</v>
      </c>
      <c r="O22" s="240">
        <v>281.10000000000002</v>
      </c>
      <c r="P22" s="240">
        <v>286.39999999999998</v>
      </c>
      <c r="Q22" s="240">
        <v>301.89999999999998</v>
      </c>
      <c r="R22" s="240">
        <v>275.5</v>
      </c>
      <c r="S22" s="240">
        <v>278.8</v>
      </c>
      <c r="T22" s="240">
        <v>274.3</v>
      </c>
      <c r="U22" s="240">
        <v>265.10000000000002</v>
      </c>
      <c r="V22" s="240">
        <v>243.7</v>
      </c>
      <c r="W22" s="240">
        <v>237.6</v>
      </c>
      <c r="X22" s="240">
        <v>235</v>
      </c>
      <c r="Y22" s="240">
        <v>230.2</v>
      </c>
      <c r="Z22" s="240">
        <v>211.4</v>
      </c>
      <c r="AA22" s="240">
        <v>197</v>
      </c>
      <c r="AB22" s="240">
        <v>192.3</v>
      </c>
      <c r="AC22" s="240">
        <v>194.7</v>
      </c>
      <c r="AD22" s="240">
        <v>198.9</v>
      </c>
      <c r="AE22" s="240">
        <v>209.7</v>
      </c>
      <c r="AF22" s="240">
        <v>215.5</v>
      </c>
      <c r="AG22" s="240">
        <v>213</v>
      </c>
      <c r="AH22" s="240">
        <v>207.3</v>
      </c>
      <c r="AI22" s="240">
        <v>212.2</v>
      </c>
      <c r="AJ22" s="240">
        <v>228.8</v>
      </c>
      <c r="AK22" s="240">
        <v>225.6</v>
      </c>
      <c r="AL22" s="240">
        <v>239.4</v>
      </c>
      <c r="AM22" s="240">
        <v>248.2</v>
      </c>
      <c r="AN22" s="240">
        <v>247.4</v>
      </c>
      <c r="AO22" s="240">
        <v>244.9</v>
      </c>
      <c r="AP22" s="240">
        <v>243.8</v>
      </c>
      <c r="AQ22" s="240">
        <v>237.8</v>
      </c>
      <c r="AR22" s="240">
        <v>228.4</v>
      </c>
      <c r="AS22" s="240">
        <v>221.5</v>
      </c>
      <c r="AT22" s="240">
        <v>229.2</v>
      </c>
      <c r="AU22" s="240">
        <v>248.1</v>
      </c>
      <c r="AV22" s="240">
        <v>252</v>
      </c>
      <c r="AW22" s="240">
        <v>263.3</v>
      </c>
      <c r="AX22" s="240">
        <v>270.3</v>
      </c>
      <c r="AY22" s="240">
        <v>290.2</v>
      </c>
      <c r="AZ22" s="240">
        <v>285.60000000000002</v>
      </c>
      <c r="BA22" s="240">
        <v>282.7</v>
      </c>
      <c r="BB22" s="240">
        <v>287.5</v>
      </c>
      <c r="BC22" s="240">
        <v>297.72789999999998</v>
      </c>
      <c r="BD22" s="333">
        <v>291.96089999999998</v>
      </c>
      <c r="BE22" s="333">
        <v>292.5292</v>
      </c>
      <c r="BF22" s="333">
        <v>294.5129</v>
      </c>
      <c r="BG22" s="333">
        <v>298.25409999999999</v>
      </c>
      <c r="BH22" s="333">
        <v>299.44709999999998</v>
      </c>
      <c r="BI22" s="333">
        <v>303.43380000000002</v>
      </c>
      <c r="BJ22" s="333">
        <v>303.35789999999997</v>
      </c>
      <c r="BK22" s="333">
        <v>308.85539999999997</v>
      </c>
      <c r="BL22" s="333">
        <v>304.79079999999999</v>
      </c>
      <c r="BM22" s="333">
        <v>299.47609999999997</v>
      </c>
      <c r="BN22" s="333">
        <v>290.88959999999997</v>
      </c>
      <c r="BO22" s="333">
        <v>287</v>
      </c>
      <c r="BP22" s="333">
        <v>287.17009999999999</v>
      </c>
      <c r="BQ22" s="333">
        <v>287.68360000000001</v>
      </c>
      <c r="BR22" s="333">
        <v>288.72179999999997</v>
      </c>
      <c r="BS22" s="333">
        <v>291.13240000000002</v>
      </c>
      <c r="BT22" s="333">
        <v>293.34179999999998</v>
      </c>
      <c r="BU22" s="333">
        <v>298.1078</v>
      </c>
      <c r="BV22" s="333">
        <v>303.30220000000003</v>
      </c>
    </row>
    <row r="23" spans="1:74" ht="11.1" customHeight="1" x14ac:dyDescent="0.2">
      <c r="A23" s="49"/>
      <c r="B23" s="54" t="s">
        <v>142</v>
      </c>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2"/>
      <c r="AY23" s="222"/>
      <c r="AZ23" s="222"/>
      <c r="BA23" s="222"/>
      <c r="BB23" s="222"/>
      <c r="BC23" s="222"/>
      <c r="BD23" s="413"/>
      <c r="BE23" s="413"/>
      <c r="BF23" s="413"/>
      <c r="BG23" s="413"/>
      <c r="BH23" s="413"/>
      <c r="BI23" s="413"/>
      <c r="BJ23" s="413"/>
      <c r="BK23" s="413"/>
      <c r="BL23" s="413"/>
      <c r="BM23" s="413"/>
      <c r="BN23" s="413"/>
      <c r="BO23" s="413"/>
      <c r="BP23" s="413"/>
      <c r="BQ23" s="413"/>
      <c r="BR23" s="413"/>
      <c r="BS23" s="413"/>
      <c r="BT23" s="413"/>
      <c r="BU23" s="413"/>
      <c r="BV23" s="413"/>
    </row>
    <row r="24" spans="1:74" ht="11.1" customHeight="1" x14ac:dyDescent="0.2">
      <c r="A24" s="52" t="s">
        <v>931</v>
      </c>
      <c r="B24" s="151" t="s">
        <v>141</v>
      </c>
      <c r="C24" s="216">
        <v>4.8685289999999997</v>
      </c>
      <c r="D24" s="216">
        <v>6.1969669999999999</v>
      </c>
      <c r="E24" s="216">
        <v>5.0647989999999998</v>
      </c>
      <c r="F24" s="216">
        <v>4.8117140000000003</v>
      </c>
      <c r="G24" s="216">
        <v>4.7321730000000004</v>
      </c>
      <c r="H24" s="216">
        <v>4.7394040000000004</v>
      </c>
      <c r="I24" s="216">
        <v>4.1826169999999996</v>
      </c>
      <c r="J24" s="216">
        <v>4.0410959999999996</v>
      </c>
      <c r="K24" s="216">
        <v>4.0534920000000003</v>
      </c>
      <c r="L24" s="216">
        <v>3.9057729999999999</v>
      </c>
      <c r="M24" s="216">
        <v>4.2580260000000001</v>
      </c>
      <c r="N24" s="216">
        <v>3.5969060000000002</v>
      </c>
      <c r="O24" s="216">
        <v>3.104778</v>
      </c>
      <c r="P24" s="216">
        <v>2.979301</v>
      </c>
      <c r="Q24" s="216">
        <v>2.9357470000000001</v>
      </c>
      <c r="R24" s="216">
        <v>2.7065700000000001</v>
      </c>
      <c r="S24" s="216">
        <v>2.9544130000000002</v>
      </c>
      <c r="T24" s="216">
        <v>2.8870079999999998</v>
      </c>
      <c r="U24" s="216">
        <v>2.9440430000000002</v>
      </c>
      <c r="V24" s="216">
        <v>2.8766379999999998</v>
      </c>
      <c r="W24" s="216">
        <v>2.7584200000000001</v>
      </c>
      <c r="X24" s="216">
        <v>2.4276170000000001</v>
      </c>
      <c r="Y24" s="216">
        <v>2.1704409999999998</v>
      </c>
      <c r="Z24" s="216">
        <v>2.0003730000000002</v>
      </c>
      <c r="AA24" s="216">
        <v>2.3674710000000001</v>
      </c>
      <c r="AB24" s="216">
        <v>2.0625930000000001</v>
      </c>
      <c r="AC24" s="216">
        <v>1.7929729999999999</v>
      </c>
      <c r="AD24" s="216">
        <v>1.9879290000000001</v>
      </c>
      <c r="AE24" s="216">
        <v>1.9931140000000001</v>
      </c>
      <c r="AF24" s="216">
        <v>2.6827190000000001</v>
      </c>
      <c r="AG24" s="216">
        <v>2.9264139999999998</v>
      </c>
      <c r="AH24" s="216">
        <v>2.9264139999999998</v>
      </c>
      <c r="AI24" s="216">
        <v>3.1027040000000001</v>
      </c>
      <c r="AJ24" s="216">
        <v>3.0871490000000001</v>
      </c>
      <c r="AK24" s="216">
        <v>2.6422759999999998</v>
      </c>
      <c r="AL24" s="216">
        <v>3.7238669999999998</v>
      </c>
      <c r="AM24" s="216">
        <v>3.4262480000000002</v>
      </c>
      <c r="AN24" s="216">
        <v>2.9575239999999998</v>
      </c>
      <c r="AO24" s="216">
        <v>2.9865599999999999</v>
      </c>
      <c r="AP24" s="216">
        <v>3.2178110000000002</v>
      </c>
      <c r="AQ24" s="216">
        <v>3.2665500000000001</v>
      </c>
      <c r="AR24" s="216">
        <v>3.0850749999999998</v>
      </c>
      <c r="AS24" s="216">
        <v>3.094408</v>
      </c>
      <c r="AT24" s="216">
        <v>3.0072999999999999</v>
      </c>
      <c r="AU24" s="216">
        <v>3.086112</v>
      </c>
      <c r="AV24" s="216">
        <v>2.9855230000000001</v>
      </c>
      <c r="AW24" s="216">
        <v>3.125518</v>
      </c>
      <c r="AX24" s="216">
        <v>2.9253770000000001</v>
      </c>
      <c r="AY24" s="216">
        <v>3.82653</v>
      </c>
      <c r="AZ24" s="216">
        <v>2.7687900000000001</v>
      </c>
      <c r="BA24" s="216">
        <v>2.7926410000000002</v>
      </c>
      <c r="BB24" s="216">
        <v>2.8994520000000001</v>
      </c>
      <c r="BC24" s="216">
        <v>2.906711</v>
      </c>
      <c r="BD24" s="327">
        <v>3.014402</v>
      </c>
      <c r="BE24" s="327">
        <v>3.107002</v>
      </c>
      <c r="BF24" s="327">
        <v>3.1249889999999998</v>
      </c>
      <c r="BG24" s="327">
        <v>3.1369959999999999</v>
      </c>
      <c r="BH24" s="327">
        <v>3.1437889999999999</v>
      </c>
      <c r="BI24" s="327">
        <v>3.1947700000000001</v>
      </c>
      <c r="BJ24" s="327">
        <v>3.3436629999999998</v>
      </c>
      <c r="BK24" s="327">
        <v>3.37852</v>
      </c>
      <c r="BL24" s="327">
        <v>3.361891</v>
      </c>
      <c r="BM24" s="327">
        <v>3.2164920000000001</v>
      </c>
      <c r="BN24" s="327">
        <v>3.061633</v>
      </c>
      <c r="BO24" s="327">
        <v>3.0660949999999998</v>
      </c>
      <c r="BP24" s="327">
        <v>3.0750570000000002</v>
      </c>
      <c r="BQ24" s="327">
        <v>3.0770520000000001</v>
      </c>
      <c r="BR24" s="327">
        <v>3.1139839999999999</v>
      </c>
      <c r="BS24" s="327">
        <v>3.1418159999999999</v>
      </c>
      <c r="BT24" s="327">
        <v>3.1638609999999998</v>
      </c>
      <c r="BU24" s="327">
        <v>3.2290009999999998</v>
      </c>
      <c r="BV24" s="327">
        <v>3.390771</v>
      </c>
    </row>
    <row r="25" spans="1:74" ht="11.1" customHeight="1" x14ac:dyDescent="0.2">
      <c r="A25" s="52" t="s">
        <v>143</v>
      </c>
      <c r="B25" s="151" t="s">
        <v>135</v>
      </c>
      <c r="C25" s="216">
        <v>4.7130000000000001</v>
      </c>
      <c r="D25" s="216">
        <v>5.9989999999999997</v>
      </c>
      <c r="E25" s="216">
        <v>4.9029999999999996</v>
      </c>
      <c r="F25" s="216">
        <v>4.6580000000000004</v>
      </c>
      <c r="G25" s="216">
        <v>4.5810000000000004</v>
      </c>
      <c r="H25" s="216">
        <v>4.5880000000000001</v>
      </c>
      <c r="I25" s="216">
        <v>4.0490000000000004</v>
      </c>
      <c r="J25" s="216">
        <v>3.9119999999999999</v>
      </c>
      <c r="K25" s="216">
        <v>3.9239999999999999</v>
      </c>
      <c r="L25" s="216">
        <v>3.7810000000000001</v>
      </c>
      <c r="M25" s="216">
        <v>4.1219999999999999</v>
      </c>
      <c r="N25" s="216">
        <v>3.4820000000000002</v>
      </c>
      <c r="O25" s="216">
        <v>2.9940000000000002</v>
      </c>
      <c r="P25" s="216">
        <v>2.8730000000000002</v>
      </c>
      <c r="Q25" s="216">
        <v>2.831</v>
      </c>
      <c r="R25" s="216">
        <v>2.61</v>
      </c>
      <c r="S25" s="216">
        <v>2.8490000000000002</v>
      </c>
      <c r="T25" s="216">
        <v>2.7839999999999998</v>
      </c>
      <c r="U25" s="216">
        <v>2.839</v>
      </c>
      <c r="V25" s="216">
        <v>2.774</v>
      </c>
      <c r="W25" s="216">
        <v>2.66</v>
      </c>
      <c r="X25" s="216">
        <v>2.3410000000000002</v>
      </c>
      <c r="Y25" s="216">
        <v>2.093</v>
      </c>
      <c r="Z25" s="216">
        <v>1.929</v>
      </c>
      <c r="AA25" s="216">
        <v>2.2829999999999999</v>
      </c>
      <c r="AB25" s="216">
        <v>1.9890000000000001</v>
      </c>
      <c r="AC25" s="216">
        <v>1.7290000000000001</v>
      </c>
      <c r="AD25" s="216">
        <v>1.917</v>
      </c>
      <c r="AE25" s="216">
        <v>1.9219999999999999</v>
      </c>
      <c r="AF25" s="216">
        <v>2.5870000000000002</v>
      </c>
      <c r="AG25" s="216">
        <v>2.8220000000000001</v>
      </c>
      <c r="AH25" s="216">
        <v>2.8220000000000001</v>
      </c>
      <c r="AI25" s="216">
        <v>2.992</v>
      </c>
      <c r="AJ25" s="216">
        <v>2.9769999999999999</v>
      </c>
      <c r="AK25" s="216">
        <v>2.548</v>
      </c>
      <c r="AL25" s="216">
        <v>3.5910000000000002</v>
      </c>
      <c r="AM25" s="216">
        <v>3.3039999999999998</v>
      </c>
      <c r="AN25" s="216">
        <v>2.8519999999999999</v>
      </c>
      <c r="AO25" s="216">
        <v>2.88</v>
      </c>
      <c r="AP25" s="216">
        <v>3.1030000000000002</v>
      </c>
      <c r="AQ25" s="216">
        <v>3.15</v>
      </c>
      <c r="AR25" s="216">
        <v>2.9750000000000001</v>
      </c>
      <c r="AS25" s="216">
        <v>2.984</v>
      </c>
      <c r="AT25" s="216">
        <v>2.9</v>
      </c>
      <c r="AU25" s="216">
        <v>2.976</v>
      </c>
      <c r="AV25" s="216">
        <v>2.879</v>
      </c>
      <c r="AW25" s="216">
        <v>3.0139999999999998</v>
      </c>
      <c r="AX25" s="216">
        <v>2.8210000000000002</v>
      </c>
      <c r="AY25" s="216">
        <v>3.69</v>
      </c>
      <c r="AZ25" s="216">
        <v>2.67</v>
      </c>
      <c r="BA25" s="216">
        <v>2.6930000000000001</v>
      </c>
      <c r="BB25" s="216">
        <v>2.7959999999999998</v>
      </c>
      <c r="BC25" s="216">
        <v>2.8029999999999999</v>
      </c>
      <c r="BD25" s="327">
        <v>2.9068480000000001</v>
      </c>
      <c r="BE25" s="327">
        <v>2.9961449999999998</v>
      </c>
      <c r="BF25" s="327">
        <v>3.0134889999999999</v>
      </c>
      <c r="BG25" s="327">
        <v>3.0250680000000001</v>
      </c>
      <c r="BH25" s="327">
        <v>3.0316190000000001</v>
      </c>
      <c r="BI25" s="327">
        <v>3.080781</v>
      </c>
      <c r="BJ25" s="327">
        <v>3.224361</v>
      </c>
      <c r="BK25" s="327">
        <v>3.2579750000000001</v>
      </c>
      <c r="BL25" s="327">
        <v>3.2419389999999999</v>
      </c>
      <c r="BM25" s="327">
        <v>3.101728</v>
      </c>
      <c r="BN25" s="327">
        <v>2.952394</v>
      </c>
      <c r="BO25" s="327">
        <v>2.9566970000000001</v>
      </c>
      <c r="BP25" s="327">
        <v>2.9653399999999999</v>
      </c>
      <c r="BQ25" s="327">
        <v>2.967263</v>
      </c>
      <c r="BR25" s="327">
        <v>3.0028769999999998</v>
      </c>
      <c r="BS25" s="327">
        <v>3.0297170000000002</v>
      </c>
      <c r="BT25" s="327">
        <v>3.0509750000000002</v>
      </c>
      <c r="BU25" s="327">
        <v>3.1137899999999998</v>
      </c>
      <c r="BV25" s="327">
        <v>3.2697889999999998</v>
      </c>
    </row>
    <row r="26" spans="1:74" ht="11.1" customHeight="1" x14ac:dyDescent="0.2">
      <c r="A26" s="52"/>
      <c r="B26" s="53" t="s">
        <v>1241</v>
      </c>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330"/>
      <c r="BE26" s="330"/>
      <c r="BF26" s="330"/>
      <c r="BG26" s="330"/>
      <c r="BH26" s="330"/>
      <c r="BI26" s="330"/>
      <c r="BJ26" s="330"/>
      <c r="BK26" s="330"/>
      <c r="BL26" s="330"/>
      <c r="BM26" s="330"/>
      <c r="BN26" s="330"/>
      <c r="BO26" s="330"/>
      <c r="BP26" s="330"/>
      <c r="BQ26" s="330"/>
      <c r="BR26" s="330"/>
      <c r="BS26" s="330"/>
      <c r="BT26" s="330"/>
      <c r="BU26" s="330"/>
      <c r="BV26" s="330"/>
    </row>
    <row r="27" spans="1:74" ht="11.1" customHeight="1" x14ac:dyDescent="0.2">
      <c r="A27" s="52" t="s">
        <v>871</v>
      </c>
      <c r="B27" s="151" t="s">
        <v>521</v>
      </c>
      <c r="C27" s="216">
        <v>5.69</v>
      </c>
      <c r="D27" s="216">
        <v>6.63</v>
      </c>
      <c r="E27" s="216">
        <v>6.47</v>
      </c>
      <c r="F27" s="216">
        <v>5.85</v>
      </c>
      <c r="G27" s="216">
        <v>5.74</v>
      </c>
      <c r="H27" s="216">
        <v>5.46</v>
      </c>
      <c r="I27" s="216">
        <v>5.43</v>
      </c>
      <c r="J27" s="216">
        <v>4.96</v>
      </c>
      <c r="K27" s="216">
        <v>5.0199999999999996</v>
      </c>
      <c r="L27" s="216">
        <v>5.03</v>
      </c>
      <c r="M27" s="216">
        <v>5.0199999999999996</v>
      </c>
      <c r="N27" s="216">
        <v>5.62</v>
      </c>
      <c r="O27" s="216">
        <v>4.9000000000000004</v>
      </c>
      <c r="P27" s="216">
        <v>4.74</v>
      </c>
      <c r="Q27" s="216">
        <v>4.46</v>
      </c>
      <c r="R27" s="216">
        <v>3.96</v>
      </c>
      <c r="S27" s="216">
        <v>3.58</v>
      </c>
      <c r="T27" s="216">
        <v>3.76</v>
      </c>
      <c r="U27" s="216">
        <v>3.74</v>
      </c>
      <c r="V27" s="216">
        <v>3.79</v>
      </c>
      <c r="W27" s="216">
        <v>3.65</v>
      </c>
      <c r="X27" s="216">
        <v>3.54</v>
      </c>
      <c r="Y27" s="216">
        <v>3.28</v>
      </c>
      <c r="Z27" s="216">
        <v>3.48</v>
      </c>
      <c r="AA27" s="216">
        <v>3.62</v>
      </c>
      <c r="AB27" s="216">
        <v>3.64</v>
      </c>
      <c r="AC27" s="216">
        <v>3.05</v>
      </c>
      <c r="AD27" s="216">
        <v>3.01</v>
      </c>
      <c r="AE27" s="216">
        <v>2.9</v>
      </c>
      <c r="AF27" s="216">
        <v>2.89</v>
      </c>
      <c r="AG27" s="216">
        <v>3.58</v>
      </c>
      <c r="AH27" s="216">
        <v>3.59</v>
      </c>
      <c r="AI27" s="216">
        <v>3.74</v>
      </c>
      <c r="AJ27" s="216">
        <v>3.88</v>
      </c>
      <c r="AK27" s="216">
        <v>3.87</v>
      </c>
      <c r="AL27" s="216">
        <v>4.32</v>
      </c>
      <c r="AM27" s="216">
        <v>4.9000000000000004</v>
      </c>
      <c r="AN27" s="216">
        <v>4.59</v>
      </c>
      <c r="AO27" s="216">
        <v>3.98</v>
      </c>
      <c r="AP27" s="216">
        <v>4.17</v>
      </c>
      <c r="AQ27" s="216">
        <v>4.07</v>
      </c>
      <c r="AR27" s="216">
        <v>4.0999999999999996</v>
      </c>
      <c r="AS27" s="216">
        <v>3.96</v>
      </c>
      <c r="AT27" s="216">
        <v>3.83</v>
      </c>
      <c r="AU27" s="216">
        <v>3.89</v>
      </c>
      <c r="AV27" s="216">
        <v>3.82</v>
      </c>
      <c r="AW27" s="216">
        <v>3.89</v>
      </c>
      <c r="AX27" s="216">
        <v>4.25</v>
      </c>
      <c r="AY27" s="216">
        <v>4.5199999999999996</v>
      </c>
      <c r="AZ27" s="216">
        <v>4.88</v>
      </c>
      <c r="BA27" s="216">
        <v>4.03</v>
      </c>
      <c r="BB27" s="216">
        <v>3.782727</v>
      </c>
      <c r="BC27" s="216">
        <v>3.8023180000000001</v>
      </c>
      <c r="BD27" s="327">
        <v>3.7904719999999998</v>
      </c>
      <c r="BE27" s="327">
        <v>3.9130699999999998</v>
      </c>
      <c r="BF27" s="327">
        <v>3.992181</v>
      </c>
      <c r="BG27" s="327">
        <v>3.9752719999999999</v>
      </c>
      <c r="BH27" s="327">
        <v>4.1458130000000004</v>
      </c>
      <c r="BI27" s="327">
        <v>4.2440319999999998</v>
      </c>
      <c r="BJ27" s="327">
        <v>4.594354</v>
      </c>
      <c r="BK27" s="327">
        <v>4.8112779999999997</v>
      </c>
      <c r="BL27" s="327">
        <v>4.6630839999999996</v>
      </c>
      <c r="BM27" s="327">
        <v>4.4766719999999998</v>
      </c>
      <c r="BN27" s="327">
        <v>4.1091879999999996</v>
      </c>
      <c r="BO27" s="327">
        <v>3.9459240000000002</v>
      </c>
      <c r="BP27" s="327">
        <v>3.9087800000000001</v>
      </c>
      <c r="BQ27" s="327">
        <v>3.9347240000000001</v>
      </c>
      <c r="BR27" s="327">
        <v>4.0021659999999999</v>
      </c>
      <c r="BS27" s="327">
        <v>3.9615450000000001</v>
      </c>
      <c r="BT27" s="327">
        <v>4.1580550000000001</v>
      </c>
      <c r="BU27" s="327">
        <v>4.2784940000000002</v>
      </c>
      <c r="BV27" s="327">
        <v>4.6493760000000002</v>
      </c>
    </row>
    <row r="28" spans="1:74" ht="11.1" customHeight="1" x14ac:dyDescent="0.2">
      <c r="A28" s="52" t="s">
        <v>861</v>
      </c>
      <c r="B28" s="151" t="s">
        <v>522</v>
      </c>
      <c r="C28" s="216">
        <v>8.11</v>
      </c>
      <c r="D28" s="216">
        <v>8.69</v>
      </c>
      <c r="E28" s="216">
        <v>9.35</v>
      </c>
      <c r="F28" s="216">
        <v>9.49</v>
      </c>
      <c r="G28" s="216">
        <v>9.6999999999999993</v>
      </c>
      <c r="H28" s="216">
        <v>9.94</v>
      </c>
      <c r="I28" s="216">
        <v>10.06</v>
      </c>
      <c r="J28" s="216">
        <v>9.67</v>
      </c>
      <c r="K28" s="216">
        <v>9.39</v>
      </c>
      <c r="L28" s="216">
        <v>8.9700000000000006</v>
      </c>
      <c r="M28" s="216">
        <v>8.2899999999999991</v>
      </c>
      <c r="N28" s="216">
        <v>8.5299999999999994</v>
      </c>
      <c r="O28" s="216">
        <v>8.15</v>
      </c>
      <c r="P28" s="216">
        <v>7.81</v>
      </c>
      <c r="Q28" s="216">
        <v>7.85</v>
      </c>
      <c r="R28" s="216">
        <v>8.0299999999999994</v>
      </c>
      <c r="S28" s="216">
        <v>8.1300000000000008</v>
      </c>
      <c r="T28" s="216">
        <v>8.52</v>
      </c>
      <c r="U28" s="216">
        <v>8.49</v>
      </c>
      <c r="V28" s="216">
        <v>8.4600000000000009</v>
      </c>
      <c r="W28" s="216">
        <v>8.43</v>
      </c>
      <c r="X28" s="216">
        <v>7.79</v>
      </c>
      <c r="Y28" s="216">
        <v>7.39</v>
      </c>
      <c r="Z28" s="216">
        <v>7.23</v>
      </c>
      <c r="AA28" s="216">
        <v>6.75</v>
      </c>
      <c r="AB28" s="216">
        <v>6.86</v>
      </c>
      <c r="AC28" s="216">
        <v>7.08</v>
      </c>
      <c r="AD28" s="216">
        <v>6.98</v>
      </c>
      <c r="AE28" s="216">
        <v>7.32</v>
      </c>
      <c r="AF28" s="216">
        <v>7.72</v>
      </c>
      <c r="AG28" s="216">
        <v>8.14</v>
      </c>
      <c r="AH28" s="216">
        <v>8.3000000000000007</v>
      </c>
      <c r="AI28" s="216">
        <v>8.27</v>
      </c>
      <c r="AJ28" s="216">
        <v>7.96</v>
      </c>
      <c r="AK28" s="216">
        <v>7.67</v>
      </c>
      <c r="AL28" s="216">
        <v>7.27</v>
      </c>
      <c r="AM28" s="216">
        <v>7.59</v>
      </c>
      <c r="AN28" s="216">
        <v>7.9</v>
      </c>
      <c r="AO28" s="216">
        <v>7.69</v>
      </c>
      <c r="AP28" s="216">
        <v>8.08</v>
      </c>
      <c r="AQ28" s="216">
        <v>8.32</v>
      </c>
      <c r="AR28" s="216">
        <v>8.77</v>
      </c>
      <c r="AS28" s="216">
        <v>8.82</v>
      </c>
      <c r="AT28" s="216">
        <v>8.76</v>
      </c>
      <c r="AU28" s="216">
        <v>8.49</v>
      </c>
      <c r="AV28" s="216">
        <v>7.96</v>
      </c>
      <c r="AW28" s="216">
        <v>7.53</v>
      </c>
      <c r="AX28" s="216">
        <v>7.44</v>
      </c>
      <c r="AY28" s="216">
        <v>7.44</v>
      </c>
      <c r="AZ28" s="216">
        <v>7.85</v>
      </c>
      <c r="BA28" s="216">
        <v>7.76</v>
      </c>
      <c r="BB28" s="216">
        <v>7.748945</v>
      </c>
      <c r="BC28" s="216">
        <v>8.206035</v>
      </c>
      <c r="BD28" s="327">
        <v>8.4089290000000005</v>
      </c>
      <c r="BE28" s="327">
        <v>8.5434710000000003</v>
      </c>
      <c r="BF28" s="327">
        <v>8.6719790000000003</v>
      </c>
      <c r="BG28" s="327">
        <v>8.536861</v>
      </c>
      <c r="BH28" s="327">
        <v>8.1195380000000004</v>
      </c>
      <c r="BI28" s="327">
        <v>7.88551</v>
      </c>
      <c r="BJ28" s="327">
        <v>7.8021380000000002</v>
      </c>
      <c r="BK28" s="327">
        <v>7.7644409999999997</v>
      </c>
      <c r="BL28" s="327">
        <v>7.7860480000000001</v>
      </c>
      <c r="BM28" s="327">
        <v>7.9524689999999998</v>
      </c>
      <c r="BN28" s="327">
        <v>8.061261</v>
      </c>
      <c r="BO28" s="327">
        <v>8.3453350000000004</v>
      </c>
      <c r="BP28" s="327">
        <v>8.6210540000000009</v>
      </c>
      <c r="BQ28" s="327">
        <v>8.6890490000000007</v>
      </c>
      <c r="BR28" s="327">
        <v>8.7441800000000001</v>
      </c>
      <c r="BS28" s="327">
        <v>8.5931350000000002</v>
      </c>
      <c r="BT28" s="327">
        <v>8.1915449999999996</v>
      </c>
      <c r="BU28" s="327">
        <v>7.9501160000000004</v>
      </c>
      <c r="BV28" s="327">
        <v>7.8787120000000002</v>
      </c>
    </row>
    <row r="29" spans="1:74" ht="11.1" customHeight="1" x14ac:dyDescent="0.2">
      <c r="A29" s="52" t="s">
        <v>664</v>
      </c>
      <c r="B29" s="151" t="s">
        <v>523</v>
      </c>
      <c r="C29" s="216">
        <v>9.26</v>
      </c>
      <c r="D29" s="216">
        <v>9.77</v>
      </c>
      <c r="E29" s="216">
        <v>10.7</v>
      </c>
      <c r="F29" s="216">
        <v>11.76</v>
      </c>
      <c r="G29" s="216">
        <v>13.6</v>
      </c>
      <c r="H29" s="216">
        <v>16.13</v>
      </c>
      <c r="I29" s="216">
        <v>17.23</v>
      </c>
      <c r="J29" s="216">
        <v>17.41</v>
      </c>
      <c r="K29" s="216">
        <v>16.27</v>
      </c>
      <c r="L29" s="216">
        <v>13.11</v>
      </c>
      <c r="M29" s="216">
        <v>10.19</v>
      </c>
      <c r="N29" s="216">
        <v>10.01</v>
      </c>
      <c r="O29" s="216">
        <v>9.5</v>
      </c>
      <c r="P29" s="216">
        <v>9.08</v>
      </c>
      <c r="Q29" s="216">
        <v>9.2799999999999994</v>
      </c>
      <c r="R29" s="216">
        <v>10.43</v>
      </c>
      <c r="S29" s="216">
        <v>12.73</v>
      </c>
      <c r="T29" s="216">
        <v>15.07</v>
      </c>
      <c r="U29" s="216">
        <v>16.28</v>
      </c>
      <c r="V29" s="216">
        <v>16.88</v>
      </c>
      <c r="W29" s="216">
        <v>16.399999999999999</v>
      </c>
      <c r="X29" s="216">
        <v>12.6</v>
      </c>
      <c r="Y29" s="216">
        <v>10.02</v>
      </c>
      <c r="Z29" s="216">
        <v>9.27</v>
      </c>
      <c r="AA29" s="216">
        <v>8.2799999999999994</v>
      </c>
      <c r="AB29" s="216">
        <v>8.36</v>
      </c>
      <c r="AC29" s="216">
        <v>9.19</v>
      </c>
      <c r="AD29" s="216">
        <v>9.65</v>
      </c>
      <c r="AE29" s="216">
        <v>11.62</v>
      </c>
      <c r="AF29" s="216">
        <v>14.43</v>
      </c>
      <c r="AG29" s="216">
        <v>16.55</v>
      </c>
      <c r="AH29" s="216">
        <v>17.600000000000001</v>
      </c>
      <c r="AI29" s="216">
        <v>16.78</v>
      </c>
      <c r="AJ29" s="216">
        <v>13.74</v>
      </c>
      <c r="AK29" s="216">
        <v>10.77</v>
      </c>
      <c r="AL29" s="216">
        <v>9.06</v>
      </c>
      <c r="AM29" s="216">
        <v>9.3800000000000008</v>
      </c>
      <c r="AN29" s="216">
        <v>10.07</v>
      </c>
      <c r="AO29" s="216">
        <v>9.9</v>
      </c>
      <c r="AP29" s="216">
        <v>11.38</v>
      </c>
      <c r="AQ29" s="216">
        <v>13.32</v>
      </c>
      <c r="AR29" s="216">
        <v>16.13</v>
      </c>
      <c r="AS29" s="216">
        <v>17.96</v>
      </c>
      <c r="AT29" s="216">
        <v>18.32</v>
      </c>
      <c r="AU29" s="216">
        <v>17.010000000000002</v>
      </c>
      <c r="AV29" s="216">
        <v>13.5</v>
      </c>
      <c r="AW29" s="216">
        <v>10.26</v>
      </c>
      <c r="AX29" s="216">
        <v>9.33</v>
      </c>
      <c r="AY29" s="216">
        <v>8.93</v>
      </c>
      <c r="AZ29" s="216">
        <v>9.65</v>
      </c>
      <c r="BA29" s="216">
        <v>9.7899999999999991</v>
      </c>
      <c r="BB29" s="216">
        <v>10.11421</v>
      </c>
      <c r="BC29" s="216">
        <v>12.42469</v>
      </c>
      <c r="BD29" s="327">
        <v>14.77243</v>
      </c>
      <c r="BE29" s="327">
        <v>16.298780000000001</v>
      </c>
      <c r="BF29" s="327">
        <v>17.179880000000001</v>
      </c>
      <c r="BG29" s="327">
        <v>16.21414</v>
      </c>
      <c r="BH29" s="327">
        <v>13.182499999999999</v>
      </c>
      <c r="BI29" s="327">
        <v>10.728149999999999</v>
      </c>
      <c r="BJ29" s="327">
        <v>9.7553210000000004</v>
      </c>
      <c r="BK29" s="327">
        <v>9.5338709999999995</v>
      </c>
      <c r="BL29" s="327">
        <v>9.6480940000000004</v>
      </c>
      <c r="BM29" s="327">
        <v>9.946612</v>
      </c>
      <c r="BN29" s="327">
        <v>10.874320000000001</v>
      </c>
      <c r="BO29" s="327">
        <v>12.8718</v>
      </c>
      <c r="BP29" s="327">
        <v>15.22241</v>
      </c>
      <c r="BQ29" s="327">
        <v>16.651540000000001</v>
      </c>
      <c r="BR29" s="327">
        <v>17.410969999999999</v>
      </c>
      <c r="BS29" s="327">
        <v>16.425840000000001</v>
      </c>
      <c r="BT29" s="327">
        <v>13.366</v>
      </c>
      <c r="BU29" s="327">
        <v>10.88247</v>
      </c>
      <c r="BV29" s="327">
        <v>9.9099789999999999</v>
      </c>
    </row>
    <row r="30" spans="1:74" ht="11.1" customHeight="1" x14ac:dyDescent="0.2">
      <c r="A30" s="49"/>
      <c r="B30" s="54" t="s">
        <v>1218</v>
      </c>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413"/>
      <c r="BE30" s="413"/>
      <c r="BF30" s="413"/>
      <c r="BG30" s="413"/>
      <c r="BH30" s="413"/>
      <c r="BI30" s="413"/>
      <c r="BJ30" s="413"/>
      <c r="BK30" s="413"/>
      <c r="BL30" s="413"/>
      <c r="BM30" s="413"/>
      <c r="BN30" s="413"/>
      <c r="BO30" s="413"/>
      <c r="BP30" s="413"/>
      <c r="BQ30" s="413"/>
      <c r="BR30" s="413"/>
      <c r="BS30" s="413"/>
      <c r="BT30" s="413"/>
      <c r="BU30" s="413"/>
      <c r="BV30" s="413"/>
    </row>
    <row r="31" spans="1:74" ht="11.1" customHeight="1" x14ac:dyDescent="0.2">
      <c r="A31" s="49"/>
      <c r="B31" s="55" t="s">
        <v>117</v>
      </c>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413"/>
      <c r="BE31" s="413"/>
      <c r="BF31" s="413"/>
      <c r="BG31" s="413"/>
      <c r="BH31" s="413"/>
      <c r="BI31" s="413"/>
      <c r="BJ31" s="413"/>
      <c r="BK31" s="413"/>
      <c r="BL31" s="413"/>
      <c r="BM31" s="413"/>
      <c r="BN31" s="413"/>
      <c r="BO31" s="413"/>
      <c r="BP31" s="413"/>
      <c r="BQ31" s="413"/>
      <c r="BR31" s="413"/>
      <c r="BS31" s="413"/>
      <c r="BT31" s="413"/>
      <c r="BU31" s="413"/>
      <c r="BV31" s="413"/>
    </row>
    <row r="32" spans="1:74" ht="11.1" customHeight="1" x14ac:dyDescent="0.2">
      <c r="A32" s="52" t="s">
        <v>661</v>
      </c>
      <c r="B32" s="151" t="s">
        <v>524</v>
      </c>
      <c r="C32" s="216">
        <v>2.29</v>
      </c>
      <c r="D32" s="216">
        <v>2.3199999999999998</v>
      </c>
      <c r="E32" s="216">
        <v>2.36</v>
      </c>
      <c r="F32" s="216">
        <v>2.39</v>
      </c>
      <c r="G32" s="216">
        <v>2.4</v>
      </c>
      <c r="H32" s="216">
        <v>2.38</v>
      </c>
      <c r="I32" s="216">
        <v>2.38</v>
      </c>
      <c r="J32" s="216">
        <v>2.37</v>
      </c>
      <c r="K32" s="216">
        <v>2.37</v>
      </c>
      <c r="L32" s="216">
        <v>2.31</v>
      </c>
      <c r="M32" s="216">
        <v>2.2999999999999998</v>
      </c>
      <c r="N32" s="216">
        <v>2.5099999999999998</v>
      </c>
      <c r="O32" s="216">
        <v>2.29</v>
      </c>
      <c r="P32" s="216">
        <v>2.2599999999999998</v>
      </c>
      <c r="Q32" s="216">
        <v>2.2599999999999998</v>
      </c>
      <c r="R32" s="216">
        <v>2.23</v>
      </c>
      <c r="S32" s="216">
        <v>2.2599999999999998</v>
      </c>
      <c r="T32" s="216">
        <v>2.25</v>
      </c>
      <c r="U32" s="216">
        <v>2.21</v>
      </c>
      <c r="V32" s="216">
        <v>2.23</v>
      </c>
      <c r="W32" s="216">
        <v>2.2200000000000002</v>
      </c>
      <c r="X32" s="216">
        <v>2.15</v>
      </c>
      <c r="Y32" s="216">
        <v>2.15</v>
      </c>
      <c r="Z32" s="216">
        <v>2.16</v>
      </c>
      <c r="AA32" s="216">
        <v>2.12</v>
      </c>
      <c r="AB32" s="216">
        <v>2.11</v>
      </c>
      <c r="AC32" s="216">
        <v>2.17</v>
      </c>
      <c r="AD32" s="216">
        <v>2.16</v>
      </c>
      <c r="AE32" s="216">
        <v>2.16</v>
      </c>
      <c r="AF32" s="216">
        <v>2.1</v>
      </c>
      <c r="AG32" s="216">
        <v>2.11</v>
      </c>
      <c r="AH32" s="216">
        <v>2.11</v>
      </c>
      <c r="AI32" s="216">
        <v>2.12</v>
      </c>
      <c r="AJ32" s="216">
        <v>2.0699999999999998</v>
      </c>
      <c r="AK32" s="216">
        <v>2.08</v>
      </c>
      <c r="AL32" s="216">
        <v>2.08</v>
      </c>
      <c r="AM32" s="216">
        <v>2.09</v>
      </c>
      <c r="AN32" s="216">
        <v>2.0699999999999998</v>
      </c>
      <c r="AO32" s="216">
        <v>2.08</v>
      </c>
      <c r="AP32" s="216">
        <v>2.11</v>
      </c>
      <c r="AQ32" s="216">
        <v>2.13</v>
      </c>
      <c r="AR32" s="216">
        <v>2.11</v>
      </c>
      <c r="AS32" s="216">
        <v>2.09</v>
      </c>
      <c r="AT32" s="216">
        <v>2.08</v>
      </c>
      <c r="AU32" s="216">
        <v>2.0299999999999998</v>
      </c>
      <c r="AV32" s="216">
        <v>2.0299999999999998</v>
      </c>
      <c r="AW32" s="216">
        <v>2.04</v>
      </c>
      <c r="AX32" s="216">
        <v>2.0499999999999998</v>
      </c>
      <c r="AY32" s="216">
        <v>2.0699999999999998</v>
      </c>
      <c r="AZ32" s="216">
        <v>2.0701633940000002</v>
      </c>
      <c r="BA32" s="216">
        <v>2.0437450206999999</v>
      </c>
      <c r="BB32" s="216">
        <v>2.2335600000000002</v>
      </c>
      <c r="BC32" s="216">
        <v>2.2366139999999999</v>
      </c>
      <c r="BD32" s="327">
        <v>2.231938</v>
      </c>
      <c r="BE32" s="327">
        <v>2.2376969999999998</v>
      </c>
      <c r="BF32" s="327">
        <v>2.2375129999999999</v>
      </c>
      <c r="BG32" s="327">
        <v>2.2502719999999998</v>
      </c>
      <c r="BH32" s="327">
        <v>2.239547</v>
      </c>
      <c r="BI32" s="327">
        <v>2.21557</v>
      </c>
      <c r="BJ32" s="327">
        <v>2.1882470000000001</v>
      </c>
      <c r="BK32" s="327">
        <v>2.2465609999999998</v>
      </c>
      <c r="BL32" s="327">
        <v>2.2363369999999998</v>
      </c>
      <c r="BM32" s="327">
        <v>2.2282280000000001</v>
      </c>
      <c r="BN32" s="327">
        <v>2.2080829999999998</v>
      </c>
      <c r="BO32" s="327">
        <v>2.2234699999999998</v>
      </c>
      <c r="BP32" s="327">
        <v>2.2135500000000001</v>
      </c>
      <c r="BQ32" s="327">
        <v>2.2373289999999999</v>
      </c>
      <c r="BR32" s="327">
        <v>2.2369469999999998</v>
      </c>
      <c r="BS32" s="327">
        <v>2.215233</v>
      </c>
      <c r="BT32" s="327">
        <v>2.225908</v>
      </c>
      <c r="BU32" s="327">
        <v>2.2174320000000001</v>
      </c>
      <c r="BV32" s="327">
        <v>2.1731859999999998</v>
      </c>
    </row>
    <row r="33" spans="1:74" ht="11.1" customHeight="1" x14ac:dyDescent="0.2">
      <c r="A33" s="52" t="s">
        <v>663</v>
      </c>
      <c r="B33" s="151" t="s">
        <v>525</v>
      </c>
      <c r="C33" s="216">
        <v>7.02</v>
      </c>
      <c r="D33" s="216">
        <v>7.4</v>
      </c>
      <c r="E33" s="216">
        <v>6</v>
      </c>
      <c r="F33" s="216">
        <v>5.07</v>
      </c>
      <c r="G33" s="216">
        <v>4.93</v>
      </c>
      <c r="H33" s="216">
        <v>4.84</v>
      </c>
      <c r="I33" s="216">
        <v>4.43</v>
      </c>
      <c r="J33" s="216">
        <v>4.12</v>
      </c>
      <c r="K33" s="216">
        <v>4.2</v>
      </c>
      <c r="L33" s="216">
        <v>4.0999999999999996</v>
      </c>
      <c r="M33" s="216">
        <v>4.4800000000000004</v>
      </c>
      <c r="N33" s="216">
        <v>4.3600000000000003</v>
      </c>
      <c r="O33" s="216">
        <v>4.1100000000000003</v>
      </c>
      <c r="P33" s="216">
        <v>4.7</v>
      </c>
      <c r="Q33" s="216">
        <v>3.55</v>
      </c>
      <c r="R33" s="216">
        <v>3.1</v>
      </c>
      <c r="S33" s="216">
        <v>3.14</v>
      </c>
      <c r="T33" s="216">
        <v>3.12</v>
      </c>
      <c r="U33" s="216">
        <v>3.11</v>
      </c>
      <c r="V33" s="216">
        <v>3.11</v>
      </c>
      <c r="W33" s="216">
        <v>3.06</v>
      </c>
      <c r="X33" s="216">
        <v>2.92</v>
      </c>
      <c r="Y33" s="216">
        <v>2.65</v>
      </c>
      <c r="Z33" s="216">
        <v>2.59</v>
      </c>
      <c r="AA33" s="216">
        <v>3.02</v>
      </c>
      <c r="AB33" s="216">
        <v>2.7</v>
      </c>
      <c r="AC33" s="216">
        <v>2.23</v>
      </c>
      <c r="AD33" s="216">
        <v>2.42</v>
      </c>
      <c r="AE33" s="216">
        <v>2.39</v>
      </c>
      <c r="AF33" s="216">
        <v>2.67</v>
      </c>
      <c r="AG33" s="216">
        <v>2.97</v>
      </c>
      <c r="AH33" s="216">
        <v>2.95</v>
      </c>
      <c r="AI33" s="216">
        <v>3.07</v>
      </c>
      <c r="AJ33" s="216">
        <v>3.13</v>
      </c>
      <c r="AK33" s="216">
        <v>3.02</v>
      </c>
      <c r="AL33" s="216">
        <v>3.96</v>
      </c>
      <c r="AM33" s="216">
        <v>4.13</v>
      </c>
      <c r="AN33" s="216">
        <v>3.58</v>
      </c>
      <c r="AO33" s="216">
        <v>3.36</v>
      </c>
      <c r="AP33" s="216">
        <v>3.38</v>
      </c>
      <c r="AQ33" s="216">
        <v>3.49</v>
      </c>
      <c r="AR33" s="216">
        <v>3.3</v>
      </c>
      <c r="AS33" s="216">
        <v>3.22</v>
      </c>
      <c r="AT33" s="216">
        <v>3.16</v>
      </c>
      <c r="AU33" s="216">
        <v>3.2</v>
      </c>
      <c r="AV33" s="216">
        <v>3.16</v>
      </c>
      <c r="AW33" s="216">
        <v>3.36</v>
      </c>
      <c r="AX33" s="216">
        <v>3.63</v>
      </c>
      <c r="AY33" s="216">
        <v>5.03</v>
      </c>
      <c r="AZ33" s="216">
        <v>3.6056560516</v>
      </c>
      <c r="BA33" s="216">
        <v>3.1835540530999999</v>
      </c>
      <c r="BB33" s="216">
        <v>3.1582859999999999</v>
      </c>
      <c r="BC33" s="216">
        <v>3.0988760000000002</v>
      </c>
      <c r="BD33" s="327">
        <v>3.1085950000000002</v>
      </c>
      <c r="BE33" s="327">
        <v>3.260583</v>
      </c>
      <c r="BF33" s="327">
        <v>3.2987519999999999</v>
      </c>
      <c r="BG33" s="327">
        <v>3.3044560000000001</v>
      </c>
      <c r="BH33" s="327">
        <v>3.3807230000000001</v>
      </c>
      <c r="BI33" s="327">
        <v>3.5518070000000002</v>
      </c>
      <c r="BJ33" s="327">
        <v>3.8220019999999999</v>
      </c>
      <c r="BK33" s="327">
        <v>3.9828760000000001</v>
      </c>
      <c r="BL33" s="327">
        <v>3.8769260000000001</v>
      </c>
      <c r="BM33" s="327">
        <v>3.6027979999999999</v>
      </c>
      <c r="BN33" s="327">
        <v>3.371254</v>
      </c>
      <c r="BO33" s="327">
        <v>3.266051</v>
      </c>
      <c r="BP33" s="327">
        <v>3.162509</v>
      </c>
      <c r="BQ33" s="327">
        <v>3.2084899999999998</v>
      </c>
      <c r="BR33" s="327">
        <v>3.2607520000000001</v>
      </c>
      <c r="BS33" s="327">
        <v>3.273889</v>
      </c>
      <c r="BT33" s="327">
        <v>3.3718819999999998</v>
      </c>
      <c r="BU33" s="327">
        <v>3.5763630000000002</v>
      </c>
      <c r="BV33" s="327">
        <v>3.8512469999999999</v>
      </c>
    </row>
    <row r="34" spans="1:74" ht="11.1" customHeight="1" x14ac:dyDescent="0.2">
      <c r="A34" s="52" t="s">
        <v>662</v>
      </c>
      <c r="B34" s="649" t="s">
        <v>1219</v>
      </c>
      <c r="C34" s="216">
        <v>19.649999999999999</v>
      </c>
      <c r="D34" s="216">
        <v>20.05</v>
      </c>
      <c r="E34" s="216">
        <v>20.61</v>
      </c>
      <c r="F34" s="216">
        <v>20.89</v>
      </c>
      <c r="G34" s="216">
        <v>19.98</v>
      </c>
      <c r="H34" s="216">
        <v>20.38</v>
      </c>
      <c r="I34" s="216">
        <v>20.57</v>
      </c>
      <c r="J34" s="216">
        <v>19.89</v>
      </c>
      <c r="K34" s="216">
        <v>18.64</v>
      </c>
      <c r="L34" s="216">
        <v>17.190000000000001</v>
      </c>
      <c r="M34" s="216">
        <v>14.64</v>
      </c>
      <c r="N34" s="216">
        <v>12.1</v>
      </c>
      <c r="O34" s="216">
        <v>12.28</v>
      </c>
      <c r="P34" s="216">
        <v>10.3</v>
      </c>
      <c r="Q34" s="216">
        <v>10.37</v>
      </c>
      <c r="R34" s="216">
        <v>11.83</v>
      </c>
      <c r="S34" s="216">
        <v>10.83</v>
      </c>
      <c r="T34" s="216">
        <v>12.2</v>
      </c>
      <c r="U34" s="216">
        <v>11.34</v>
      </c>
      <c r="V34" s="216">
        <v>11.25</v>
      </c>
      <c r="W34" s="216">
        <v>8.44</v>
      </c>
      <c r="X34" s="216">
        <v>7.74</v>
      </c>
      <c r="Y34" s="216">
        <v>7.77</v>
      </c>
      <c r="Z34" s="216">
        <v>7.81</v>
      </c>
      <c r="AA34" s="216">
        <v>7.08</v>
      </c>
      <c r="AB34" s="216">
        <v>5.77</v>
      </c>
      <c r="AC34" s="216">
        <v>5.63</v>
      </c>
      <c r="AD34" s="216">
        <v>7.53</v>
      </c>
      <c r="AE34" s="216">
        <v>9.07</v>
      </c>
      <c r="AF34" s="216">
        <v>8.93</v>
      </c>
      <c r="AG34" s="216">
        <v>11.72</v>
      </c>
      <c r="AH34" s="216">
        <v>8.5500000000000007</v>
      </c>
      <c r="AI34" s="216">
        <v>8.42</v>
      </c>
      <c r="AJ34" s="216">
        <v>8.75</v>
      </c>
      <c r="AK34" s="216">
        <v>9.0299999999999994</v>
      </c>
      <c r="AL34" s="216">
        <v>9.65</v>
      </c>
      <c r="AM34" s="216">
        <v>11.25</v>
      </c>
      <c r="AN34" s="216">
        <v>10.77</v>
      </c>
      <c r="AO34" s="216">
        <v>11.43</v>
      </c>
      <c r="AP34" s="216">
        <v>10.63</v>
      </c>
      <c r="AQ34" s="216">
        <v>10.69</v>
      </c>
      <c r="AR34" s="216">
        <v>10.48</v>
      </c>
      <c r="AS34" s="216">
        <v>9.99</v>
      </c>
      <c r="AT34" s="216">
        <v>10.029999999999999</v>
      </c>
      <c r="AU34" s="216">
        <v>10.06</v>
      </c>
      <c r="AV34" s="216">
        <v>10.61</v>
      </c>
      <c r="AW34" s="216">
        <v>10.28</v>
      </c>
      <c r="AX34" s="216">
        <v>13.58</v>
      </c>
      <c r="AY34" s="216">
        <v>11.33</v>
      </c>
      <c r="AZ34" s="216">
        <v>11.51</v>
      </c>
      <c r="BA34" s="216">
        <v>12.110810000000001</v>
      </c>
      <c r="BB34" s="216">
        <v>13.152850000000001</v>
      </c>
      <c r="BC34" s="216">
        <v>13.489610000000001</v>
      </c>
      <c r="BD34" s="327">
        <v>14.55509</v>
      </c>
      <c r="BE34" s="327">
        <v>14.095280000000001</v>
      </c>
      <c r="BF34" s="327">
        <v>13.7281</v>
      </c>
      <c r="BG34" s="327">
        <v>13.535410000000001</v>
      </c>
      <c r="BH34" s="327">
        <v>13.4101</v>
      </c>
      <c r="BI34" s="327">
        <v>13.30653</v>
      </c>
      <c r="BJ34" s="327">
        <v>13.60032</v>
      </c>
      <c r="BK34" s="327">
        <v>13.52755</v>
      </c>
      <c r="BL34" s="327">
        <v>13.048170000000001</v>
      </c>
      <c r="BM34" s="327">
        <v>13.30958</v>
      </c>
      <c r="BN34" s="327">
        <v>13.91456</v>
      </c>
      <c r="BO34" s="327">
        <v>13.39204</v>
      </c>
      <c r="BP34" s="327">
        <v>13.723599999999999</v>
      </c>
      <c r="BQ34" s="327">
        <v>13.28824</v>
      </c>
      <c r="BR34" s="327">
        <v>12.834580000000001</v>
      </c>
      <c r="BS34" s="327">
        <v>12.53763</v>
      </c>
      <c r="BT34" s="327">
        <v>12.422079999999999</v>
      </c>
      <c r="BU34" s="327">
        <v>12.415419999999999</v>
      </c>
      <c r="BV34" s="327">
        <v>12.89615</v>
      </c>
    </row>
    <row r="35" spans="1:74" ht="11.1" customHeight="1" x14ac:dyDescent="0.2">
      <c r="A35" s="52" t="s">
        <v>19</v>
      </c>
      <c r="B35" s="151" t="s">
        <v>532</v>
      </c>
      <c r="C35" s="216">
        <v>23.12</v>
      </c>
      <c r="D35" s="216">
        <v>23.97</v>
      </c>
      <c r="E35" s="216">
        <v>23.83</v>
      </c>
      <c r="F35" s="216">
        <v>22.82</v>
      </c>
      <c r="G35" s="216">
        <v>22.77</v>
      </c>
      <c r="H35" s="216">
        <v>22.72</v>
      </c>
      <c r="I35" s="216">
        <v>22.36</v>
      </c>
      <c r="J35" s="216">
        <v>21.94</v>
      </c>
      <c r="K35" s="216">
        <v>21.38</v>
      </c>
      <c r="L35" s="216">
        <v>20.09</v>
      </c>
      <c r="M35" s="216">
        <v>19.68</v>
      </c>
      <c r="N35" s="216">
        <v>16.5</v>
      </c>
      <c r="O35" s="216">
        <v>13.37</v>
      </c>
      <c r="P35" s="216">
        <v>16.46</v>
      </c>
      <c r="Q35" s="216">
        <v>15.6</v>
      </c>
      <c r="R35" s="216">
        <v>14.82</v>
      </c>
      <c r="S35" s="216">
        <v>15.34</v>
      </c>
      <c r="T35" s="216">
        <v>15.29</v>
      </c>
      <c r="U35" s="216">
        <v>14.37</v>
      </c>
      <c r="V35" s="216">
        <v>13.05</v>
      </c>
      <c r="W35" s="216">
        <v>12.02</v>
      </c>
      <c r="X35" s="216">
        <v>12.44</v>
      </c>
      <c r="Y35" s="216">
        <v>12.38</v>
      </c>
      <c r="Z35" s="216">
        <v>10.57</v>
      </c>
      <c r="AA35" s="216">
        <v>8.9</v>
      </c>
      <c r="AB35" s="216">
        <v>8.7799999999999994</v>
      </c>
      <c r="AC35" s="216">
        <v>9.4600000000000009</v>
      </c>
      <c r="AD35" s="216">
        <v>9.9700000000000006</v>
      </c>
      <c r="AE35" s="216">
        <v>10.76</v>
      </c>
      <c r="AF35" s="216">
        <v>12.22</v>
      </c>
      <c r="AG35" s="216">
        <v>12.08</v>
      </c>
      <c r="AH35" s="216">
        <v>11.41</v>
      </c>
      <c r="AI35" s="216">
        <v>11.29</v>
      </c>
      <c r="AJ35" s="216">
        <v>12.04</v>
      </c>
      <c r="AK35" s="216">
        <v>12.01</v>
      </c>
      <c r="AL35" s="216">
        <v>12.22</v>
      </c>
      <c r="AM35" s="216">
        <v>12.95</v>
      </c>
      <c r="AN35" s="216">
        <v>12.92</v>
      </c>
      <c r="AO35" s="216">
        <v>12.34</v>
      </c>
      <c r="AP35" s="216">
        <v>12.99</v>
      </c>
      <c r="AQ35" s="216">
        <v>12.21</v>
      </c>
      <c r="AR35" s="216">
        <v>11.48</v>
      </c>
      <c r="AS35" s="216">
        <v>11.79</v>
      </c>
      <c r="AT35" s="216">
        <v>12.95</v>
      </c>
      <c r="AU35" s="216">
        <v>14.51</v>
      </c>
      <c r="AV35" s="216">
        <v>14.12</v>
      </c>
      <c r="AW35" s="216">
        <v>14.86</v>
      </c>
      <c r="AX35" s="216">
        <v>14.59</v>
      </c>
      <c r="AY35" s="216">
        <v>15.96</v>
      </c>
      <c r="AZ35" s="216">
        <v>14.99</v>
      </c>
      <c r="BA35" s="216">
        <v>15.50273</v>
      </c>
      <c r="BB35" s="216">
        <v>16.121729999999999</v>
      </c>
      <c r="BC35" s="216">
        <v>16.73715</v>
      </c>
      <c r="BD35" s="327">
        <v>16.780609999999999</v>
      </c>
      <c r="BE35" s="327">
        <v>16.896370000000001</v>
      </c>
      <c r="BF35" s="327">
        <v>16.756430000000002</v>
      </c>
      <c r="BG35" s="327">
        <v>16.783169999999998</v>
      </c>
      <c r="BH35" s="327">
        <v>16.812360000000002</v>
      </c>
      <c r="BI35" s="327">
        <v>17.151129999999998</v>
      </c>
      <c r="BJ35" s="327">
        <v>16.505279999999999</v>
      </c>
      <c r="BK35" s="327">
        <v>16.171559999999999</v>
      </c>
      <c r="BL35" s="327">
        <v>16.177230000000002</v>
      </c>
      <c r="BM35" s="327">
        <v>16.5244</v>
      </c>
      <c r="BN35" s="327">
        <v>16.203759999999999</v>
      </c>
      <c r="BO35" s="327">
        <v>15.965619999999999</v>
      </c>
      <c r="BP35" s="327">
        <v>16.171720000000001</v>
      </c>
      <c r="BQ35" s="327">
        <v>16.412099999999999</v>
      </c>
      <c r="BR35" s="327">
        <v>16.235420000000001</v>
      </c>
      <c r="BS35" s="327">
        <v>16.168320000000001</v>
      </c>
      <c r="BT35" s="327">
        <v>16.308949999999999</v>
      </c>
      <c r="BU35" s="327">
        <v>16.750389999999999</v>
      </c>
      <c r="BV35" s="327">
        <v>16.610910000000001</v>
      </c>
    </row>
    <row r="36" spans="1:74" ht="11.1" customHeight="1" x14ac:dyDescent="0.2">
      <c r="A36" s="52"/>
      <c r="B36" s="55" t="s">
        <v>1242</v>
      </c>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330"/>
      <c r="BE36" s="330"/>
      <c r="BF36" s="330"/>
      <c r="BG36" s="330"/>
      <c r="BH36" s="330"/>
      <c r="BI36" s="330"/>
      <c r="BJ36" s="330"/>
      <c r="BK36" s="330"/>
      <c r="BL36" s="330"/>
      <c r="BM36" s="330"/>
      <c r="BN36" s="330"/>
      <c r="BO36" s="330"/>
      <c r="BP36" s="330"/>
      <c r="BQ36" s="330"/>
      <c r="BR36" s="330"/>
      <c r="BS36" s="330"/>
      <c r="BT36" s="330"/>
      <c r="BU36" s="330"/>
      <c r="BV36" s="330"/>
    </row>
    <row r="37" spans="1:74" ht="11.1" customHeight="1" x14ac:dyDescent="0.2">
      <c r="A37" s="56" t="s">
        <v>6</v>
      </c>
      <c r="B37" s="152" t="s">
        <v>521</v>
      </c>
      <c r="C37" s="486">
        <v>6.98</v>
      </c>
      <c r="D37" s="486">
        <v>7.12</v>
      </c>
      <c r="E37" s="486">
        <v>6.99</v>
      </c>
      <c r="F37" s="486">
        <v>6.77</v>
      </c>
      <c r="G37" s="486">
        <v>6.83</v>
      </c>
      <c r="H37" s="486">
        <v>7.39</v>
      </c>
      <c r="I37" s="486">
        <v>7.62</v>
      </c>
      <c r="J37" s="486">
        <v>7.51</v>
      </c>
      <c r="K37" s="486">
        <v>7.37</v>
      </c>
      <c r="L37" s="486">
        <v>7.07</v>
      </c>
      <c r="M37" s="486">
        <v>6.75</v>
      </c>
      <c r="N37" s="486">
        <v>6.7</v>
      </c>
      <c r="O37" s="486">
        <v>6.67</v>
      </c>
      <c r="P37" s="486">
        <v>6.88</v>
      </c>
      <c r="Q37" s="486">
        <v>6.83</v>
      </c>
      <c r="R37" s="486">
        <v>6.61</v>
      </c>
      <c r="S37" s="486">
        <v>6.74</v>
      </c>
      <c r="T37" s="486">
        <v>7.11</v>
      </c>
      <c r="U37" s="486">
        <v>7.45</v>
      </c>
      <c r="V37" s="486">
        <v>7.35</v>
      </c>
      <c r="W37" s="486">
        <v>7.21</v>
      </c>
      <c r="X37" s="486">
        <v>6.88</v>
      </c>
      <c r="Y37" s="486">
        <v>6.61</v>
      </c>
      <c r="Z37" s="486">
        <v>6.45</v>
      </c>
      <c r="AA37" s="486">
        <v>6.44</v>
      </c>
      <c r="AB37" s="486">
        <v>6.42</v>
      </c>
      <c r="AC37" s="486">
        <v>6.46</v>
      </c>
      <c r="AD37" s="486">
        <v>6.44</v>
      </c>
      <c r="AE37" s="486">
        <v>6.57</v>
      </c>
      <c r="AF37" s="486">
        <v>7.03</v>
      </c>
      <c r="AG37" s="486">
        <v>7.23</v>
      </c>
      <c r="AH37" s="486">
        <v>7.23</v>
      </c>
      <c r="AI37" s="486">
        <v>7.14</v>
      </c>
      <c r="AJ37" s="486">
        <v>6.73</v>
      </c>
      <c r="AK37" s="486">
        <v>6.66</v>
      </c>
      <c r="AL37" s="486">
        <v>6.67</v>
      </c>
      <c r="AM37" s="486">
        <v>6.58</v>
      </c>
      <c r="AN37" s="486">
        <v>6.62</v>
      </c>
      <c r="AO37" s="486">
        <v>6.73</v>
      </c>
      <c r="AP37" s="486">
        <v>6.61</v>
      </c>
      <c r="AQ37" s="486">
        <v>6.81</v>
      </c>
      <c r="AR37" s="486">
        <v>7.22</v>
      </c>
      <c r="AS37" s="486">
        <v>7.35</v>
      </c>
      <c r="AT37" s="486">
        <v>7.25</v>
      </c>
      <c r="AU37" s="486">
        <v>7.22</v>
      </c>
      <c r="AV37" s="486">
        <v>6.95</v>
      </c>
      <c r="AW37" s="486">
        <v>6.79</v>
      </c>
      <c r="AX37" s="486">
        <v>6.63</v>
      </c>
      <c r="AY37" s="486">
        <v>6.97</v>
      </c>
      <c r="AZ37" s="486">
        <v>6.75</v>
      </c>
      <c r="BA37" s="486">
        <v>6.64</v>
      </c>
      <c r="BB37" s="486">
        <v>6.709416</v>
      </c>
      <c r="BC37" s="486">
        <v>6.9134140000000004</v>
      </c>
      <c r="BD37" s="487">
        <v>7.3874380000000004</v>
      </c>
      <c r="BE37" s="487">
        <v>7.569655</v>
      </c>
      <c r="BF37" s="487">
        <v>7.4837100000000003</v>
      </c>
      <c r="BG37" s="487">
        <v>7.5048159999999999</v>
      </c>
      <c r="BH37" s="487">
        <v>7.2389799999999997</v>
      </c>
      <c r="BI37" s="487">
        <v>7.0464549999999999</v>
      </c>
      <c r="BJ37" s="487">
        <v>6.846228</v>
      </c>
      <c r="BK37" s="487">
        <v>7.0487539999999997</v>
      </c>
      <c r="BL37" s="487">
        <v>6.9613680000000002</v>
      </c>
      <c r="BM37" s="487">
        <v>6.8878849999999998</v>
      </c>
      <c r="BN37" s="487">
        <v>6.7822940000000003</v>
      </c>
      <c r="BO37" s="487">
        <v>7.0029519999999996</v>
      </c>
      <c r="BP37" s="487">
        <v>7.4739839999999997</v>
      </c>
      <c r="BQ37" s="487">
        <v>7.6610810000000003</v>
      </c>
      <c r="BR37" s="487">
        <v>7.581842</v>
      </c>
      <c r="BS37" s="487">
        <v>7.570011</v>
      </c>
      <c r="BT37" s="487">
        <v>7.3238149999999997</v>
      </c>
      <c r="BU37" s="487">
        <v>7.1392009999999999</v>
      </c>
      <c r="BV37" s="487">
        <v>6.92685</v>
      </c>
    </row>
    <row r="38" spans="1:74" ht="11.1" customHeight="1" x14ac:dyDescent="0.2">
      <c r="A38" s="56" t="s">
        <v>7</v>
      </c>
      <c r="B38" s="152" t="s">
        <v>522</v>
      </c>
      <c r="C38" s="486">
        <v>10.35</v>
      </c>
      <c r="D38" s="486">
        <v>10.68</v>
      </c>
      <c r="E38" s="486">
        <v>10.65</v>
      </c>
      <c r="F38" s="486">
        <v>10.46</v>
      </c>
      <c r="G38" s="486">
        <v>10.54</v>
      </c>
      <c r="H38" s="486">
        <v>10.96</v>
      </c>
      <c r="I38" s="486">
        <v>11.17</v>
      </c>
      <c r="J38" s="486">
        <v>11.05</v>
      </c>
      <c r="K38" s="486">
        <v>11.16</v>
      </c>
      <c r="L38" s="486">
        <v>10.83</v>
      </c>
      <c r="M38" s="486">
        <v>10.52</v>
      </c>
      <c r="N38" s="486">
        <v>10.36</v>
      </c>
      <c r="O38" s="486">
        <v>10.31</v>
      </c>
      <c r="P38" s="486">
        <v>10.62</v>
      </c>
      <c r="Q38" s="486">
        <v>10.63</v>
      </c>
      <c r="R38" s="486">
        <v>10.37</v>
      </c>
      <c r="S38" s="486">
        <v>10.47</v>
      </c>
      <c r="T38" s="486">
        <v>10.89</v>
      </c>
      <c r="U38" s="486">
        <v>11.07</v>
      </c>
      <c r="V38" s="486">
        <v>10.94</v>
      </c>
      <c r="W38" s="486">
        <v>10.98</v>
      </c>
      <c r="X38" s="486">
        <v>10.73</v>
      </c>
      <c r="Y38" s="486">
        <v>10.3</v>
      </c>
      <c r="Z38" s="486">
        <v>10.130000000000001</v>
      </c>
      <c r="AA38" s="486">
        <v>10.08</v>
      </c>
      <c r="AB38" s="486">
        <v>10.25</v>
      </c>
      <c r="AC38" s="486">
        <v>10.23</v>
      </c>
      <c r="AD38" s="486">
        <v>10.19</v>
      </c>
      <c r="AE38" s="486">
        <v>10.31</v>
      </c>
      <c r="AF38" s="486">
        <v>10.66</v>
      </c>
      <c r="AG38" s="486">
        <v>10.68</v>
      </c>
      <c r="AH38" s="486">
        <v>10.76</v>
      </c>
      <c r="AI38" s="486">
        <v>10.77</v>
      </c>
      <c r="AJ38" s="486">
        <v>10.55</v>
      </c>
      <c r="AK38" s="486">
        <v>10.32</v>
      </c>
      <c r="AL38" s="486">
        <v>10.17</v>
      </c>
      <c r="AM38" s="486">
        <v>10.23</v>
      </c>
      <c r="AN38" s="486">
        <v>10.48</v>
      </c>
      <c r="AO38" s="486">
        <v>10.47</v>
      </c>
      <c r="AP38" s="486">
        <v>10.4</v>
      </c>
      <c r="AQ38" s="486">
        <v>10.58</v>
      </c>
      <c r="AR38" s="486">
        <v>11</v>
      </c>
      <c r="AS38" s="486">
        <v>10.99</v>
      </c>
      <c r="AT38" s="486">
        <v>11.04</v>
      </c>
      <c r="AU38" s="486">
        <v>11.07</v>
      </c>
      <c r="AV38" s="486">
        <v>10.82</v>
      </c>
      <c r="AW38" s="486">
        <v>10.53</v>
      </c>
      <c r="AX38" s="486">
        <v>10.32</v>
      </c>
      <c r="AY38" s="486">
        <v>10.47</v>
      </c>
      <c r="AZ38" s="486">
        <v>10.6</v>
      </c>
      <c r="BA38" s="486">
        <v>10.47</v>
      </c>
      <c r="BB38" s="486">
        <v>10.446949999999999</v>
      </c>
      <c r="BC38" s="486">
        <v>10.65442</v>
      </c>
      <c r="BD38" s="487">
        <v>11.09909</v>
      </c>
      <c r="BE38" s="487">
        <v>11.18707</v>
      </c>
      <c r="BF38" s="487">
        <v>11.25037</v>
      </c>
      <c r="BG38" s="487">
        <v>11.34374</v>
      </c>
      <c r="BH38" s="487">
        <v>11.12415</v>
      </c>
      <c r="BI38" s="487">
        <v>10.862310000000001</v>
      </c>
      <c r="BJ38" s="487">
        <v>10.66672</v>
      </c>
      <c r="BK38" s="487">
        <v>10.795159999999999</v>
      </c>
      <c r="BL38" s="487">
        <v>10.892620000000001</v>
      </c>
      <c r="BM38" s="487">
        <v>10.70284</v>
      </c>
      <c r="BN38" s="487">
        <v>10.625640000000001</v>
      </c>
      <c r="BO38" s="487">
        <v>10.80659</v>
      </c>
      <c r="BP38" s="487">
        <v>11.209619999999999</v>
      </c>
      <c r="BQ38" s="487">
        <v>11.25032</v>
      </c>
      <c r="BR38" s="487">
        <v>11.28204</v>
      </c>
      <c r="BS38" s="487">
        <v>11.360390000000001</v>
      </c>
      <c r="BT38" s="487">
        <v>11.14847</v>
      </c>
      <c r="BU38" s="487">
        <v>10.896890000000001</v>
      </c>
      <c r="BV38" s="487">
        <v>10.720359999999999</v>
      </c>
    </row>
    <row r="39" spans="1:74" ht="11.1" customHeight="1" x14ac:dyDescent="0.2">
      <c r="A39" s="56" t="s">
        <v>665</v>
      </c>
      <c r="B39" s="264" t="s">
        <v>523</v>
      </c>
      <c r="C39" s="488">
        <v>11.65</v>
      </c>
      <c r="D39" s="488">
        <v>11.94</v>
      </c>
      <c r="E39" s="488">
        <v>12.25</v>
      </c>
      <c r="F39" s="488">
        <v>12.31</v>
      </c>
      <c r="G39" s="488">
        <v>12.85</v>
      </c>
      <c r="H39" s="488">
        <v>12.99</v>
      </c>
      <c r="I39" s="488">
        <v>13.09</v>
      </c>
      <c r="J39" s="488">
        <v>13.04</v>
      </c>
      <c r="K39" s="488">
        <v>12.95</v>
      </c>
      <c r="L39" s="488">
        <v>12.6</v>
      </c>
      <c r="M39" s="488">
        <v>12.48</v>
      </c>
      <c r="N39" s="488">
        <v>12.17</v>
      </c>
      <c r="O39" s="488">
        <v>12.1</v>
      </c>
      <c r="P39" s="488">
        <v>12.29</v>
      </c>
      <c r="Q39" s="488">
        <v>12.33</v>
      </c>
      <c r="R39" s="488">
        <v>12.62</v>
      </c>
      <c r="S39" s="488">
        <v>12.93</v>
      </c>
      <c r="T39" s="488">
        <v>12.92</v>
      </c>
      <c r="U39" s="488">
        <v>12.94</v>
      </c>
      <c r="V39" s="488">
        <v>12.91</v>
      </c>
      <c r="W39" s="488">
        <v>13.03</v>
      </c>
      <c r="X39" s="488">
        <v>12.72</v>
      </c>
      <c r="Y39" s="488">
        <v>12.71</v>
      </c>
      <c r="Z39" s="488">
        <v>12.32</v>
      </c>
      <c r="AA39" s="488">
        <v>11.99</v>
      </c>
      <c r="AB39" s="488">
        <v>12.14</v>
      </c>
      <c r="AC39" s="488">
        <v>12.56</v>
      </c>
      <c r="AD39" s="488">
        <v>12.43</v>
      </c>
      <c r="AE39" s="488">
        <v>12.79</v>
      </c>
      <c r="AF39" s="488">
        <v>12.73</v>
      </c>
      <c r="AG39" s="488">
        <v>12.68</v>
      </c>
      <c r="AH39" s="488">
        <v>12.88</v>
      </c>
      <c r="AI39" s="488">
        <v>12.87</v>
      </c>
      <c r="AJ39" s="488">
        <v>12.46</v>
      </c>
      <c r="AK39" s="488">
        <v>12.75</v>
      </c>
      <c r="AL39" s="488">
        <v>12.23</v>
      </c>
      <c r="AM39" s="488">
        <v>12.21</v>
      </c>
      <c r="AN39" s="488">
        <v>12.78</v>
      </c>
      <c r="AO39" s="488">
        <v>12.89</v>
      </c>
      <c r="AP39" s="488">
        <v>12.69</v>
      </c>
      <c r="AQ39" s="488">
        <v>13.01</v>
      </c>
      <c r="AR39" s="488">
        <v>13.21</v>
      </c>
      <c r="AS39" s="488">
        <v>13.11</v>
      </c>
      <c r="AT39" s="488">
        <v>13.19</v>
      </c>
      <c r="AU39" s="488">
        <v>13.3</v>
      </c>
      <c r="AV39" s="488">
        <v>12.84</v>
      </c>
      <c r="AW39" s="488">
        <v>12.97</v>
      </c>
      <c r="AX39" s="488">
        <v>12.5</v>
      </c>
      <c r="AY39" s="488">
        <v>12.23</v>
      </c>
      <c r="AZ39" s="488">
        <v>12.62</v>
      </c>
      <c r="BA39" s="488">
        <v>12.99</v>
      </c>
      <c r="BB39" s="488">
        <v>12.86473</v>
      </c>
      <c r="BC39" s="488">
        <v>13.036210000000001</v>
      </c>
      <c r="BD39" s="489">
        <v>13.27481</v>
      </c>
      <c r="BE39" s="489">
        <v>13.322179999999999</v>
      </c>
      <c r="BF39" s="489">
        <v>13.363239999999999</v>
      </c>
      <c r="BG39" s="489">
        <v>13.54434</v>
      </c>
      <c r="BH39" s="489">
        <v>13.09806</v>
      </c>
      <c r="BI39" s="489">
        <v>13.3583</v>
      </c>
      <c r="BJ39" s="489">
        <v>12.924149999999999</v>
      </c>
      <c r="BK39" s="489">
        <v>12.77519</v>
      </c>
      <c r="BL39" s="489">
        <v>13.11365</v>
      </c>
      <c r="BM39" s="489">
        <v>13.48124</v>
      </c>
      <c r="BN39" s="489">
        <v>13.56105</v>
      </c>
      <c r="BO39" s="489">
        <v>13.71002</v>
      </c>
      <c r="BP39" s="489">
        <v>13.84117</v>
      </c>
      <c r="BQ39" s="489">
        <v>13.79917</v>
      </c>
      <c r="BR39" s="489">
        <v>13.810079999999999</v>
      </c>
      <c r="BS39" s="489">
        <v>13.974410000000001</v>
      </c>
      <c r="BT39" s="489">
        <v>13.398580000000001</v>
      </c>
      <c r="BU39" s="489">
        <v>13.72954</v>
      </c>
      <c r="BV39" s="489">
        <v>13.258749999999999</v>
      </c>
    </row>
    <row r="40" spans="1:74" s="263" customFormat="1" ht="9.6" customHeight="1" x14ac:dyDescent="0.2">
      <c r="A40" s="56"/>
      <c r="B40" s="806"/>
      <c r="C40" s="807"/>
      <c r="D40" s="807"/>
      <c r="E40" s="807"/>
      <c r="F40" s="807"/>
      <c r="G40" s="807"/>
      <c r="H40" s="807"/>
      <c r="I40" s="807"/>
      <c r="J40" s="807"/>
      <c r="K40" s="807"/>
      <c r="L40" s="807"/>
      <c r="M40" s="807"/>
      <c r="N40" s="807"/>
      <c r="O40" s="807"/>
      <c r="P40" s="807"/>
      <c r="Q40" s="807"/>
      <c r="R40" s="807"/>
      <c r="S40" s="807"/>
      <c r="T40" s="807"/>
      <c r="U40" s="807"/>
      <c r="V40" s="807"/>
      <c r="W40" s="807"/>
      <c r="X40" s="807"/>
      <c r="Y40" s="807"/>
      <c r="Z40" s="807"/>
      <c r="AA40" s="807"/>
      <c r="AB40" s="807"/>
      <c r="AC40" s="807"/>
      <c r="AD40" s="807"/>
      <c r="AE40" s="807"/>
      <c r="AF40" s="807"/>
      <c r="AG40" s="807"/>
      <c r="AH40" s="807"/>
      <c r="AI40" s="807"/>
      <c r="AJ40" s="807"/>
      <c r="AK40" s="807"/>
      <c r="AL40" s="807"/>
      <c r="AM40" s="308"/>
      <c r="AY40" s="414"/>
      <c r="AZ40" s="414"/>
      <c r="BA40" s="414"/>
      <c r="BB40" s="414"/>
      <c r="BC40" s="414"/>
      <c r="BD40" s="654"/>
      <c r="BE40" s="654"/>
      <c r="BF40" s="654"/>
      <c r="BG40" s="414"/>
      <c r="BH40" s="414"/>
      <c r="BI40" s="414"/>
      <c r="BJ40" s="414"/>
      <c r="BK40" s="414"/>
      <c r="BL40" s="414"/>
      <c r="BM40" s="414"/>
      <c r="BN40" s="414"/>
      <c r="BO40" s="414"/>
      <c r="BP40" s="414"/>
      <c r="BQ40" s="414"/>
      <c r="BR40" s="414"/>
      <c r="BS40" s="414"/>
      <c r="BT40" s="414"/>
      <c r="BU40" s="414"/>
      <c r="BV40" s="414"/>
    </row>
    <row r="41" spans="1:74" s="263" customFormat="1" ht="12" customHeight="1" x14ac:dyDescent="0.2">
      <c r="A41" s="56"/>
      <c r="B41" s="781" t="s">
        <v>1016</v>
      </c>
      <c r="C41" s="782"/>
      <c r="D41" s="782"/>
      <c r="E41" s="782"/>
      <c r="F41" s="782"/>
      <c r="G41" s="782"/>
      <c r="H41" s="782"/>
      <c r="I41" s="782"/>
      <c r="J41" s="782"/>
      <c r="K41" s="782"/>
      <c r="L41" s="782"/>
      <c r="M41" s="782"/>
      <c r="N41" s="782"/>
      <c r="O41" s="782"/>
      <c r="P41" s="782"/>
      <c r="Q41" s="782"/>
      <c r="AY41" s="501"/>
      <c r="AZ41" s="501"/>
      <c r="BA41" s="501"/>
      <c r="BB41" s="501"/>
      <c r="BC41" s="501"/>
      <c r="BD41" s="655"/>
      <c r="BE41" s="655"/>
      <c r="BF41" s="655"/>
      <c r="BG41" s="501"/>
      <c r="BH41" s="501"/>
      <c r="BI41" s="501"/>
      <c r="BJ41" s="501"/>
      <c r="BK41" s="483"/>
    </row>
    <row r="42" spans="1:74" s="263" customFormat="1" ht="12" customHeight="1" x14ac:dyDescent="0.2">
      <c r="A42" s="56"/>
      <c r="B42" s="790" t="s">
        <v>138</v>
      </c>
      <c r="C42" s="782"/>
      <c r="D42" s="782"/>
      <c r="E42" s="782"/>
      <c r="F42" s="782"/>
      <c r="G42" s="782"/>
      <c r="H42" s="782"/>
      <c r="I42" s="782"/>
      <c r="J42" s="782"/>
      <c r="K42" s="782"/>
      <c r="L42" s="782"/>
      <c r="M42" s="782"/>
      <c r="N42" s="782"/>
      <c r="O42" s="782"/>
      <c r="P42" s="782"/>
      <c r="Q42" s="782"/>
      <c r="AY42" s="501"/>
      <c r="AZ42" s="501"/>
      <c r="BA42" s="501"/>
      <c r="BB42" s="501"/>
      <c r="BC42" s="501"/>
      <c r="BD42" s="655"/>
      <c r="BE42" s="655"/>
      <c r="BF42" s="655"/>
      <c r="BG42" s="769"/>
      <c r="BH42" s="501"/>
      <c r="BI42" s="501"/>
      <c r="BJ42" s="501"/>
      <c r="BK42" s="483"/>
    </row>
    <row r="43" spans="1:74" s="435" customFormat="1" ht="12" customHeight="1" x14ac:dyDescent="0.2">
      <c r="A43" s="434"/>
      <c r="B43" s="811" t="s">
        <v>1047</v>
      </c>
      <c r="C43" s="804"/>
      <c r="D43" s="804"/>
      <c r="E43" s="804"/>
      <c r="F43" s="804"/>
      <c r="G43" s="804"/>
      <c r="H43" s="804"/>
      <c r="I43" s="804"/>
      <c r="J43" s="804"/>
      <c r="K43" s="804"/>
      <c r="L43" s="804"/>
      <c r="M43" s="804"/>
      <c r="N43" s="804"/>
      <c r="O43" s="804"/>
      <c r="P43" s="804"/>
      <c r="Q43" s="800"/>
      <c r="AY43" s="502"/>
      <c r="AZ43" s="502"/>
      <c r="BA43" s="502"/>
      <c r="BB43" s="502"/>
      <c r="BC43" s="502"/>
      <c r="BD43" s="656"/>
      <c r="BE43" s="656"/>
      <c r="BF43" s="656"/>
      <c r="BG43" s="502"/>
      <c r="BH43" s="502"/>
      <c r="BI43" s="502"/>
      <c r="BJ43" s="502"/>
    </row>
    <row r="44" spans="1:74" s="435" customFormat="1" ht="12" customHeight="1" x14ac:dyDescent="0.2">
      <c r="A44" s="434"/>
      <c r="B44" s="811" t="s">
        <v>1048</v>
      </c>
      <c r="C44" s="804"/>
      <c r="D44" s="804"/>
      <c r="E44" s="804"/>
      <c r="F44" s="804"/>
      <c r="G44" s="804"/>
      <c r="H44" s="804"/>
      <c r="I44" s="804"/>
      <c r="J44" s="804"/>
      <c r="K44" s="804"/>
      <c r="L44" s="804"/>
      <c r="M44" s="804"/>
      <c r="N44" s="804"/>
      <c r="O44" s="804"/>
      <c r="P44" s="804"/>
      <c r="Q44" s="800"/>
      <c r="AY44" s="502"/>
      <c r="AZ44" s="502"/>
      <c r="BA44" s="502"/>
      <c r="BB44" s="502"/>
      <c r="BC44" s="502"/>
      <c r="BD44" s="656"/>
      <c r="BE44" s="656"/>
      <c r="BF44" s="656"/>
      <c r="BG44" s="502"/>
      <c r="BH44" s="502"/>
      <c r="BI44" s="502"/>
      <c r="BJ44" s="502"/>
    </row>
    <row r="45" spans="1:74" s="435" customFormat="1" ht="12" customHeight="1" x14ac:dyDescent="0.2">
      <c r="A45" s="434"/>
      <c r="B45" s="810" t="s">
        <v>1220</v>
      </c>
      <c r="C45" s="804"/>
      <c r="D45" s="804"/>
      <c r="E45" s="804"/>
      <c r="F45" s="804"/>
      <c r="G45" s="804"/>
      <c r="H45" s="804"/>
      <c r="I45" s="804"/>
      <c r="J45" s="804"/>
      <c r="K45" s="804"/>
      <c r="L45" s="804"/>
      <c r="M45" s="804"/>
      <c r="N45" s="804"/>
      <c r="O45" s="804"/>
      <c r="P45" s="804"/>
      <c r="Q45" s="800"/>
      <c r="AY45" s="502"/>
      <c r="AZ45" s="502"/>
      <c r="BA45" s="502"/>
      <c r="BB45" s="502"/>
      <c r="BC45" s="502"/>
      <c r="BD45" s="656"/>
      <c r="BE45" s="656"/>
      <c r="BF45" s="656"/>
      <c r="BG45" s="502"/>
      <c r="BH45" s="502"/>
      <c r="BI45" s="502"/>
      <c r="BJ45" s="502"/>
    </row>
    <row r="46" spans="1:74" s="435" customFormat="1" ht="12" customHeight="1" x14ac:dyDescent="0.2">
      <c r="A46" s="434"/>
      <c r="B46" s="803" t="s">
        <v>1041</v>
      </c>
      <c r="C46" s="804"/>
      <c r="D46" s="804"/>
      <c r="E46" s="804"/>
      <c r="F46" s="804"/>
      <c r="G46" s="804"/>
      <c r="H46" s="804"/>
      <c r="I46" s="804"/>
      <c r="J46" s="804"/>
      <c r="K46" s="804"/>
      <c r="L46" s="804"/>
      <c r="M46" s="804"/>
      <c r="N46" s="804"/>
      <c r="O46" s="804"/>
      <c r="P46" s="804"/>
      <c r="Q46" s="800"/>
      <c r="AY46" s="502"/>
      <c r="AZ46" s="502"/>
      <c r="BA46" s="502"/>
      <c r="BB46" s="502"/>
      <c r="BC46" s="502"/>
      <c r="BD46" s="656"/>
      <c r="BE46" s="656"/>
      <c r="BF46" s="656"/>
      <c r="BG46" s="502"/>
      <c r="BH46" s="502"/>
      <c r="BI46" s="502"/>
      <c r="BJ46" s="502"/>
    </row>
    <row r="47" spans="1:74" s="435" customFormat="1" ht="12" customHeight="1" x14ac:dyDescent="0.2">
      <c r="A47" s="434"/>
      <c r="B47" s="798" t="s">
        <v>1049</v>
      </c>
      <c r="C47" s="799"/>
      <c r="D47" s="799"/>
      <c r="E47" s="799"/>
      <c r="F47" s="799"/>
      <c r="G47" s="799"/>
      <c r="H47" s="799"/>
      <c r="I47" s="799"/>
      <c r="J47" s="799"/>
      <c r="K47" s="799"/>
      <c r="L47" s="799"/>
      <c r="M47" s="799"/>
      <c r="N47" s="799"/>
      <c r="O47" s="799"/>
      <c r="P47" s="799"/>
      <c r="Q47" s="799"/>
      <c r="AY47" s="502"/>
      <c r="AZ47" s="502"/>
      <c r="BA47" s="502"/>
      <c r="BB47" s="502"/>
      <c r="BC47" s="502"/>
      <c r="BD47" s="656"/>
      <c r="BE47" s="656"/>
      <c r="BF47" s="656"/>
      <c r="BG47" s="502"/>
      <c r="BH47" s="502"/>
      <c r="BI47" s="502"/>
      <c r="BJ47" s="502"/>
    </row>
    <row r="48" spans="1:74" s="435" customFormat="1" ht="12" customHeight="1" x14ac:dyDescent="0.2">
      <c r="A48" s="434"/>
      <c r="B48" s="803" t="s">
        <v>1050</v>
      </c>
      <c r="C48" s="804"/>
      <c r="D48" s="804"/>
      <c r="E48" s="804"/>
      <c r="F48" s="804"/>
      <c r="G48" s="804"/>
      <c r="H48" s="804"/>
      <c r="I48" s="804"/>
      <c r="J48" s="804"/>
      <c r="K48" s="804"/>
      <c r="L48" s="804"/>
      <c r="M48" s="804"/>
      <c r="N48" s="804"/>
      <c r="O48" s="804"/>
      <c r="P48" s="804"/>
      <c r="Q48" s="800"/>
      <c r="AY48" s="502"/>
      <c r="AZ48" s="502"/>
      <c r="BA48" s="502"/>
      <c r="BB48" s="502"/>
      <c r="BC48" s="502"/>
      <c r="BD48" s="656"/>
      <c r="BE48" s="656"/>
      <c r="BF48" s="656"/>
      <c r="BG48" s="502"/>
      <c r="BH48" s="502"/>
      <c r="BI48" s="502"/>
      <c r="BJ48" s="502"/>
    </row>
    <row r="49" spans="1:74" s="435" customFormat="1" ht="12" customHeight="1" x14ac:dyDescent="0.2">
      <c r="A49" s="434"/>
      <c r="B49" s="813" t="s">
        <v>1051</v>
      </c>
      <c r="C49" s="800"/>
      <c r="D49" s="800"/>
      <c r="E49" s="800"/>
      <c r="F49" s="800"/>
      <c r="G49" s="800"/>
      <c r="H49" s="800"/>
      <c r="I49" s="800"/>
      <c r="J49" s="800"/>
      <c r="K49" s="800"/>
      <c r="L49" s="800"/>
      <c r="M49" s="800"/>
      <c r="N49" s="800"/>
      <c r="O49" s="800"/>
      <c r="P49" s="800"/>
      <c r="Q49" s="800"/>
      <c r="AY49" s="502"/>
      <c r="AZ49" s="502"/>
      <c r="BA49" s="502"/>
      <c r="BB49" s="502"/>
      <c r="BC49" s="502"/>
      <c r="BD49" s="656"/>
      <c r="BE49" s="656"/>
      <c r="BF49" s="656"/>
      <c r="BG49" s="502"/>
      <c r="BH49" s="502"/>
      <c r="BI49" s="502"/>
      <c r="BJ49" s="502"/>
    </row>
    <row r="50" spans="1:74" s="435" customFormat="1" ht="12" customHeight="1" x14ac:dyDescent="0.2">
      <c r="A50" s="434"/>
      <c r="B50" s="809" t="s">
        <v>872</v>
      </c>
      <c r="C50" s="800"/>
      <c r="D50" s="800"/>
      <c r="E50" s="800"/>
      <c r="F50" s="800"/>
      <c r="G50" s="800"/>
      <c r="H50" s="800"/>
      <c r="I50" s="800"/>
      <c r="J50" s="800"/>
      <c r="K50" s="800"/>
      <c r="L50" s="800"/>
      <c r="M50" s="800"/>
      <c r="N50" s="800"/>
      <c r="O50" s="800"/>
      <c r="P50" s="800"/>
      <c r="Q50" s="800"/>
      <c r="AY50" s="502"/>
      <c r="AZ50" s="502"/>
      <c r="BA50" s="502"/>
      <c r="BB50" s="502"/>
      <c r="BC50" s="502"/>
      <c r="BD50" s="656"/>
      <c r="BE50" s="656"/>
      <c r="BF50" s="656"/>
      <c r="BG50" s="502"/>
      <c r="BH50" s="502"/>
      <c r="BI50" s="502"/>
      <c r="BJ50" s="502"/>
    </row>
    <row r="51" spans="1:74" s="435" customFormat="1" ht="12" customHeight="1" x14ac:dyDescent="0.2">
      <c r="A51" s="434"/>
      <c r="B51" s="798" t="s">
        <v>1045</v>
      </c>
      <c r="C51" s="799"/>
      <c r="D51" s="799"/>
      <c r="E51" s="799"/>
      <c r="F51" s="799"/>
      <c r="G51" s="799"/>
      <c r="H51" s="799"/>
      <c r="I51" s="799"/>
      <c r="J51" s="799"/>
      <c r="K51" s="799"/>
      <c r="L51" s="799"/>
      <c r="M51" s="799"/>
      <c r="N51" s="799"/>
      <c r="O51" s="799"/>
      <c r="P51" s="799"/>
      <c r="Q51" s="800"/>
      <c r="AY51" s="502"/>
      <c r="AZ51" s="502"/>
      <c r="BA51" s="502"/>
      <c r="BB51" s="502"/>
      <c r="BC51" s="502"/>
      <c r="BD51" s="656"/>
      <c r="BE51" s="656"/>
      <c r="BF51" s="656"/>
      <c r="BG51" s="502"/>
      <c r="BH51" s="502"/>
      <c r="BI51" s="502"/>
      <c r="BJ51" s="502"/>
    </row>
    <row r="52" spans="1:74" s="437" customFormat="1" ht="12" customHeight="1" x14ac:dyDescent="0.2">
      <c r="A52" s="436"/>
      <c r="B52" s="812" t="s">
        <v>1147</v>
      </c>
      <c r="C52" s="800"/>
      <c r="D52" s="800"/>
      <c r="E52" s="800"/>
      <c r="F52" s="800"/>
      <c r="G52" s="800"/>
      <c r="H52" s="800"/>
      <c r="I52" s="800"/>
      <c r="J52" s="800"/>
      <c r="K52" s="800"/>
      <c r="L52" s="800"/>
      <c r="M52" s="800"/>
      <c r="N52" s="800"/>
      <c r="O52" s="800"/>
      <c r="P52" s="800"/>
      <c r="Q52" s="800"/>
      <c r="AY52" s="503"/>
      <c r="AZ52" s="503"/>
      <c r="BA52" s="503"/>
      <c r="BB52" s="503"/>
      <c r="BC52" s="503"/>
      <c r="BD52" s="657"/>
      <c r="BE52" s="657"/>
      <c r="BF52" s="657"/>
      <c r="BG52" s="503"/>
      <c r="BH52" s="503"/>
      <c r="BI52" s="503"/>
      <c r="BJ52" s="503"/>
    </row>
    <row r="53" spans="1:74" x14ac:dyDescent="0.2">
      <c r="BK53" s="415"/>
      <c r="BL53" s="415"/>
      <c r="BM53" s="415"/>
      <c r="BN53" s="415"/>
      <c r="BO53" s="415"/>
      <c r="BP53" s="415"/>
      <c r="BQ53" s="415"/>
      <c r="BR53" s="415"/>
      <c r="BS53" s="415"/>
      <c r="BT53" s="415"/>
      <c r="BU53" s="415"/>
      <c r="BV53" s="415"/>
    </row>
    <row r="54" spans="1:74" x14ac:dyDescent="0.2">
      <c r="BK54" s="415"/>
      <c r="BL54" s="415"/>
      <c r="BM54" s="415"/>
      <c r="BN54" s="415"/>
      <c r="BO54" s="415"/>
      <c r="BP54" s="415"/>
      <c r="BQ54" s="415"/>
      <c r="BR54" s="415"/>
      <c r="BS54" s="415"/>
      <c r="BT54" s="415"/>
      <c r="BU54" s="415"/>
      <c r="BV54" s="415"/>
    </row>
    <row r="55" spans="1:74" x14ac:dyDescent="0.2">
      <c r="BK55" s="415"/>
      <c r="BL55" s="415"/>
      <c r="BM55" s="415"/>
      <c r="BN55" s="415"/>
      <c r="BO55" s="415"/>
      <c r="BP55" s="415"/>
      <c r="BQ55" s="415"/>
      <c r="BR55" s="415"/>
      <c r="BS55" s="415"/>
      <c r="BT55" s="415"/>
      <c r="BU55" s="415"/>
      <c r="BV55" s="415"/>
    </row>
    <row r="56" spans="1:74" x14ac:dyDescent="0.2">
      <c r="BK56" s="415"/>
      <c r="BL56" s="415"/>
      <c r="BM56" s="415"/>
      <c r="BN56" s="415"/>
      <c r="BO56" s="415"/>
      <c r="BP56" s="415"/>
      <c r="BQ56" s="415"/>
      <c r="BR56" s="415"/>
      <c r="BS56" s="415"/>
      <c r="BT56" s="415"/>
      <c r="BU56" s="415"/>
      <c r="BV56" s="415"/>
    </row>
    <row r="57" spans="1:74" x14ac:dyDescent="0.2">
      <c r="BK57" s="415"/>
      <c r="BL57" s="415"/>
      <c r="BM57" s="415"/>
      <c r="BN57" s="415"/>
      <c r="BO57" s="415"/>
      <c r="BP57" s="415"/>
      <c r="BQ57" s="415"/>
      <c r="BR57" s="415"/>
      <c r="BS57" s="415"/>
      <c r="BT57" s="415"/>
      <c r="BU57" s="415"/>
      <c r="BV57" s="415"/>
    </row>
    <row r="58" spans="1:74" x14ac:dyDescent="0.2">
      <c r="BK58" s="415"/>
      <c r="BL58" s="415"/>
      <c r="BM58" s="415"/>
      <c r="BN58" s="415"/>
      <c r="BO58" s="415"/>
      <c r="BP58" s="415"/>
      <c r="BQ58" s="415"/>
      <c r="BR58" s="415"/>
      <c r="BS58" s="415"/>
      <c r="BT58" s="415"/>
      <c r="BU58" s="415"/>
      <c r="BV58" s="415"/>
    </row>
    <row r="59" spans="1:74" x14ac:dyDescent="0.2">
      <c r="BK59" s="415"/>
      <c r="BL59" s="415"/>
      <c r="BM59" s="415"/>
      <c r="BN59" s="415"/>
      <c r="BO59" s="415"/>
      <c r="BP59" s="415"/>
      <c r="BQ59" s="415"/>
      <c r="BR59" s="415"/>
      <c r="BS59" s="415"/>
      <c r="BT59" s="415"/>
      <c r="BU59" s="415"/>
      <c r="BV59" s="415"/>
    </row>
    <row r="60" spans="1:74" x14ac:dyDescent="0.2">
      <c r="BK60" s="415"/>
      <c r="BL60" s="415"/>
      <c r="BM60" s="415"/>
      <c r="BN60" s="415"/>
      <c r="BO60" s="415"/>
      <c r="BP60" s="415"/>
      <c r="BQ60" s="415"/>
      <c r="BR60" s="415"/>
      <c r="BS60" s="415"/>
      <c r="BT60" s="415"/>
      <c r="BU60" s="415"/>
      <c r="BV60" s="415"/>
    </row>
    <row r="61" spans="1:74" x14ac:dyDescent="0.2">
      <c r="BK61" s="415"/>
      <c r="BL61" s="415"/>
      <c r="BM61" s="415"/>
      <c r="BN61" s="415"/>
      <c r="BO61" s="415"/>
      <c r="BP61" s="415"/>
      <c r="BQ61" s="415"/>
      <c r="BR61" s="415"/>
      <c r="BS61" s="415"/>
      <c r="BT61" s="415"/>
      <c r="BU61" s="415"/>
      <c r="BV61" s="415"/>
    </row>
    <row r="62" spans="1:74" x14ac:dyDescent="0.2">
      <c r="BK62" s="415"/>
      <c r="BL62" s="415"/>
      <c r="BM62" s="415"/>
      <c r="BN62" s="415"/>
      <c r="BO62" s="415"/>
      <c r="BP62" s="415"/>
      <c r="BQ62" s="415"/>
      <c r="BR62" s="415"/>
      <c r="BS62" s="415"/>
      <c r="BT62" s="415"/>
      <c r="BU62" s="415"/>
      <c r="BV62" s="415"/>
    </row>
    <row r="63" spans="1:74" x14ac:dyDescent="0.2">
      <c r="BK63" s="415"/>
      <c r="BL63" s="415"/>
      <c r="BM63" s="415"/>
      <c r="BN63" s="415"/>
      <c r="BO63" s="415"/>
      <c r="BP63" s="415"/>
      <c r="BQ63" s="415"/>
      <c r="BR63" s="415"/>
      <c r="BS63" s="415"/>
      <c r="BT63" s="415"/>
      <c r="BU63" s="415"/>
      <c r="BV63" s="415"/>
    </row>
    <row r="64" spans="1:74" x14ac:dyDescent="0.2">
      <c r="BK64" s="415"/>
      <c r="BL64" s="415"/>
      <c r="BM64" s="415"/>
      <c r="BN64" s="415"/>
      <c r="BO64" s="415"/>
      <c r="BP64" s="415"/>
      <c r="BQ64" s="415"/>
      <c r="BR64" s="415"/>
      <c r="BS64" s="415"/>
      <c r="BT64" s="415"/>
      <c r="BU64" s="415"/>
      <c r="BV64" s="415"/>
    </row>
    <row r="65" spans="63:74" x14ac:dyDescent="0.2">
      <c r="BK65" s="415"/>
      <c r="BL65" s="415"/>
      <c r="BM65" s="415"/>
      <c r="BN65" s="415"/>
      <c r="BO65" s="415"/>
      <c r="BP65" s="415"/>
      <c r="BQ65" s="415"/>
      <c r="BR65" s="415"/>
      <c r="BS65" s="415"/>
      <c r="BT65" s="415"/>
      <c r="BU65" s="415"/>
      <c r="BV65" s="415"/>
    </row>
    <row r="66" spans="63:74" x14ac:dyDescent="0.2">
      <c r="BK66" s="415"/>
      <c r="BL66" s="415"/>
      <c r="BM66" s="415"/>
      <c r="BN66" s="415"/>
      <c r="BO66" s="415"/>
      <c r="BP66" s="415"/>
      <c r="BQ66" s="415"/>
      <c r="BR66" s="415"/>
      <c r="BS66" s="415"/>
      <c r="BT66" s="415"/>
      <c r="BU66" s="415"/>
      <c r="BV66" s="415"/>
    </row>
    <row r="67" spans="63:74" x14ac:dyDescent="0.2">
      <c r="BK67" s="415"/>
      <c r="BL67" s="415"/>
      <c r="BM67" s="415"/>
      <c r="BN67" s="415"/>
      <c r="BO67" s="415"/>
      <c r="BP67" s="415"/>
      <c r="BQ67" s="415"/>
      <c r="BR67" s="415"/>
      <c r="BS67" s="415"/>
      <c r="BT67" s="415"/>
      <c r="BU67" s="415"/>
      <c r="BV67" s="415"/>
    </row>
    <row r="68" spans="63:74" x14ac:dyDescent="0.2">
      <c r="BK68" s="415"/>
      <c r="BL68" s="415"/>
      <c r="BM68" s="415"/>
      <c r="BN68" s="415"/>
      <c r="BO68" s="415"/>
      <c r="BP68" s="415"/>
      <c r="BQ68" s="415"/>
      <c r="BR68" s="415"/>
      <c r="BS68" s="415"/>
      <c r="BT68" s="415"/>
      <c r="BU68" s="415"/>
      <c r="BV68" s="415"/>
    </row>
    <row r="69" spans="63:74" x14ac:dyDescent="0.2">
      <c r="BK69" s="415"/>
      <c r="BL69" s="415"/>
      <c r="BM69" s="415"/>
      <c r="BN69" s="415"/>
      <c r="BO69" s="415"/>
      <c r="BP69" s="415"/>
      <c r="BQ69" s="415"/>
      <c r="BR69" s="415"/>
      <c r="BS69" s="415"/>
      <c r="BT69" s="415"/>
      <c r="BU69" s="415"/>
      <c r="BV69" s="415"/>
    </row>
    <row r="70" spans="63:74" x14ac:dyDescent="0.2">
      <c r="BK70" s="415"/>
      <c r="BL70" s="415"/>
      <c r="BM70" s="415"/>
      <c r="BN70" s="415"/>
      <c r="BO70" s="415"/>
      <c r="BP70" s="415"/>
      <c r="BQ70" s="415"/>
      <c r="BR70" s="415"/>
      <c r="BS70" s="415"/>
      <c r="BT70" s="415"/>
      <c r="BU70" s="415"/>
      <c r="BV70" s="415"/>
    </row>
    <row r="71" spans="63:74" x14ac:dyDescent="0.2">
      <c r="BK71" s="415"/>
      <c r="BL71" s="415"/>
      <c r="BM71" s="415"/>
      <c r="BN71" s="415"/>
      <c r="BO71" s="415"/>
      <c r="BP71" s="415"/>
      <c r="BQ71" s="415"/>
      <c r="BR71" s="415"/>
      <c r="BS71" s="415"/>
      <c r="BT71" s="415"/>
      <c r="BU71" s="415"/>
      <c r="BV71" s="415"/>
    </row>
    <row r="72" spans="63:74" x14ac:dyDescent="0.2">
      <c r="BK72" s="415"/>
      <c r="BL72" s="415"/>
      <c r="BM72" s="415"/>
      <c r="BN72" s="415"/>
      <c r="BO72" s="415"/>
      <c r="BP72" s="415"/>
      <c r="BQ72" s="415"/>
      <c r="BR72" s="415"/>
      <c r="BS72" s="415"/>
      <c r="BT72" s="415"/>
      <c r="BU72" s="415"/>
      <c r="BV72" s="415"/>
    </row>
    <row r="73" spans="63:74" x14ac:dyDescent="0.2">
      <c r="BK73" s="415"/>
      <c r="BL73" s="415"/>
      <c r="BM73" s="415"/>
      <c r="BN73" s="415"/>
      <c r="BO73" s="415"/>
      <c r="BP73" s="415"/>
      <c r="BQ73" s="415"/>
      <c r="BR73" s="415"/>
      <c r="BS73" s="415"/>
      <c r="BT73" s="415"/>
      <c r="BU73" s="415"/>
      <c r="BV73" s="415"/>
    </row>
    <row r="74" spans="63:74" x14ac:dyDescent="0.2">
      <c r="BK74" s="415"/>
      <c r="BL74" s="415"/>
      <c r="BM74" s="415"/>
      <c r="BN74" s="415"/>
      <c r="BO74" s="415"/>
      <c r="BP74" s="415"/>
      <c r="BQ74" s="415"/>
      <c r="BR74" s="415"/>
      <c r="BS74" s="415"/>
      <c r="BT74" s="415"/>
      <c r="BU74" s="415"/>
      <c r="BV74" s="415"/>
    </row>
    <row r="75" spans="63:74" x14ac:dyDescent="0.2">
      <c r="BK75" s="415"/>
      <c r="BL75" s="415"/>
      <c r="BM75" s="415"/>
      <c r="BN75" s="415"/>
      <c r="BO75" s="415"/>
      <c r="BP75" s="415"/>
      <c r="BQ75" s="415"/>
      <c r="BR75" s="415"/>
      <c r="BS75" s="415"/>
      <c r="BT75" s="415"/>
      <c r="BU75" s="415"/>
      <c r="BV75" s="415"/>
    </row>
    <row r="76" spans="63:74" x14ac:dyDescent="0.2">
      <c r="BK76" s="415"/>
      <c r="BL76" s="415"/>
      <c r="BM76" s="415"/>
      <c r="BN76" s="415"/>
      <c r="BO76" s="415"/>
      <c r="BP76" s="415"/>
      <c r="BQ76" s="415"/>
      <c r="BR76" s="415"/>
      <c r="BS76" s="415"/>
      <c r="BT76" s="415"/>
      <c r="BU76" s="415"/>
      <c r="BV76" s="415"/>
    </row>
    <row r="77" spans="63:74" x14ac:dyDescent="0.2">
      <c r="BK77" s="415"/>
      <c r="BL77" s="415"/>
      <c r="BM77" s="415"/>
      <c r="BN77" s="415"/>
      <c r="BO77" s="415"/>
      <c r="BP77" s="415"/>
      <c r="BQ77" s="415"/>
      <c r="BR77" s="415"/>
      <c r="BS77" s="415"/>
      <c r="BT77" s="415"/>
      <c r="BU77" s="415"/>
      <c r="BV77" s="415"/>
    </row>
    <row r="78" spans="63:74" x14ac:dyDescent="0.2">
      <c r="BK78" s="415"/>
      <c r="BL78" s="415"/>
      <c r="BM78" s="415"/>
      <c r="BN78" s="415"/>
      <c r="BO78" s="415"/>
      <c r="BP78" s="415"/>
      <c r="BQ78" s="415"/>
      <c r="BR78" s="415"/>
      <c r="BS78" s="415"/>
      <c r="BT78" s="415"/>
      <c r="BU78" s="415"/>
      <c r="BV78" s="415"/>
    </row>
    <row r="79" spans="63:74" x14ac:dyDescent="0.2">
      <c r="BK79" s="415"/>
      <c r="BL79" s="415"/>
      <c r="BM79" s="415"/>
      <c r="BN79" s="415"/>
      <c r="BO79" s="415"/>
      <c r="BP79" s="415"/>
      <c r="BQ79" s="415"/>
      <c r="BR79" s="415"/>
      <c r="BS79" s="415"/>
      <c r="BT79" s="415"/>
      <c r="BU79" s="415"/>
      <c r="BV79" s="415"/>
    </row>
    <row r="80" spans="63:74" x14ac:dyDescent="0.2">
      <c r="BK80" s="415"/>
      <c r="BL80" s="415"/>
      <c r="BM80" s="415"/>
      <c r="BN80" s="415"/>
      <c r="BO80" s="415"/>
      <c r="BP80" s="415"/>
      <c r="BQ80" s="415"/>
      <c r="BR80" s="415"/>
      <c r="BS80" s="415"/>
      <c r="BT80" s="415"/>
      <c r="BU80" s="415"/>
      <c r="BV80" s="415"/>
    </row>
    <row r="81" spans="63:74" x14ac:dyDescent="0.2">
      <c r="BK81" s="415"/>
      <c r="BL81" s="415"/>
      <c r="BM81" s="415"/>
      <c r="BN81" s="415"/>
      <c r="BO81" s="415"/>
      <c r="BP81" s="415"/>
      <c r="BQ81" s="415"/>
      <c r="BR81" s="415"/>
      <c r="BS81" s="415"/>
      <c r="BT81" s="415"/>
      <c r="BU81" s="415"/>
      <c r="BV81" s="415"/>
    </row>
    <row r="82" spans="63:74" x14ac:dyDescent="0.2">
      <c r="BK82" s="415"/>
      <c r="BL82" s="415"/>
      <c r="BM82" s="415"/>
      <c r="BN82" s="415"/>
      <c r="BO82" s="415"/>
      <c r="BP82" s="415"/>
      <c r="BQ82" s="415"/>
      <c r="BR82" s="415"/>
      <c r="BS82" s="415"/>
      <c r="BT82" s="415"/>
      <c r="BU82" s="415"/>
      <c r="BV82" s="415"/>
    </row>
    <row r="83" spans="63:74" x14ac:dyDescent="0.2">
      <c r="BK83" s="415"/>
      <c r="BL83" s="415"/>
      <c r="BM83" s="415"/>
      <c r="BN83" s="415"/>
      <c r="BO83" s="415"/>
      <c r="BP83" s="415"/>
      <c r="BQ83" s="415"/>
      <c r="BR83" s="415"/>
      <c r="BS83" s="415"/>
      <c r="BT83" s="415"/>
      <c r="BU83" s="415"/>
      <c r="BV83" s="415"/>
    </row>
    <row r="84" spans="63:74" x14ac:dyDescent="0.2">
      <c r="BK84" s="415"/>
      <c r="BL84" s="415"/>
      <c r="BM84" s="415"/>
      <c r="BN84" s="415"/>
      <c r="BO84" s="415"/>
      <c r="BP84" s="415"/>
      <c r="BQ84" s="415"/>
      <c r="BR84" s="415"/>
      <c r="BS84" s="415"/>
      <c r="BT84" s="415"/>
      <c r="BU84" s="415"/>
      <c r="BV84" s="415"/>
    </row>
    <row r="85" spans="63:74" x14ac:dyDescent="0.2">
      <c r="BK85" s="415"/>
      <c r="BL85" s="415"/>
      <c r="BM85" s="415"/>
      <c r="BN85" s="415"/>
      <c r="BO85" s="415"/>
      <c r="BP85" s="415"/>
      <c r="BQ85" s="415"/>
      <c r="BR85" s="415"/>
      <c r="BS85" s="415"/>
      <c r="BT85" s="415"/>
      <c r="BU85" s="415"/>
      <c r="BV85" s="415"/>
    </row>
    <row r="86" spans="63:74" x14ac:dyDescent="0.2">
      <c r="BK86" s="415"/>
      <c r="BL86" s="415"/>
      <c r="BM86" s="415"/>
      <c r="BN86" s="415"/>
      <c r="BO86" s="415"/>
      <c r="BP86" s="415"/>
      <c r="BQ86" s="415"/>
      <c r="BR86" s="415"/>
      <c r="BS86" s="415"/>
      <c r="BT86" s="415"/>
      <c r="BU86" s="415"/>
      <c r="BV86" s="415"/>
    </row>
    <row r="87" spans="63:74" x14ac:dyDescent="0.2">
      <c r="BK87" s="415"/>
      <c r="BL87" s="415"/>
      <c r="BM87" s="415"/>
      <c r="BN87" s="415"/>
      <c r="BO87" s="415"/>
      <c r="BP87" s="415"/>
      <c r="BQ87" s="415"/>
      <c r="BR87" s="415"/>
      <c r="BS87" s="415"/>
      <c r="BT87" s="415"/>
      <c r="BU87" s="415"/>
      <c r="BV87" s="415"/>
    </row>
    <row r="88" spans="63:74" x14ac:dyDescent="0.2">
      <c r="BK88" s="415"/>
      <c r="BL88" s="415"/>
      <c r="BM88" s="415"/>
      <c r="BN88" s="415"/>
      <c r="BO88" s="415"/>
      <c r="BP88" s="415"/>
      <c r="BQ88" s="415"/>
      <c r="BR88" s="415"/>
      <c r="BS88" s="415"/>
      <c r="BT88" s="415"/>
      <c r="BU88" s="415"/>
      <c r="BV88" s="415"/>
    </row>
    <row r="89" spans="63:74" x14ac:dyDescent="0.2">
      <c r="BK89" s="415"/>
      <c r="BL89" s="415"/>
      <c r="BM89" s="415"/>
      <c r="BN89" s="415"/>
      <c r="BO89" s="415"/>
      <c r="BP89" s="415"/>
      <c r="BQ89" s="415"/>
      <c r="BR89" s="415"/>
      <c r="BS89" s="415"/>
      <c r="BT89" s="415"/>
      <c r="BU89" s="415"/>
      <c r="BV89" s="415"/>
    </row>
    <row r="90" spans="63:74" x14ac:dyDescent="0.2">
      <c r="BK90" s="415"/>
      <c r="BL90" s="415"/>
      <c r="BM90" s="415"/>
      <c r="BN90" s="415"/>
      <c r="BO90" s="415"/>
      <c r="BP90" s="415"/>
      <c r="BQ90" s="415"/>
      <c r="BR90" s="415"/>
      <c r="BS90" s="415"/>
      <c r="BT90" s="415"/>
      <c r="BU90" s="415"/>
      <c r="BV90" s="415"/>
    </row>
    <row r="91" spans="63:74" x14ac:dyDescent="0.2">
      <c r="BK91" s="415"/>
      <c r="BL91" s="415"/>
      <c r="BM91" s="415"/>
      <c r="BN91" s="415"/>
      <c r="BO91" s="415"/>
      <c r="BP91" s="415"/>
      <c r="BQ91" s="415"/>
      <c r="BR91" s="415"/>
      <c r="BS91" s="415"/>
      <c r="BT91" s="415"/>
      <c r="BU91" s="415"/>
      <c r="BV91" s="415"/>
    </row>
    <row r="92" spans="63:74" x14ac:dyDescent="0.2">
      <c r="BK92" s="415"/>
      <c r="BL92" s="415"/>
      <c r="BM92" s="415"/>
      <c r="BN92" s="415"/>
      <c r="BO92" s="415"/>
      <c r="BP92" s="415"/>
      <c r="BQ92" s="415"/>
      <c r="BR92" s="415"/>
      <c r="BS92" s="415"/>
      <c r="BT92" s="415"/>
      <c r="BU92" s="415"/>
      <c r="BV92" s="415"/>
    </row>
    <row r="93" spans="63:74" x14ac:dyDescent="0.2">
      <c r="BK93" s="415"/>
      <c r="BL93" s="415"/>
      <c r="BM93" s="415"/>
      <c r="BN93" s="415"/>
      <c r="BO93" s="415"/>
      <c r="BP93" s="415"/>
      <c r="BQ93" s="415"/>
      <c r="BR93" s="415"/>
      <c r="BS93" s="415"/>
      <c r="BT93" s="415"/>
      <c r="BU93" s="415"/>
      <c r="BV93" s="415"/>
    </row>
    <row r="94" spans="63:74" x14ac:dyDescent="0.2">
      <c r="BK94" s="415"/>
      <c r="BL94" s="415"/>
      <c r="BM94" s="415"/>
      <c r="BN94" s="415"/>
      <c r="BO94" s="415"/>
      <c r="BP94" s="415"/>
      <c r="BQ94" s="415"/>
      <c r="BR94" s="415"/>
      <c r="BS94" s="415"/>
      <c r="BT94" s="415"/>
      <c r="BU94" s="415"/>
      <c r="BV94" s="415"/>
    </row>
    <row r="95" spans="63:74" x14ac:dyDescent="0.2">
      <c r="BK95" s="415"/>
      <c r="BL95" s="415"/>
      <c r="BM95" s="415"/>
      <c r="BN95" s="415"/>
      <c r="BO95" s="415"/>
      <c r="BP95" s="415"/>
      <c r="BQ95" s="415"/>
      <c r="BR95" s="415"/>
      <c r="BS95" s="415"/>
      <c r="BT95" s="415"/>
      <c r="BU95" s="415"/>
      <c r="BV95" s="415"/>
    </row>
    <row r="96" spans="63:74" x14ac:dyDescent="0.2">
      <c r="BK96" s="415"/>
      <c r="BL96" s="415"/>
      <c r="BM96" s="415"/>
      <c r="BN96" s="415"/>
      <c r="BO96" s="415"/>
      <c r="BP96" s="415"/>
      <c r="BQ96" s="415"/>
      <c r="BR96" s="415"/>
      <c r="BS96" s="415"/>
      <c r="BT96" s="415"/>
      <c r="BU96" s="415"/>
      <c r="BV96" s="415"/>
    </row>
    <row r="97" spans="63:74" x14ac:dyDescent="0.2">
      <c r="BK97" s="415"/>
      <c r="BL97" s="415"/>
      <c r="BM97" s="415"/>
      <c r="BN97" s="415"/>
      <c r="BO97" s="415"/>
      <c r="BP97" s="415"/>
      <c r="BQ97" s="415"/>
      <c r="BR97" s="415"/>
      <c r="BS97" s="415"/>
      <c r="BT97" s="415"/>
      <c r="BU97" s="415"/>
      <c r="BV97" s="415"/>
    </row>
    <row r="98" spans="63:74" x14ac:dyDescent="0.2">
      <c r="BK98" s="415"/>
      <c r="BL98" s="415"/>
      <c r="BM98" s="415"/>
      <c r="BN98" s="415"/>
      <c r="BO98" s="415"/>
      <c r="BP98" s="415"/>
      <c r="BQ98" s="415"/>
      <c r="BR98" s="415"/>
      <c r="BS98" s="415"/>
      <c r="BT98" s="415"/>
      <c r="BU98" s="415"/>
      <c r="BV98" s="415"/>
    </row>
    <row r="99" spans="63:74" x14ac:dyDescent="0.2">
      <c r="BK99" s="415"/>
      <c r="BL99" s="415"/>
      <c r="BM99" s="415"/>
      <c r="BN99" s="415"/>
      <c r="BO99" s="415"/>
      <c r="BP99" s="415"/>
      <c r="BQ99" s="415"/>
      <c r="BR99" s="415"/>
      <c r="BS99" s="415"/>
      <c r="BT99" s="415"/>
      <c r="BU99" s="415"/>
      <c r="BV99" s="415"/>
    </row>
    <row r="100" spans="63:74" x14ac:dyDescent="0.2">
      <c r="BK100" s="415"/>
      <c r="BL100" s="415"/>
      <c r="BM100" s="415"/>
      <c r="BN100" s="415"/>
      <c r="BO100" s="415"/>
      <c r="BP100" s="415"/>
      <c r="BQ100" s="415"/>
      <c r="BR100" s="415"/>
      <c r="BS100" s="415"/>
      <c r="BT100" s="415"/>
      <c r="BU100" s="415"/>
      <c r="BV100" s="415"/>
    </row>
    <row r="101" spans="63:74" x14ac:dyDescent="0.2">
      <c r="BK101" s="415"/>
      <c r="BL101" s="415"/>
      <c r="BM101" s="415"/>
      <c r="BN101" s="415"/>
      <c r="BO101" s="415"/>
      <c r="BP101" s="415"/>
      <c r="BQ101" s="415"/>
      <c r="BR101" s="415"/>
      <c r="BS101" s="415"/>
      <c r="BT101" s="415"/>
      <c r="BU101" s="415"/>
      <c r="BV101" s="415"/>
    </row>
    <row r="102" spans="63:74" x14ac:dyDescent="0.2">
      <c r="BK102" s="415"/>
      <c r="BL102" s="415"/>
      <c r="BM102" s="415"/>
      <c r="BN102" s="415"/>
      <c r="BO102" s="415"/>
      <c r="BP102" s="415"/>
      <c r="BQ102" s="415"/>
      <c r="BR102" s="415"/>
      <c r="BS102" s="415"/>
      <c r="BT102" s="415"/>
      <c r="BU102" s="415"/>
      <c r="BV102" s="415"/>
    </row>
    <row r="103" spans="63:74" x14ac:dyDescent="0.2">
      <c r="BK103" s="415"/>
      <c r="BL103" s="415"/>
      <c r="BM103" s="415"/>
      <c r="BN103" s="415"/>
      <c r="BO103" s="415"/>
      <c r="BP103" s="415"/>
      <c r="BQ103" s="415"/>
      <c r="BR103" s="415"/>
      <c r="BS103" s="415"/>
      <c r="BT103" s="415"/>
      <c r="BU103" s="415"/>
      <c r="BV103" s="415"/>
    </row>
    <row r="104" spans="63:74" x14ac:dyDescent="0.2">
      <c r="BK104" s="415"/>
      <c r="BL104" s="415"/>
      <c r="BM104" s="415"/>
      <c r="BN104" s="415"/>
      <c r="BO104" s="415"/>
      <c r="BP104" s="415"/>
      <c r="BQ104" s="415"/>
      <c r="BR104" s="415"/>
      <c r="BS104" s="415"/>
      <c r="BT104" s="415"/>
      <c r="BU104" s="415"/>
      <c r="BV104" s="415"/>
    </row>
    <row r="105" spans="63:74" x14ac:dyDescent="0.2">
      <c r="BK105" s="415"/>
      <c r="BL105" s="415"/>
      <c r="BM105" s="415"/>
      <c r="BN105" s="415"/>
      <c r="BO105" s="415"/>
      <c r="BP105" s="415"/>
      <c r="BQ105" s="415"/>
      <c r="BR105" s="415"/>
      <c r="BS105" s="415"/>
      <c r="BT105" s="415"/>
      <c r="BU105" s="415"/>
      <c r="BV105" s="415"/>
    </row>
    <row r="106" spans="63:74" x14ac:dyDescent="0.2">
      <c r="BK106" s="415"/>
      <c r="BL106" s="415"/>
      <c r="BM106" s="415"/>
      <c r="BN106" s="415"/>
      <c r="BO106" s="415"/>
      <c r="BP106" s="415"/>
      <c r="BQ106" s="415"/>
      <c r="BR106" s="415"/>
      <c r="BS106" s="415"/>
      <c r="BT106" s="415"/>
      <c r="BU106" s="415"/>
      <c r="BV106" s="415"/>
    </row>
    <row r="107" spans="63:74" x14ac:dyDescent="0.2">
      <c r="BK107" s="415"/>
      <c r="BL107" s="415"/>
      <c r="BM107" s="415"/>
      <c r="BN107" s="415"/>
      <c r="BO107" s="415"/>
      <c r="BP107" s="415"/>
      <c r="BQ107" s="415"/>
      <c r="BR107" s="415"/>
      <c r="BS107" s="415"/>
      <c r="BT107" s="415"/>
      <c r="BU107" s="415"/>
      <c r="BV107" s="415"/>
    </row>
    <row r="108" spans="63:74" x14ac:dyDescent="0.2">
      <c r="BK108" s="415"/>
      <c r="BL108" s="415"/>
      <c r="BM108" s="415"/>
      <c r="BN108" s="415"/>
      <c r="BO108" s="415"/>
      <c r="BP108" s="415"/>
      <c r="BQ108" s="415"/>
      <c r="BR108" s="415"/>
      <c r="BS108" s="415"/>
      <c r="BT108" s="415"/>
      <c r="BU108" s="415"/>
      <c r="BV108" s="415"/>
    </row>
    <row r="109" spans="63:74" x14ac:dyDescent="0.2">
      <c r="BK109" s="415"/>
      <c r="BL109" s="415"/>
      <c r="BM109" s="415"/>
      <c r="BN109" s="415"/>
      <c r="BO109" s="415"/>
      <c r="BP109" s="415"/>
      <c r="BQ109" s="415"/>
      <c r="BR109" s="415"/>
      <c r="BS109" s="415"/>
      <c r="BT109" s="415"/>
      <c r="BU109" s="415"/>
      <c r="BV109" s="415"/>
    </row>
    <row r="110" spans="63:74" x14ac:dyDescent="0.2">
      <c r="BK110" s="415"/>
      <c r="BL110" s="415"/>
      <c r="BM110" s="415"/>
      <c r="BN110" s="415"/>
      <c r="BO110" s="415"/>
      <c r="BP110" s="415"/>
      <c r="BQ110" s="415"/>
      <c r="BR110" s="415"/>
      <c r="BS110" s="415"/>
      <c r="BT110" s="415"/>
      <c r="BU110" s="415"/>
      <c r="BV110" s="415"/>
    </row>
    <row r="111" spans="63:74" x14ac:dyDescent="0.2">
      <c r="BK111" s="415"/>
      <c r="BL111" s="415"/>
      <c r="BM111" s="415"/>
      <c r="BN111" s="415"/>
      <c r="BO111" s="415"/>
      <c r="BP111" s="415"/>
      <c r="BQ111" s="415"/>
      <c r="BR111" s="415"/>
      <c r="BS111" s="415"/>
      <c r="BT111" s="415"/>
      <c r="BU111" s="415"/>
      <c r="BV111" s="415"/>
    </row>
    <row r="112" spans="63:74" x14ac:dyDescent="0.2">
      <c r="BK112" s="415"/>
      <c r="BL112" s="415"/>
      <c r="BM112" s="415"/>
      <c r="BN112" s="415"/>
      <c r="BO112" s="415"/>
      <c r="BP112" s="415"/>
      <c r="BQ112" s="415"/>
      <c r="BR112" s="415"/>
      <c r="BS112" s="415"/>
      <c r="BT112" s="415"/>
      <c r="BU112" s="415"/>
      <c r="BV112" s="415"/>
    </row>
    <row r="113" spans="63:74" x14ac:dyDescent="0.2">
      <c r="BK113" s="415"/>
      <c r="BL113" s="415"/>
      <c r="BM113" s="415"/>
      <c r="BN113" s="415"/>
      <c r="BO113" s="415"/>
      <c r="BP113" s="415"/>
      <c r="BQ113" s="415"/>
      <c r="BR113" s="415"/>
      <c r="BS113" s="415"/>
      <c r="BT113" s="415"/>
      <c r="BU113" s="415"/>
      <c r="BV113" s="415"/>
    </row>
    <row r="114" spans="63:74" x14ac:dyDescent="0.2">
      <c r="BK114" s="415"/>
      <c r="BL114" s="415"/>
      <c r="BM114" s="415"/>
      <c r="BN114" s="415"/>
      <c r="BO114" s="415"/>
      <c r="BP114" s="415"/>
      <c r="BQ114" s="415"/>
      <c r="BR114" s="415"/>
      <c r="BS114" s="415"/>
      <c r="BT114" s="415"/>
      <c r="BU114" s="415"/>
      <c r="BV114" s="415"/>
    </row>
    <row r="115" spans="63:74" x14ac:dyDescent="0.2">
      <c r="BK115" s="415"/>
      <c r="BL115" s="415"/>
      <c r="BM115" s="415"/>
      <c r="BN115" s="415"/>
      <c r="BO115" s="415"/>
      <c r="BP115" s="415"/>
      <c r="BQ115" s="415"/>
      <c r="BR115" s="415"/>
      <c r="BS115" s="415"/>
      <c r="BT115" s="415"/>
      <c r="BU115" s="415"/>
      <c r="BV115" s="415"/>
    </row>
    <row r="116" spans="63:74" x14ac:dyDescent="0.2">
      <c r="BK116" s="415"/>
      <c r="BL116" s="415"/>
      <c r="BM116" s="415"/>
      <c r="BN116" s="415"/>
      <c r="BO116" s="415"/>
      <c r="BP116" s="415"/>
      <c r="BQ116" s="415"/>
      <c r="BR116" s="415"/>
      <c r="BS116" s="415"/>
      <c r="BT116" s="415"/>
      <c r="BU116" s="415"/>
      <c r="BV116" s="415"/>
    </row>
    <row r="117" spans="63:74" x14ac:dyDescent="0.2">
      <c r="BK117" s="415"/>
      <c r="BL117" s="415"/>
      <c r="BM117" s="415"/>
      <c r="BN117" s="415"/>
      <c r="BO117" s="415"/>
      <c r="BP117" s="415"/>
      <c r="BQ117" s="415"/>
      <c r="BR117" s="415"/>
      <c r="BS117" s="415"/>
      <c r="BT117" s="415"/>
      <c r="BU117" s="415"/>
      <c r="BV117" s="415"/>
    </row>
    <row r="118" spans="63:74" x14ac:dyDescent="0.2">
      <c r="BK118" s="415"/>
      <c r="BL118" s="415"/>
      <c r="BM118" s="415"/>
      <c r="BN118" s="415"/>
      <c r="BO118" s="415"/>
      <c r="BP118" s="415"/>
      <c r="BQ118" s="415"/>
      <c r="BR118" s="415"/>
      <c r="BS118" s="415"/>
      <c r="BT118" s="415"/>
      <c r="BU118" s="415"/>
      <c r="BV118" s="415"/>
    </row>
    <row r="119" spans="63:74" x14ac:dyDescent="0.2">
      <c r="BK119" s="415"/>
      <c r="BL119" s="415"/>
      <c r="BM119" s="415"/>
      <c r="BN119" s="415"/>
      <c r="BO119" s="415"/>
      <c r="BP119" s="415"/>
      <c r="BQ119" s="415"/>
      <c r="BR119" s="415"/>
      <c r="BS119" s="415"/>
      <c r="BT119" s="415"/>
      <c r="BU119" s="415"/>
      <c r="BV119" s="415"/>
    </row>
    <row r="120" spans="63:74" x14ac:dyDescent="0.2">
      <c r="BK120" s="415"/>
      <c r="BL120" s="415"/>
      <c r="BM120" s="415"/>
      <c r="BN120" s="415"/>
      <c r="BO120" s="415"/>
      <c r="BP120" s="415"/>
      <c r="BQ120" s="415"/>
      <c r="BR120" s="415"/>
      <c r="BS120" s="415"/>
      <c r="BT120" s="415"/>
      <c r="BU120" s="415"/>
      <c r="BV120" s="415"/>
    </row>
    <row r="121" spans="63:74" x14ac:dyDescent="0.2">
      <c r="BK121" s="415"/>
      <c r="BL121" s="415"/>
      <c r="BM121" s="415"/>
      <c r="BN121" s="415"/>
      <c r="BO121" s="415"/>
      <c r="BP121" s="415"/>
      <c r="BQ121" s="415"/>
      <c r="BR121" s="415"/>
      <c r="BS121" s="415"/>
      <c r="BT121" s="415"/>
      <c r="BU121" s="415"/>
      <c r="BV121" s="415"/>
    </row>
    <row r="122" spans="63:74" x14ac:dyDescent="0.2">
      <c r="BK122" s="415"/>
      <c r="BL122" s="415"/>
      <c r="BM122" s="415"/>
      <c r="BN122" s="415"/>
      <c r="BO122" s="415"/>
      <c r="BP122" s="415"/>
      <c r="BQ122" s="415"/>
      <c r="BR122" s="415"/>
      <c r="BS122" s="415"/>
      <c r="BT122" s="415"/>
      <c r="BU122" s="415"/>
      <c r="BV122" s="415"/>
    </row>
    <row r="123" spans="63:74" x14ac:dyDescent="0.2">
      <c r="BK123" s="415"/>
      <c r="BL123" s="415"/>
      <c r="BM123" s="415"/>
      <c r="BN123" s="415"/>
      <c r="BO123" s="415"/>
      <c r="BP123" s="415"/>
      <c r="BQ123" s="415"/>
      <c r="BR123" s="415"/>
      <c r="BS123" s="415"/>
      <c r="BT123" s="415"/>
      <c r="BU123" s="415"/>
      <c r="BV123" s="415"/>
    </row>
    <row r="124" spans="63:74" x14ac:dyDescent="0.2">
      <c r="BK124" s="415"/>
      <c r="BL124" s="415"/>
      <c r="BM124" s="415"/>
      <c r="BN124" s="415"/>
      <c r="BO124" s="415"/>
      <c r="BP124" s="415"/>
      <c r="BQ124" s="415"/>
      <c r="BR124" s="415"/>
      <c r="BS124" s="415"/>
      <c r="BT124" s="415"/>
      <c r="BU124" s="415"/>
      <c r="BV124" s="415"/>
    </row>
    <row r="125" spans="63:74" x14ac:dyDescent="0.2">
      <c r="BK125" s="415"/>
      <c r="BL125" s="415"/>
      <c r="BM125" s="415"/>
      <c r="BN125" s="415"/>
      <c r="BO125" s="415"/>
      <c r="BP125" s="415"/>
      <c r="BQ125" s="415"/>
      <c r="BR125" s="415"/>
      <c r="BS125" s="415"/>
      <c r="BT125" s="415"/>
      <c r="BU125" s="415"/>
      <c r="BV125" s="415"/>
    </row>
    <row r="126" spans="63:74" x14ac:dyDescent="0.2">
      <c r="BK126" s="415"/>
      <c r="BL126" s="415"/>
      <c r="BM126" s="415"/>
      <c r="BN126" s="415"/>
      <c r="BO126" s="415"/>
      <c r="BP126" s="415"/>
      <c r="BQ126" s="415"/>
      <c r="BR126" s="415"/>
      <c r="BS126" s="415"/>
      <c r="BT126" s="415"/>
      <c r="BU126" s="415"/>
      <c r="BV126" s="415"/>
    </row>
    <row r="127" spans="63:74" x14ac:dyDescent="0.2">
      <c r="BK127" s="415"/>
      <c r="BL127" s="415"/>
      <c r="BM127" s="415"/>
      <c r="BN127" s="415"/>
      <c r="BO127" s="415"/>
      <c r="BP127" s="415"/>
      <c r="BQ127" s="415"/>
      <c r="BR127" s="415"/>
      <c r="BS127" s="415"/>
      <c r="BT127" s="415"/>
      <c r="BU127" s="415"/>
      <c r="BV127" s="415"/>
    </row>
    <row r="128" spans="63:74" x14ac:dyDescent="0.2">
      <c r="BK128" s="415"/>
      <c r="BL128" s="415"/>
      <c r="BM128" s="415"/>
      <c r="BN128" s="415"/>
      <c r="BO128" s="415"/>
      <c r="BP128" s="415"/>
      <c r="BQ128" s="415"/>
      <c r="BR128" s="415"/>
      <c r="BS128" s="415"/>
      <c r="BT128" s="415"/>
      <c r="BU128" s="415"/>
      <c r="BV128" s="415"/>
    </row>
    <row r="129" spans="63:74" x14ac:dyDescent="0.2">
      <c r="BK129" s="415"/>
      <c r="BL129" s="415"/>
      <c r="BM129" s="415"/>
      <c r="BN129" s="415"/>
      <c r="BO129" s="415"/>
      <c r="BP129" s="415"/>
      <c r="BQ129" s="415"/>
      <c r="BR129" s="415"/>
      <c r="BS129" s="415"/>
      <c r="BT129" s="415"/>
      <c r="BU129" s="415"/>
      <c r="BV129" s="415"/>
    </row>
    <row r="130" spans="63:74" x14ac:dyDescent="0.2">
      <c r="BK130" s="415"/>
      <c r="BL130" s="415"/>
      <c r="BM130" s="415"/>
      <c r="BN130" s="415"/>
      <c r="BO130" s="415"/>
      <c r="BP130" s="415"/>
      <c r="BQ130" s="415"/>
      <c r="BR130" s="415"/>
      <c r="BS130" s="415"/>
      <c r="BT130" s="415"/>
      <c r="BU130" s="415"/>
      <c r="BV130" s="415"/>
    </row>
    <row r="131" spans="63:74" x14ac:dyDescent="0.2">
      <c r="BK131" s="415"/>
      <c r="BL131" s="415"/>
      <c r="BM131" s="415"/>
      <c r="BN131" s="415"/>
      <c r="BO131" s="415"/>
      <c r="BP131" s="415"/>
      <c r="BQ131" s="415"/>
      <c r="BR131" s="415"/>
      <c r="BS131" s="415"/>
      <c r="BT131" s="415"/>
      <c r="BU131" s="415"/>
      <c r="BV131" s="415"/>
    </row>
    <row r="132" spans="63:74" x14ac:dyDescent="0.2">
      <c r="BK132" s="415"/>
      <c r="BL132" s="415"/>
      <c r="BM132" s="415"/>
      <c r="BN132" s="415"/>
      <c r="BO132" s="415"/>
      <c r="BP132" s="415"/>
      <c r="BQ132" s="415"/>
      <c r="BR132" s="415"/>
      <c r="BS132" s="415"/>
      <c r="BT132" s="415"/>
      <c r="BU132" s="415"/>
      <c r="BV132" s="415"/>
    </row>
    <row r="133" spans="63:74" x14ac:dyDescent="0.2">
      <c r="BK133" s="415"/>
      <c r="BL133" s="415"/>
      <c r="BM133" s="415"/>
      <c r="BN133" s="415"/>
      <c r="BO133" s="415"/>
      <c r="BP133" s="415"/>
      <c r="BQ133" s="415"/>
      <c r="BR133" s="415"/>
      <c r="BS133" s="415"/>
      <c r="BT133" s="415"/>
      <c r="BU133" s="415"/>
      <c r="BV133" s="415"/>
    </row>
    <row r="134" spans="63:74" x14ac:dyDescent="0.2">
      <c r="BK134" s="415"/>
      <c r="BL134" s="415"/>
      <c r="BM134" s="415"/>
      <c r="BN134" s="415"/>
      <c r="BO134" s="415"/>
      <c r="BP134" s="415"/>
      <c r="BQ134" s="415"/>
      <c r="BR134" s="415"/>
      <c r="BS134" s="415"/>
      <c r="BT134" s="415"/>
      <c r="BU134" s="415"/>
      <c r="BV134" s="415"/>
    </row>
    <row r="135" spans="63:74" x14ac:dyDescent="0.2">
      <c r="BK135" s="415"/>
      <c r="BL135" s="415"/>
      <c r="BM135" s="415"/>
      <c r="BN135" s="415"/>
      <c r="BO135" s="415"/>
      <c r="BP135" s="415"/>
      <c r="BQ135" s="415"/>
      <c r="BR135" s="415"/>
      <c r="BS135" s="415"/>
      <c r="BT135" s="415"/>
      <c r="BU135" s="415"/>
      <c r="BV135" s="415"/>
    </row>
    <row r="136" spans="63:74" x14ac:dyDescent="0.2">
      <c r="BK136" s="415"/>
      <c r="BL136" s="415"/>
      <c r="BM136" s="415"/>
      <c r="BN136" s="415"/>
      <c r="BO136" s="415"/>
      <c r="BP136" s="415"/>
      <c r="BQ136" s="415"/>
      <c r="BR136" s="415"/>
      <c r="BS136" s="415"/>
      <c r="BT136" s="415"/>
      <c r="BU136" s="415"/>
      <c r="BV136" s="415"/>
    </row>
    <row r="137" spans="63:74" x14ac:dyDescent="0.2">
      <c r="BK137" s="415"/>
      <c r="BL137" s="415"/>
      <c r="BM137" s="415"/>
      <c r="BN137" s="415"/>
      <c r="BO137" s="415"/>
      <c r="BP137" s="415"/>
      <c r="BQ137" s="415"/>
      <c r="BR137" s="415"/>
      <c r="BS137" s="415"/>
      <c r="BT137" s="415"/>
      <c r="BU137" s="415"/>
      <c r="BV137" s="415"/>
    </row>
    <row r="138" spans="63:74" x14ac:dyDescent="0.2">
      <c r="BK138" s="415"/>
      <c r="BL138" s="415"/>
      <c r="BM138" s="415"/>
      <c r="BN138" s="415"/>
      <c r="BO138" s="415"/>
      <c r="BP138" s="415"/>
      <c r="BQ138" s="415"/>
      <c r="BR138" s="415"/>
      <c r="BS138" s="415"/>
      <c r="BT138" s="415"/>
      <c r="BU138" s="415"/>
      <c r="BV138" s="415"/>
    </row>
    <row r="139" spans="63:74" x14ac:dyDescent="0.2">
      <c r="BK139" s="415"/>
      <c r="BL139" s="415"/>
      <c r="BM139" s="415"/>
      <c r="BN139" s="415"/>
      <c r="BO139" s="415"/>
      <c r="BP139" s="415"/>
      <c r="BQ139" s="415"/>
      <c r="BR139" s="415"/>
      <c r="BS139" s="415"/>
      <c r="BT139" s="415"/>
      <c r="BU139" s="415"/>
      <c r="BV139" s="415"/>
    </row>
    <row r="140" spans="63:74" x14ac:dyDescent="0.2">
      <c r="BK140" s="415"/>
      <c r="BL140" s="415"/>
      <c r="BM140" s="415"/>
      <c r="BN140" s="415"/>
      <c r="BO140" s="415"/>
      <c r="BP140" s="415"/>
      <c r="BQ140" s="415"/>
      <c r="BR140" s="415"/>
      <c r="BS140" s="415"/>
      <c r="BT140" s="415"/>
      <c r="BU140" s="415"/>
      <c r="BV140" s="415"/>
    </row>
    <row r="141" spans="63:74" x14ac:dyDescent="0.2">
      <c r="BK141" s="415"/>
      <c r="BL141" s="415"/>
      <c r="BM141" s="415"/>
      <c r="BN141" s="415"/>
      <c r="BO141" s="415"/>
      <c r="BP141" s="415"/>
      <c r="BQ141" s="415"/>
      <c r="BR141" s="415"/>
      <c r="BS141" s="415"/>
      <c r="BT141" s="415"/>
      <c r="BU141" s="415"/>
      <c r="BV141" s="415"/>
    </row>
    <row r="142" spans="63:74" x14ac:dyDescent="0.2">
      <c r="BK142" s="415"/>
      <c r="BL142" s="415"/>
      <c r="BM142" s="415"/>
      <c r="BN142" s="415"/>
      <c r="BO142" s="415"/>
      <c r="BP142" s="415"/>
      <c r="BQ142" s="415"/>
      <c r="BR142" s="415"/>
      <c r="BS142" s="415"/>
      <c r="BT142" s="415"/>
      <c r="BU142" s="415"/>
      <c r="BV142" s="415"/>
    </row>
    <row r="143" spans="63:74" x14ac:dyDescent="0.2">
      <c r="BK143" s="415"/>
      <c r="BL143" s="415"/>
      <c r="BM143" s="415"/>
      <c r="BN143" s="415"/>
      <c r="BO143" s="415"/>
      <c r="BP143" s="415"/>
      <c r="BQ143" s="415"/>
      <c r="BR143" s="415"/>
      <c r="BS143" s="415"/>
      <c r="BT143" s="415"/>
      <c r="BU143" s="415"/>
      <c r="BV143" s="415"/>
    </row>
  </sheetData>
  <mergeCells count="21">
    <mergeCell ref="B51:Q51"/>
    <mergeCell ref="B52:Q52"/>
    <mergeCell ref="B46:Q46"/>
    <mergeCell ref="B47:Q47"/>
    <mergeCell ref="B48:Q48"/>
    <mergeCell ref="B49:Q49"/>
    <mergeCell ref="A1:A2"/>
    <mergeCell ref="B1:AL1"/>
    <mergeCell ref="B50:Q50"/>
    <mergeCell ref="B45:Q45"/>
    <mergeCell ref="B42:Q42"/>
    <mergeCell ref="B41:Q41"/>
    <mergeCell ref="B43:Q43"/>
    <mergeCell ref="B44:Q44"/>
    <mergeCell ref="AM3:AX3"/>
    <mergeCell ref="AY3:BJ3"/>
    <mergeCell ref="BK3:BV3"/>
    <mergeCell ref="B40:AL40"/>
    <mergeCell ref="C3:N3"/>
    <mergeCell ref="O3:Z3"/>
    <mergeCell ref="AA3:AL3"/>
  </mergeCells>
  <phoneticPr fontId="6" type="noConversion"/>
  <hyperlinks>
    <hyperlink ref="A1:A2" location="Contents!A1" display="Table of Contents"/>
  </hyperlinks>
  <pageMargins left="0.25" right="0.25" top="0.25" bottom="0.25" header="0.5" footer="0.5"/>
  <pageSetup scale="3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V135"/>
  <sheetViews>
    <sheetView workbookViewId="0">
      <pane xSplit="2" ySplit="4" topLeftCell="AO5" activePane="bottomRight" state="frozen"/>
      <selection activeCell="BF63" sqref="BF63"/>
      <selection pane="topRight" activeCell="BF63" sqref="BF63"/>
      <selection pane="bottomLeft" activeCell="BF63" sqref="BF63"/>
      <selection pane="bottomRight" activeCell="BC6" sqref="BC6:BC46"/>
    </sheetView>
  </sheetViews>
  <sheetFormatPr defaultColWidth="8.5703125" defaultRowHeight="11.25" x14ac:dyDescent="0.2"/>
  <cols>
    <col min="1" max="1" width="17.42578125" style="162" customWidth="1"/>
    <col min="2" max="2" width="25.42578125" style="153" customWidth="1"/>
    <col min="3" max="50" width="6.5703125" style="153" customWidth="1"/>
    <col min="51" max="55" width="6.5703125" style="494" customWidth="1"/>
    <col min="56" max="58" width="6.5703125" style="645" customWidth="1"/>
    <col min="59" max="62" width="6.5703125" style="494" customWidth="1"/>
    <col min="63" max="74" width="6.5703125" style="153" customWidth="1"/>
    <col min="75" max="16384" width="8.5703125" style="153"/>
  </cols>
  <sheetData>
    <row r="1" spans="1:74" ht="12.75" x14ac:dyDescent="0.2">
      <c r="A1" s="791" t="s">
        <v>995</v>
      </c>
      <c r="B1" s="816" t="s">
        <v>1119</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row>
    <row r="2" spans="1:74" ht="12.75" x14ac:dyDescent="0.2">
      <c r="A2" s="792"/>
      <c r="B2" s="541" t="str">
        <f>"U.S. Energy Information Administration  |  Short-Term Energy Outlook  - "&amp;Dates!D1</f>
        <v>U.S. Energy Information Administration  |  Short-Term Energy Outlook  - June 2018</v>
      </c>
      <c r="C2" s="544"/>
      <c r="D2" s="544"/>
      <c r="E2" s="544"/>
      <c r="F2" s="544"/>
      <c r="G2" s="544"/>
      <c r="H2" s="544"/>
      <c r="I2" s="544"/>
      <c r="J2" s="544"/>
      <c r="K2" s="544"/>
      <c r="L2" s="544"/>
      <c r="M2" s="544"/>
      <c r="N2" s="544"/>
      <c r="O2" s="544"/>
      <c r="P2" s="544"/>
      <c r="Q2" s="544"/>
      <c r="R2" s="542"/>
      <c r="S2" s="542"/>
      <c r="T2" s="542"/>
      <c r="U2" s="542"/>
      <c r="V2" s="542"/>
      <c r="W2" s="542"/>
      <c r="X2" s="542"/>
      <c r="Y2" s="542"/>
      <c r="Z2" s="542"/>
      <c r="AA2" s="542"/>
      <c r="AB2" s="542"/>
      <c r="AC2" s="542"/>
      <c r="AD2" s="542"/>
      <c r="AE2" s="542"/>
      <c r="AF2" s="542"/>
      <c r="AG2" s="542"/>
      <c r="AH2" s="542"/>
      <c r="AI2" s="542"/>
      <c r="AJ2" s="542"/>
      <c r="AK2" s="542"/>
      <c r="AL2" s="542"/>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B5" s="254" t="s">
        <v>1005</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409"/>
      <c r="AZ5" s="409"/>
      <c r="BA5" s="409"/>
      <c r="BB5" s="409"/>
      <c r="BC5" s="409"/>
      <c r="BD5" s="252"/>
      <c r="BE5" s="252"/>
      <c r="BF5" s="252"/>
      <c r="BG5" s="252"/>
      <c r="BH5" s="252"/>
      <c r="BI5" s="252"/>
      <c r="BJ5" s="409"/>
      <c r="BK5" s="409"/>
      <c r="BL5" s="409"/>
      <c r="BM5" s="409"/>
      <c r="BN5" s="409"/>
      <c r="BO5" s="409"/>
      <c r="BP5" s="409"/>
      <c r="BQ5" s="409"/>
      <c r="BR5" s="409"/>
      <c r="BS5" s="409"/>
      <c r="BT5" s="409"/>
      <c r="BU5" s="409"/>
      <c r="BV5" s="409"/>
    </row>
    <row r="6" spans="1:74" ht="11.1" customHeight="1" x14ac:dyDescent="0.2">
      <c r="A6" s="162" t="s">
        <v>311</v>
      </c>
      <c r="B6" s="173" t="s">
        <v>260</v>
      </c>
      <c r="C6" s="252">
        <v>24.841303441000001</v>
      </c>
      <c r="D6" s="252">
        <v>25.070043455</v>
      </c>
      <c r="E6" s="252">
        <v>25.297471827999999</v>
      </c>
      <c r="F6" s="252">
        <v>25.647101312</v>
      </c>
      <c r="G6" s="252">
        <v>25.219883861</v>
      </c>
      <c r="H6" s="252">
        <v>25.654060311999999</v>
      </c>
      <c r="I6" s="252">
        <v>25.885109699000001</v>
      </c>
      <c r="J6" s="252">
        <v>25.638523344999999</v>
      </c>
      <c r="K6" s="252">
        <v>25.957388311999999</v>
      </c>
      <c r="L6" s="252">
        <v>26.522936087000001</v>
      </c>
      <c r="M6" s="252">
        <v>26.706144645999998</v>
      </c>
      <c r="N6" s="252">
        <v>27.086405538000001</v>
      </c>
      <c r="O6" s="252">
        <v>26.634218132000001</v>
      </c>
      <c r="P6" s="252">
        <v>26.867551888000001</v>
      </c>
      <c r="Q6" s="252">
        <v>26.843166165</v>
      </c>
      <c r="R6" s="252">
        <v>26.780732745000002</v>
      </c>
      <c r="S6" s="252">
        <v>26.362040036</v>
      </c>
      <c r="T6" s="252">
        <v>26.432708412</v>
      </c>
      <c r="U6" s="252">
        <v>27.045798423000001</v>
      </c>
      <c r="V6" s="252">
        <v>27.075823164999999</v>
      </c>
      <c r="W6" s="252">
        <v>26.586343412000002</v>
      </c>
      <c r="X6" s="252">
        <v>26.895645036000001</v>
      </c>
      <c r="Y6" s="252">
        <v>27.257237411999998</v>
      </c>
      <c r="Z6" s="252">
        <v>27.268971777000001</v>
      </c>
      <c r="AA6" s="252">
        <v>27.174023001999998</v>
      </c>
      <c r="AB6" s="252">
        <v>26.907601970999998</v>
      </c>
      <c r="AC6" s="252">
        <v>26.973167741000001</v>
      </c>
      <c r="AD6" s="252">
        <v>26.376700195000002</v>
      </c>
      <c r="AE6" s="252">
        <v>25.80892862</v>
      </c>
      <c r="AF6" s="252">
        <v>25.705983575000001</v>
      </c>
      <c r="AG6" s="252">
        <v>26.752111776</v>
      </c>
      <c r="AH6" s="252">
        <v>26.385360195000001</v>
      </c>
      <c r="AI6" s="252">
        <v>25.781502755999998</v>
      </c>
      <c r="AJ6" s="252">
        <v>26.596430221999999</v>
      </c>
      <c r="AK6" s="252">
        <v>27.319867209000002</v>
      </c>
      <c r="AL6" s="252">
        <v>26.661424237999999</v>
      </c>
      <c r="AM6" s="252">
        <v>26.809618737000001</v>
      </c>
      <c r="AN6" s="252">
        <v>27.253955719</v>
      </c>
      <c r="AO6" s="252">
        <v>27.315879576</v>
      </c>
      <c r="AP6" s="252">
        <v>26.741979909000001</v>
      </c>
      <c r="AQ6" s="252">
        <v>26.907140576</v>
      </c>
      <c r="AR6" s="252">
        <v>27.187780242999999</v>
      </c>
      <c r="AS6" s="252">
        <v>27.299758285999999</v>
      </c>
      <c r="AT6" s="252">
        <v>27.246108834000001</v>
      </c>
      <c r="AU6" s="252">
        <v>26.841809908999998</v>
      </c>
      <c r="AV6" s="252">
        <v>27.835321027999999</v>
      </c>
      <c r="AW6" s="252">
        <v>28.698622576000002</v>
      </c>
      <c r="AX6" s="252">
        <v>28.312537511999999</v>
      </c>
      <c r="AY6" s="252">
        <v>28.493126576000002</v>
      </c>
      <c r="AZ6" s="252">
        <v>28.410691289999999</v>
      </c>
      <c r="BA6" s="252">
        <v>28.732163476</v>
      </c>
      <c r="BB6" s="252">
        <v>29.183407184</v>
      </c>
      <c r="BC6" s="252">
        <v>29.612406635999999</v>
      </c>
      <c r="BD6" s="409">
        <v>29.837183123999999</v>
      </c>
      <c r="BE6" s="409">
        <v>29.949821911000001</v>
      </c>
      <c r="BF6" s="409">
        <v>29.895499407999999</v>
      </c>
      <c r="BG6" s="409">
        <v>30.011350584999999</v>
      </c>
      <c r="BH6" s="409">
        <v>30.532056051000001</v>
      </c>
      <c r="BI6" s="409">
        <v>30.914080330000001</v>
      </c>
      <c r="BJ6" s="409">
        <v>30.923824416999999</v>
      </c>
      <c r="BK6" s="409">
        <v>30.936980504000001</v>
      </c>
      <c r="BL6" s="409">
        <v>31.055578820000001</v>
      </c>
      <c r="BM6" s="409">
        <v>31.227315991000001</v>
      </c>
      <c r="BN6" s="409">
        <v>31.288222723000001</v>
      </c>
      <c r="BO6" s="409">
        <v>31.326185758000001</v>
      </c>
      <c r="BP6" s="409">
        <v>31.282955045000001</v>
      </c>
      <c r="BQ6" s="409">
        <v>31.373832274000002</v>
      </c>
      <c r="BR6" s="409">
        <v>31.262196281000001</v>
      </c>
      <c r="BS6" s="409">
        <v>31.237752436000001</v>
      </c>
      <c r="BT6" s="409">
        <v>31.689269358000001</v>
      </c>
      <c r="BU6" s="409">
        <v>31.911394586</v>
      </c>
      <c r="BV6" s="409">
        <v>31.918079392999999</v>
      </c>
    </row>
    <row r="7" spans="1:74" ht="11.1" customHeight="1" x14ac:dyDescent="0.2">
      <c r="A7" s="162" t="s">
        <v>307</v>
      </c>
      <c r="B7" s="173" t="s">
        <v>261</v>
      </c>
      <c r="C7" s="252">
        <v>13.032219129</v>
      </c>
      <c r="D7" s="252">
        <v>13.081287143000001</v>
      </c>
      <c r="E7" s="252">
        <v>13.302716516</v>
      </c>
      <c r="F7" s="252">
        <v>13.887167</v>
      </c>
      <c r="G7" s="252">
        <v>13.838287548</v>
      </c>
      <c r="H7" s="252">
        <v>14.248703000000001</v>
      </c>
      <c r="I7" s="252">
        <v>14.338419387</v>
      </c>
      <c r="J7" s="252">
        <v>14.433681032000001</v>
      </c>
      <c r="K7" s="252">
        <v>14.524698000000001</v>
      </c>
      <c r="L7" s="252">
        <v>14.723903774</v>
      </c>
      <c r="M7" s="252">
        <v>14.887159333</v>
      </c>
      <c r="N7" s="252">
        <v>15.095115226000001</v>
      </c>
      <c r="O7" s="252">
        <v>14.749041387</v>
      </c>
      <c r="P7" s="252">
        <v>14.969020143</v>
      </c>
      <c r="Q7" s="252">
        <v>15.060638419</v>
      </c>
      <c r="R7" s="252">
        <v>15.327947</v>
      </c>
      <c r="S7" s="252">
        <v>15.17586829</v>
      </c>
      <c r="T7" s="252">
        <v>15.033605667</v>
      </c>
      <c r="U7" s="252">
        <v>15.200178677</v>
      </c>
      <c r="V7" s="252">
        <v>15.199026419000001</v>
      </c>
      <c r="W7" s="252">
        <v>15.195517667000001</v>
      </c>
      <c r="X7" s="252">
        <v>15.169606290000001</v>
      </c>
      <c r="Y7" s="252">
        <v>15.219501666999999</v>
      </c>
      <c r="Z7" s="252">
        <v>15.097031032</v>
      </c>
      <c r="AA7" s="252">
        <v>14.986802709999999</v>
      </c>
      <c r="AB7" s="252">
        <v>14.884012379</v>
      </c>
      <c r="AC7" s="252">
        <v>15.084736128999999</v>
      </c>
      <c r="AD7" s="252">
        <v>14.898328666999999</v>
      </c>
      <c r="AE7" s="252">
        <v>15.062764097000001</v>
      </c>
      <c r="AF7" s="252">
        <v>14.859358</v>
      </c>
      <c r="AG7" s="252">
        <v>14.879578548</v>
      </c>
      <c r="AH7" s="252">
        <v>14.681746677</v>
      </c>
      <c r="AI7" s="252">
        <v>14.476500333000001</v>
      </c>
      <c r="AJ7" s="252">
        <v>14.764179903</v>
      </c>
      <c r="AK7" s="252">
        <v>14.973449333</v>
      </c>
      <c r="AL7" s="252">
        <v>14.706882387</v>
      </c>
      <c r="AM7" s="252">
        <v>14.694406161</v>
      </c>
      <c r="AN7" s="252">
        <v>15.080743142999999</v>
      </c>
      <c r="AO7" s="252">
        <v>15.289667</v>
      </c>
      <c r="AP7" s="252">
        <v>15.230767332999999</v>
      </c>
      <c r="AQ7" s="252">
        <v>15.407928</v>
      </c>
      <c r="AR7" s="252">
        <v>15.411567667</v>
      </c>
      <c r="AS7" s="252">
        <v>15.48354571</v>
      </c>
      <c r="AT7" s="252">
        <v>15.503896257999999</v>
      </c>
      <c r="AU7" s="252">
        <v>15.594597332999999</v>
      </c>
      <c r="AV7" s="252">
        <v>16.155108452</v>
      </c>
      <c r="AW7" s="252">
        <v>16.79241</v>
      </c>
      <c r="AX7" s="252">
        <v>16.528324935000001</v>
      </c>
      <c r="AY7" s="252">
        <v>16.362914</v>
      </c>
      <c r="AZ7" s="252">
        <v>16.784478713999999</v>
      </c>
      <c r="BA7" s="252">
        <v>17.168645774000002</v>
      </c>
      <c r="BB7" s="252">
        <v>17.312469716999999</v>
      </c>
      <c r="BC7" s="252">
        <v>17.580119524000001</v>
      </c>
      <c r="BD7" s="409">
        <v>17.763192700000001</v>
      </c>
      <c r="BE7" s="409">
        <v>17.842151699999999</v>
      </c>
      <c r="BF7" s="409">
        <v>17.972227199999999</v>
      </c>
      <c r="BG7" s="409">
        <v>18.013774000000002</v>
      </c>
      <c r="BH7" s="409">
        <v>18.265072199999999</v>
      </c>
      <c r="BI7" s="409">
        <v>18.601603099999998</v>
      </c>
      <c r="BJ7" s="409">
        <v>18.631466199999998</v>
      </c>
      <c r="BK7" s="409">
        <v>18.646248</v>
      </c>
      <c r="BL7" s="409">
        <v>18.7108563</v>
      </c>
      <c r="BM7" s="409">
        <v>18.948535700000001</v>
      </c>
      <c r="BN7" s="409">
        <v>19.007990499999998</v>
      </c>
      <c r="BO7" s="409">
        <v>19.066658499999999</v>
      </c>
      <c r="BP7" s="409">
        <v>19.039069999999999</v>
      </c>
      <c r="BQ7" s="409">
        <v>19.082789200000001</v>
      </c>
      <c r="BR7" s="409">
        <v>19.1073089</v>
      </c>
      <c r="BS7" s="409">
        <v>19.075983300000001</v>
      </c>
      <c r="BT7" s="409">
        <v>19.286021300000002</v>
      </c>
      <c r="BU7" s="409">
        <v>19.502840299999999</v>
      </c>
      <c r="BV7" s="409">
        <v>19.575803499999999</v>
      </c>
    </row>
    <row r="8" spans="1:74" ht="11.1" customHeight="1" x14ac:dyDescent="0.2">
      <c r="A8" s="162" t="s">
        <v>308</v>
      </c>
      <c r="B8" s="173" t="s">
        <v>282</v>
      </c>
      <c r="C8" s="252">
        <v>4.3787635041000001</v>
      </c>
      <c r="D8" s="252">
        <v>4.4097635040999998</v>
      </c>
      <c r="E8" s="252">
        <v>4.4677635040999997</v>
      </c>
      <c r="F8" s="252">
        <v>4.3407635040999999</v>
      </c>
      <c r="G8" s="252">
        <v>4.1817635041000001</v>
      </c>
      <c r="H8" s="252">
        <v>4.3037635041</v>
      </c>
      <c r="I8" s="252">
        <v>4.3557635040999996</v>
      </c>
      <c r="J8" s="252">
        <v>4.2947635040999996</v>
      </c>
      <c r="K8" s="252">
        <v>4.3327635040999999</v>
      </c>
      <c r="L8" s="252">
        <v>4.5147635041000003</v>
      </c>
      <c r="M8" s="252">
        <v>4.5217635040999999</v>
      </c>
      <c r="N8" s="252">
        <v>4.6277635040999998</v>
      </c>
      <c r="O8" s="252">
        <v>4.7024868944999998</v>
      </c>
      <c r="P8" s="252">
        <v>4.7434868945000002</v>
      </c>
      <c r="Q8" s="252">
        <v>4.6324868945000004</v>
      </c>
      <c r="R8" s="252">
        <v>4.3004868944999997</v>
      </c>
      <c r="S8" s="252">
        <v>3.9994868944999999</v>
      </c>
      <c r="T8" s="252">
        <v>4.2044868944999996</v>
      </c>
      <c r="U8" s="252">
        <v>4.6184868945000002</v>
      </c>
      <c r="V8" s="252">
        <v>4.7594868945000002</v>
      </c>
      <c r="W8" s="252">
        <v>4.2994868945000002</v>
      </c>
      <c r="X8" s="252">
        <v>4.4194868945000003</v>
      </c>
      <c r="Y8" s="252">
        <v>4.6864868944999998</v>
      </c>
      <c r="Z8" s="252">
        <v>4.7734868945000004</v>
      </c>
      <c r="AA8" s="252">
        <v>4.8144868944999999</v>
      </c>
      <c r="AB8" s="252">
        <v>4.7344868944999998</v>
      </c>
      <c r="AC8" s="252">
        <v>4.6544868944999997</v>
      </c>
      <c r="AD8" s="252">
        <v>4.3164868944999997</v>
      </c>
      <c r="AE8" s="252">
        <v>3.6784868945000002</v>
      </c>
      <c r="AF8" s="252">
        <v>3.9794868944999999</v>
      </c>
      <c r="AG8" s="252">
        <v>4.6044868944999999</v>
      </c>
      <c r="AH8" s="252">
        <v>4.7424868944999998</v>
      </c>
      <c r="AI8" s="252">
        <v>4.7464868945000003</v>
      </c>
      <c r="AJ8" s="252">
        <v>4.8104868945000003</v>
      </c>
      <c r="AK8" s="252">
        <v>5.1324868945000004</v>
      </c>
      <c r="AL8" s="252">
        <v>4.9154868944999999</v>
      </c>
      <c r="AM8" s="252">
        <v>5.1144868944999997</v>
      </c>
      <c r="AN8" s="252">
        <v>5.1344868945000002</v>
      </c>
      <c r="AO8" s="252">
        <v>4.9144868945000004</v>
      </c>
      <c r="AP8" s="252">
        <v>4.4944868944999996</v>
      </c>
      <c r="AQ8" s="252">
        <v>4.6274868944999996</v>
      </c>
      <c r="AR8" s="252">
        <v>5.0164868944999998</v>
      </c>
      <c r="AS8" s="252">
        <v>4.9374868945000001</v>
      </c>
      <c r="AT8" s="252">
        <v>5.1114868944999996</v>
      </c>
      <c r="AU8" s="252">
        <v>4.9174868944999997</v>
      </c>
      <c r="AV8" s="252">
        <v>4.9284868944999998</v>
      </c>
      <c r="AW8" s="252">
        <v>5.2674868945000002</v>
      </c>
      <c r="AX8" s="252">
        <v>5.3544868944999999</v>
      </c>
      <c r="AY8" s="252">
        <v>5.1894868944999999</v>
      </c>
      <c r="AZ8" s="252">
        <v>4.9084868945000002</v>
      </c>
      <c r="BA8" s="252">
        <v>4.9086773723999997</v>
      </c>
      <c r="BB8" s="252">
        <v>5.2244057134000004</v>
      </c>
      <c r="BC8" s="252">
        <v>5.2928089941999996</v>
      </c>
      <c r="BD8" s="409">
        <v>5.3327842771</v>
      </c>
      <c r="BE8" s="409">
        <v>5.3200919388000001</v>
      </c>
      <c r="BF8" s="409">
        <v>5.3990920198000003</v>
      </c>
      <c r="BG8" s="409">
        <v>5.4635136798000001</v>
      </c>
      <c r="BH8" s="409">
        <v>5.4798939469999999</v>
      </c>
      <c r="BI8" s="409">
        <v>5.5227730230000001</v>
      </c>
      <c r="BJ8" s="409">
        <v>5.4945931567999997</v>
      </c>
      <c r="BK8" s="409">
        <v>5.5024660034000004</v>
      </c>
      <c r="BL8" s="409">
        <v>5.5432741788</v>
      </c>
      <c r="BM8" s="409">
        <v>5.4901246155000001</v>
      </c>
      <c r="BN8" s="409">
        <v>5.5017729664999999</v>
      </c>
      <c r="BO8" s="409">
        <v>5.4872931963999996</v>
      </c>
      <c r="BP8" s="409">
        <v>5.5132186125000002</v>
      </c>
      <c r="BQ8" s="409">
        <v>5.4970080099</v>
      </c>
      <c r="BR8" s="409">
        <v>5.5481004737999999</v>
      </c>
      <c r="BS8" s="409">
        <v>5.5953361350000002</v>
      </c>
      <c r="BT8" s="409">
        <v>5.5963734423</v>
      </c>
      <c r="BU8" s="409">
        <v>5.6191888094999998</v>
      </c>
      <c r="BV8" s="409">
        <v>5.5564650025000004</v>
      </c>
    </row>
    <row r="9" spans="1:74" ht="11.1" customHeight="1" x14ac:dyDescent="0.2">
      <c r="A9" s="162" t="s">
        <v>309</v>
      </c>
      <c r="B9" s="173" t="s">
        <v>291</v>
      </c>
      <c r="C9" s="252">
        <v>2.8895345288000001</v>
      </c>
      <c r="D9" s="252">
        <v>2.8985345288</v>
      </c>
      <c r="E9" s="252">
        <v>2.8795345287999998</v>
      </c>
      <c r="F9" s="252">
        <v>2.8725345288000002</v>
      </c>
      <c r="G9" s="252">
        <v>2.8885345288000002</v>
      </c>
      <c r="H9" s="252">
        <v>2.8285345288000001</v>
      </c>
      <c r="I9" s="252">
        <v>2.7745345287999998</v>
      </c>
      <c r="J9" s="252">
        <v>2.8085345288000001</v>
      </c>
      <c r="K9" s="252">
        <v>2.7825345287999999</v>
      </c>
      <c r="L9" s="252">
        <v>2.7515345288000002</v>
      </c>
      <c r="M9" s="252">
        <v>2.7435345288000001</v>
      </c>
      <c r="N9" s="252">
        <v>2.7375345287999999</v>
      </c>
      <c r="O9" s="252">
        <v>2.635643</v>
      </c>
      <c r="P9" s="252">
        <v>2.711643</v>
      </c>
      <c r="Q9" s="252">
        <v>2.6926429999999999</v>
      </c>
      <c r="R9" s="252">
        <v>2.5456430000000001</v>
      </c>
      <c r="S9" s="252">
        <v>2.5836429999999999</v>
      </c>
      <c r="T9" s="252">
        <v>2.6056430000000002</v>
      </c>
      <c r="U9" s="252">
        <v>2.6346430000000001</v>
      </c>
      <c r="V9" s="252">
        <v>2.6176430000000002</v>
      </c>
      <c r="W9" s="252">
        <v>2.6216430000000002</v>
      </c>
      <c r="X9" s="252">
        <v>2.6286429999999998</v>
      </c>
      <c r="Y9" s="252">
        <v>2.6116429999999999</v>
      </c>
      <c r="Z9" s="252">
        <v>2.6116429999999999</v>
      </c>
      <c r="AA9" s="252">
        <v>2.6093707452000001</v>
      </c>
      <c r="AB9" s="252">
        <v>2.5463707452</v>
      </c>
      <c r="AC9" s="252">
        <v>2.5383707451999999</v>
      </c>
      <c r="AD9" s="252">
        <v>2.5093707452</v>
      </c>
      <c r="AE9" s="252">
        <v>2.5073707451999998</v>
      </c>
      <c r="AF9" s="252">
        <v>2.5313707451999998</v>
      </c>
      <c r="AG9" s="252">
        <v>2.5073707451999998</v>
      </c>
      <c r="AH9" s="252">
        <v>2.4953707451999998</v>
      </c>
      <c r="AI9" s="252">
        <v>2.4463707451999999</v>
      </c>
      <c r="AJ9" s="252">
        <v>2.4233707452000002</v>
      </c>
      <c r="AK9" s="252">
        <v>2.4003707452</v>
      </c>
      <c r="AL9" s="252">
        <v>2.3603707452</v>
      </c>
      <c r="AM9" s="252">
        <v>2.3513707452000001</v>
      </c>
      <c r="AN9" s="252">
        <v>2.3583707451999998</v>
      </c>
      <c r="AO9" s="252">
        <v>2.3543707451999998</v>
      </c>
      <c r="AP9" s="252">
        <v>2.3393707452000001</v>
      </c>
      <c r="AQ9" s="252">
        <v>2.3443707452</v>
      </c>
      <c r="AR9" s="252">
        <v>2.3333707451999999</v>
      </c>
      <c r="AS9" s="252">
        <v>2.3053707451999998</v>
      </c>
      <c r="AT9" s="252">
        <v>2.2303707452000001</v>
      </c>
      <c r="AU9" s="252">
        <v>2.0263707451999999</v>
      </c>
      <c r="AV9" s="252">
        <v>2.1973707452000002</v>
      </c>
      <c r="AW9" s="252">
        <v>2.1433707451999999</v>
      </c>
      <c r="AX9" s="252">
        <v>2.1443707451999998</v>
      </c>
      <c r="AY9" s="252">
        <v>2.2133707452000002</v>
      </c>
      <c r="AZ9" s="252">
        <v>2.1753707452</v>
      </c>
      <c r="BA9" s="252">
        <v>2.1408056623</v>
      </c>
      <c r="BB9" s="252">
        <v>2.1656837749000002</v>
      </c>
      <c r="BC9" s="252">
        <v>2.216442738</v>
      </c>
      <c r="BD9" s="409">
        <v>2.2125824055000001</v>
      </c>
      <c r="BE9" s="409">
        <v>2.2080369683000001</v>
      </c>
      <c r="BF9" s="409">
        <v>2.2037859122999999</v>
      </c>
      <c r="BG9" s="409">
        <v>2.1993045069999999</v>
      </c>
      <c r="BH9" s="409">
        <v>2.2006934087999999</v>
      </c>
      <c r="BI9" s="409">
        <v>2.1963637499000002</v>
      </c>
      <c r="BJ9" s="409">
        <v>2.1923913070999999</v>
      </c>
      <c r="BK9" s="409">
        <v>2.1909985605000002</v>
      </c>
      <c r="BL9" s="409">
        <v>2.1876281291000002</v>
      </c>
      <c r="BM9" s="409">
        <v>2.1830224936999998</v>
      </c>
      <c r="BN9" s="409">
        <v>2.1785540082999999</v>
      </c>
      <c r="BO9" s="409">
        <v>2.1744300527</v>
      </c>
      <c r="BP9" s="409">
        <v>2.1709041511999998</v>
      </c>
      <c r="BQ9" s="409">
        <v>2.1666740893999998</v>
      </c>
      <c r="BR9" s="409">
        <v>2.1626816925000001</v>
      </c>
      <c r="BS9" s="409">
        <v>2.1584828092000001</v>
      </c>
      <c r="BT9" s="409">
        <v>2.1544573719</v>
      </c>
      <c r="BU9" s="409">
        <v>2.1503820046</v>
      </c>
      <c r="BV9" s="409">
        <v>2.1467014037999999</v>
      </c>
    </row>
    <row r="10" spans="1:74" ht="11.1" customHeight="1" x14ac:dyDescent="0.2">
      <c r="A10" s="162" t="s">
        <v>310</v>
      </c>
      <c r="B10" s="173" t="s">
        <v>285</v>
      </c>
      <c r="C10" s="252">
        <v>4.5407862794999998</v>
      </c>
      <c r="D10" s="252">
        <v>4.6804582794999998</v>
      </c>
      <c r="E10" s="252">
        <v>4.6474572795000002</v>
      </c>
      <c r="F10" s="252">
        <v>4.5466362795000004</v>
      </c>
      <c r="G10" s="252">
        <v>4.3112982794999999</v>
      </c>
      <c r="H10" s="252">
        <v>4.2730592795</v>
      </c>
      <c r="I10" s="252">
        <v>4.4163922795000001</v>
      </c>
      <c r="J10" s="252">
        <v>4.1015442794999997</v>
      </c>
      <c r="K10" s="252">
        <v>4.3173922794999999</v>
      </c>
      <c r="L10" s="252">
        <v>4.5327342794999996</v>
      </c>
      <c r="M10" s="252">
        <v>4.5536872795000001</v>
      </c>
      <c r="N10" s="252">
        <v>4.6259922795000001</v>
      </c>
      <c r="O10" s="252">
        <v>4.5470468507000001</v>
      </c>
      <c r="P10" s="252">
        <v>4.4434018506999999</v>
      </c>
      <c r="Q10" s="252">
        <v>4.4573978506999996</v>
      </c>
      <c r="R10" s="252">
        <v>4.6066558507000002</v>
      </c>
      <c r="S10" s="252">
        <v>4.6030418507000004</v>
      </c>
      <c r="T10" s="252">
        <v>4.5889728507000003</v>
      </c>
      <c r="U10" s="252">
        <v>4.5924898506999998</v>
      </c>
      <c r="V10" s="252">
        <v>4.4996668506999997</v>
      </c>
      <c r="W10" s="252">
        <v>4.4696958507</v>
      </c>
      <c r="X10" s="252">
        <v>4.6779088506999997</v>
      </c>
      <c r="Y10" s="252">
        <v>4.7396058507000003</v>
      </c>
      <c r="Z10" s="252">
        <v>4.7868108507000002</v>
      </c>
      <c r="AA10" s="252">
        <v>4.7633626523999997</v>
      </c>
      <c r="AB10" s="252">
        <v>4.7427319524999998</v>
      </c>
      <c r="AC10" s="252">
        <v>4.6955739719</v>
      </c>
      <c r="AD10" s="252">
        <v>4.6525138886999997</v>
      </c>
      <c r="AE10" s="252">
        <v>4.5603068833</v>
      </c>
      <c r="AF10" s="252">
        <v>4.3357679354999998</v>
      </c>
      <c r="AG10" s="252">
        <v>4.7606755881999998</v>
      </c>
      <c r="AH10" s="252">
        <v>4.4657558782000004</v>
      </c>
      <c r="AI10" s="252">
        <v>4.1121447825999997</v>
      </c>
      <c r="AJ10" s="252">
        <v>4.5983926788999998</v>
      </c>
      <c r="AK10" s="252">
        <v>4.8135602356999998</v>
      </c>
      <c r="AL10" s="252">
        <v>4.6786842111000002</v>
      </c>
      <c r="AM10" s="252">
        <v>4.6493549363</v>
      </c>
      <c r="AN10" s="252">
        <v>4.6803549362999997</v>
      </c>
      <c r="AO10" s="252">
        <v>4.7573549362999996</v>
      </c>
      <c r="AP10" s="252">
        <v>4.6773549363000004</v>
      </c>
      <c r="AQ10" s="252">
        <v>4.5273549363000001</v>
      </c>
      <c r="AR10" s="252">
        <v>4.4263549363000001</v>
      </c>
      <c r="AS10" s="252">
        <v>4.5733549363000003</v>
      </c>
      <c r="AT10" s="252">
        <v>4.4003549363000003</v>
      </c>
      <c r="AU10" s="252">
        <v>4.3033549362999999</v>
      </c>
      <c r="AV10" s="252">
        <v>4.5543549363000002</v>
      </c>
      <c r="AW10" s="252">
        <v>4.4953549363</v>
      </c>
      <c r="AX10" s="252">
        <v>4.2853549363000001</v>
      </c>
      <c r="AY10" s="252">
        <v>4.7273549363000003</v>
      </c>
      <c r="AZ10" s="252">
        <v>4.5423549362999998</v>
      </c>
      <c r="BA10" s="252">
        <v>4.5140346674999998</v>
      </c>
      <c r="BB10" s="252">
        <v>4.4808479788</v>
      </c>
      <c r="BC10" s="252">
        <v>4.5230353797999996</v>
      </c>
      <c r="BD10" s="409">
        <v>4.5286237411999997</v>
      </c>
      <c r="BE10" s="409">
        <v>4.5795413035000001</v>
      </c>
      <c r="BF10" s="409">
        <v>4.3203942762</v>
      </c>
      <c r="BG10" s="409">
        <v>4.334758398</v>
      </c>
      <c r="BH10" s="409">
        <v>4.5863964951999998</v>
      </c>
      <c r="BI10" s="409">
        <v>4.5933404568</v>
      </c>
      <c r="BJ10" s="409">
        <v>4.6053737530000003</v>
      </c>
      <c r="BK10" s="409">
        <v>4.5972679401000001</v>
      </c>
      <c r="BL10" s="409">
        <v>4.6138202117000002</v>
      </c>
      <c r="BM10" s="409">
        <v>4.6056331818</v>
      </c>
      <c r="BN10" s="409">
        <v>4.5999052483999998</v>
      </c>
      <c r="BO10" s="409">
        <v>4.5978040085999998</v>
      </c>
      <c r="BP10" s="409">
        <v>4.5597622810000003</v>
      </c>
      <c r="BQ10" s="409">
        <v>4.6273609751000002</v>
      </c>
      <c r="BR10" s="409">
        <v>4.4441052147000004</v>
      </c>
      <c r="BS10" s="409">
        <v>4.4079501915000003</v>
      </c>
      <c r="BT10" s="409">
        <v>4.6524172442999996</v>
      </c>
      <c r="BU10" s="409">
        <v>4.6389834718999996</v>
      </c>
      <c r="BV10" s="409">
        <v>4.6391094868999998</v>
      </c>
    </row>
    <row r="11" spans="1:74" ht="11.1" customHeight="1" x14ac:dyDescent="0.2">
      <c r="A11" s="162" t="s">
        <v>317</v>
      </c>
      <c r="B11" s="173" t="s">
        <v>286</v>
      </c>
      <c r="C11" s="252">
        <v>67.225661264999999</v>
      </c>
      <c r="D11" s="252">
        <v>67.542470735999999</v>
      </c>
      <c r="E11" s="252">
        <v>66.817274909000005</v>
      </c>
      <c r="F11" s="252">
        <v>66.826236707999996</v>
      </c>
      <c r="G11" s="252">
        <v>67.557917290000006</v>
      </c>
      <c r="H11" s="252">
        <v>67.929404993000006</v>
      </c>
      <c r="I11" s="252">
        <v>67.842019468000004</v>
      </c>
      <c r="J11" s="252">
        <v>68.502494123999995</v>
      </c>
      <c r="K11" s="252">
        <v>68.741454863000001</v>
      </c>
      <c r="L11" s="252">
        <v>69.384483975999999</v>
      </c>
      <c r="M11" s="252">
        <v>68.682732594000001</v>
      </c>
      <c r="N11" s="252">
        <v>68.971101563999994</v>
      </c>
      <c r="O11" s="252">
        <v>68.481592290999998</v>
      </c>
      <c r="P11" s="252">
        <v>68.180717301000001</v>
      </c>
      <c r="Q11" s="252">
        <v>69.173639519000005</v>
      </c>
      <c r="R11" s="252">
        <v>69.298156634999998</v>
      </c>
      <c r="S11" s="252">
        <v>69.887937069000003</v>
      </c>
      <c r="T11" s="252">
        <v>70.553857269999995</v>
      </c>
      <c r="U11" s="252">
        <v>70.447055938000005</v>
      </c>
      <c r="V11" s="252">
        <v>70.436606753000007</v>
      </c>
      <c r="W11" s="252">
        <v>70.560665440999998</v>
      </c>
      <c r="X11" s="252">
        <v>70.453109154000003</v>
      </c>
      <c r="Y11" s="252">
        <v>70.438810189999998</v>
      </c>
      <c r="Z11" s="252">
        <v>70.400911190000002</v>
      </c>
      <c r="AA11" s="252">
        <v>70.320308890000007</v>
      </c>
      <c r="AB11" s="252">
        <v>69.78393389</v>
      </c>
      <c r="AC11" s="252">
        <v>69.815871889999997</v>
      </c>
      <c r="AD11" s="252">
        <v>70.144532889999994</v>
      </c>
      <c r="AE11" s="252">
        <v>70.302679889999993</v>
      </c>
      <c r="AF11" s="252">
        <v>70.930917890000003</v>
      </c>
      <c r="AG11" s="252">
        <v>70.851874890000005</v>
      </c>
      <c r="AH11" s="252">
        <v>70.257344889999999</v>
      </c>
      <c r="AI11" s="252">
        <v>71.030873889999995</v>
      </c>
      <c r="AJ11" s="252">
        <v>71.344359890000007</v>
      </c>
      <c r="AK11" s="252">
        <v>71.762518889999996</v>
      </c>
      <c r="AL11" s="252">
        <v>71.262228890000003</v>
      </c>
      <c r="AM11" s="252">
        <v>70.14195789</v>
      </c>
      <c r="AN11" s="252">
        <v>70.011957890000005</v>
      </c>
      <c r="AO11" s="252">
        <v>69.781957890000001</v>
      </c>
      <c r="AP11" s="252">
        <v>70.00795789</v>
      </c>
      <c r="AQ11" s="252">
        <v>70.706957889999998</v>
      </c>
      <c r="AR11" s="252">
        <v>71.463957890000003</v>
      </c>
      <c r="AS11" s="252">
        <v>71.486957889999999</v>
      </c>
      <c r="AT11" s="252">
        <v>70.922957890000006</v>
      </c>
      <c r="AU11" s="252">
        <v>71.371957890000004</v>
      </c>
      <c r="AV11" s="252">
        <v>70.948957890000003</v>
      </c>
      <c r="AW11" s="252">
        <v>70.610957889999995</v>
      </c>
      <c r="AX11" s="252">
        <v>70.209957889999998</v>
      </c>
      <c r="AY11" s="252">
        <v>70.188957889999998</v>
      </c>
      <c r="AZ11" s="252">
        <v>70.022957890000001</v>
      </c>
      <c r="BA11" s="252">
        <v>70.071509415999998</v>
      </c>
      <c r="BB11" s="252">
        <v>70.460714648999996</v>
      </c>
      <c r="BC11" s="252">
        <v>70.572561640999993</v>
      </c>
      <c r="BD11" s="409">
        <v>70.662346866999997</v>
      </c>
      <c r="BE11" s="409">
        <v>70.808161408000004</v>
      </c>
      <c r="BF11" s="409">
        <v>70.566693068999996</v>
      </c>
      <c r="BG11" s="409">
        <v>71.047281597999998</v>
      </c>
      <c r="BH11" s="409">
        <v>70.931651385999999</v>
      </c>
      <c r="BI11" s="409">
        <v>70.546119337999997</v>
      </c>
      <c r="BJ11" s="409">
        <v>70.166372851999995</v>
      </c>
      <c r="BK11" s="409">
        <v>69.861866946999996</v>
      </c>
      <c r="BL11" s="409">
        <v>69.852189917000004</v>
      </c>
      <c r="BM11" s="409">
        <v>70.126727983999999</v>
      </c>
      <c r="BN11" s="409">
        <v>70.673046075000002</v>
      </c>
      <c r="BO11" s="409">
        <v>70.752560156000001</v>
      </c>
      <c r="BP11" s="409">
        <v>71.028235241999994</v>
      </c>
      <c r="BQ11" s="409">
        <v>71.419241630000002</v>
      </c>
      <c r="BR11" s="409">
        <v>71.138992755000004</v>
      </c>
      <c r="BS11" s="409">
        <v>71.477251185</v>
      </c>
      <c r="BT11" s="409">
        <v>71.429045974999994</v>
      </c>
      <c r="BU11" s="409">
        <v>71.262083325999996</v>
      </c>
      <c r="BV11" s="409">
        <v>70.963141831000002</v>
      </c>
    </row>
    <row r="12" spans="1:74" ht="11.1" customHeight="1" x14ac:dyDescent="0.2">
      <c r="A12" s="162" t="s">
        <v>312</v>
      </c>
      <c r="B12" s="173" t="s">
        <v>1098</v>
      </c>
      <c r="C12" s="252">
        <v>36.764335000000003</v>
      </c>
      <c r="D12" s="252">
        <v>36.909990999999998</v>
      </c>
      <c r="E12" s="252">
        <v>36.450811999999999</v>
      </c>
      <c r="F12" s="252">
        <v>36.239392000000002</v>
      </c>
      <c r="G12" s="252">
        <v>36.537478999999998</v>
      </c>
      <c r="H12" s="252">
        <v>36.489471000000002</v>
      </c>
      <c r="I12" s="252">
        <v>36.733506990000002</v>
      </c>
      <c r="J12" s="252">
        <v>37.038530999999999</v>
      </c>
      <c r="K12" s="252">
        <v>37.351056</v>
      </c>
      <c r="L12" s="252">
        <v>37.695382000000002</v>
      </c>
      <c r="M12" s="252">
        <v>37.122013789999997</v>
      </c>
      <c r="N12" s="252">
        <v>37.390272000000003</v>
      </c>
      <c r="O12" s="252">
        <v>37.113911999999999</v>
      </c>
      <c r="P12" s="252">
        <v>36.976323000000001</v>
      </c>
      <c r="Q12" s="252">
        <v>37.741919000000003</v>
      </c>
      <c r="R12" s="252">
        <v>37.958089999999999</v>
      </c>
      <c r="S12" s="252">
        <v>38.207389999999997</v>
      </c>
      <c r="T12" s="252">
        <v>38.647233999999997</v>
      </c>
      <c r="U12" s="252">
        <v>38.751994000000003</v>
      </c>
      <c r="V12" s="252">
        <v>38.544328999999998</v>
      </c>
      <c r="W12" s="252">
        <v>38.822172000000002</v>
      </c>
      <c r="X12" s="252">
        <v>38.573182000000003</v>
      </c>
      <c r="Y12" s="252">
        <v>38.699198000000003</v>
      </c>
      <c r="Z12" s="252">
        <v>38.703473000000002</v>
      </c>
      <c r="AA12" s="252">
        <v>38.988197</v>
      </c>
      <c r="AB12" s="252">
        <v>38.548197000000002</v>
      </c>
      <c r="AC12" s="252">
        <v>38.746197000000002</v>
      </c>
      <c r="AD12" s="252">
        <v>38.889197000000003</v>
      </c>
      <c r="AE12" s="252">
        <v>38.838197000000001</v>
      </c>
      <c r="AF12" s="252">
        <v>39.292197000000002</v>
      </c>
      <c r="AG12" s="252">
        <v>39.395197000000003</v>
      </c>
      <c r="AH12" s="252">
        <v>39.321196999999998</v>
      </c>
      <c r="AI12" s="252">
        <v>39.330196999999998</v>
      </c>
      <c r="AJ12" s="252">
        <v>39.625197</v>
      </c>
      <c r="AK12" s="252">
        <v>40.069197000000003</v>
      </c>
      <c r="AL12" s="252">
        <v>39.750197</v>
      </c>
      <c r="AM12" s="252">
        <v>38.945197</v>
      </c>
      <c r="AN12" s="252">
        <v>38.782196999999996</v>
      </c>
      <c r="AO12" s="252">
        <v>38.799196999999999</v>
      </c>
      <c r="AP12" s="252">
        <v>38.877197000000002</v>
      </c>
      <c r="AQ12" s="252">
        <v>39.358196999999997</v>
      </c>
      <c r="AR12" s="252">
        <v>39.711196999999999</v>
      </c>
      <c r="AS12" s="252">
        <v>39.731197000000002</v>
      </c>
      <c r="AT12" s="252">
        <v>39.606197000000002</v>
      </c>
      <c r="AU12" s="252">
        <v>39.702196999999998</v>
      </c>
      <c r="AV12" s="252">
        <v>39.469197000000001</v>
      </c>
      <c r="AW12" s="252">
        <v>39.237197000000002</v>
      </c>
      <c r="AX12" s="252">
        <v>39.145197000000003</v>
      </c>
      <c r="AY12" s="252">
        <v>39.411197000000001</v>
      </c>
      <c r="AZ12" s="252">
        <v>39.261197000000003</v>
      </c>
      <c r="BA12" s="252">
        <v>39.050837280000003</v>
      </c>
      <c r="BB12" s="252">
        <v>38.983719870999998</v>
      </c>
      <c r="BC12" s="252">
        <v>38.866641684000001</v>
      </c>
      <c r="BD12" s="409">
        <v>38.686527791000003</v>
      </c>
      <c r="BE12" s="409">
        <v>38.943322565000003</v>
      </c>
      <c r="BF12" s="409">
        <v>38.879262797999999</v>
      </c>
      <c r="BG12" s="409">
        <v>38.959159960000001</v>
      </c>
      <c r="BH12" s="409">
        <v>39.033583690999997</v>
      </c>
      <c r="BI12" s="409">
        <v>38.923450451000001</v>
      </c>
      <c r="BJ12" s="409">
        <v>38.777926739000002</v>
      </c>
      <c r="BK12" s="409">
        <v>38.696605836000003</v>
      </c>
      <c r="BL12" s="409">
        <v>38.790083041000003</v>
      </c>
      <c r="BM12" s="409">
        <v>38.977132902000001</v>
      </c>
      <c r="BN12" s="409">
        <v>39.036350503000001</v>
      </c>
      <c r="BO12" s="409">
        <v>39.058565131000002</v>
      </c>
      <c r="BP12" s="409">
        <v>39.164062094000002</v>
      </c>
      <c r="BQ12" s="409">
        <v>39.410771756000003</v>
      </c>
      <c r="BR12" s="409">
        <v>39.331816070999999</v>
      </c>
      <c r="BS12" s="409">
        <v>39.394412909000003</v>
      </c>
      <c r="BT12" s="409">
        <v>39.534352847000001</v>
      </c>
      <c r="BU12" s="409">
        <v>39.592699420000002</v>
      </c>
      <c r="BV12" s="409">
        <v>39.537406374</v>
      </c>
    </row>
    <row r="13" spans="1:74" ht="11.1" customHeight="1" x14ac:dyDescent="0.2">
      <c r="A13" s="162" t="s">
        <v>313</v>
      </c>
      <c r="B13" s="173" t="s">
        <v>292</v>
      </c>
      <c r="C13" s="252">
        <v>30.347138000000001</v>
      </c>
      <c r="D13" s="252">
        <v>30.491793999999999</v>
      </c>
      <c r="E13" s="252">
        <v>30.033615000000001</v>
      </c>
      <c r="F13" s="252">
        <v>29.848195</v>
      </c>
      <c r="G13" s="252">
        <v>30.152282</v>
      </c>
      <c r="H13" s="252">
        <v>30.136274</v>
      </c>
      <c r="I13" s="252">
        <v>30.36830999</v>
      </c>
      <c r="J13" s="252">
        <v>30.654333999999999</v>
      </c>
      <c r="K13" s="252">
        <v>30.872858999999998</v>
      </c>
      <c r="L13" s="252">
        <v>31.180185000000002</v>
      </c>
      <c r="M13" s="252">
        <v>30.627816790000001</v>
      </c>
      <c r="N13" s="252">
        <v>30.913074999999999</v>
      </c>
      <c r="O13" s="252">
        <v>30.491714999999999</v>
      </c>
      <c r="P13" s="252">
        <v>30.377126000000001</v>
      </c>
      <c r="Q13" s="252">
        <v>31.199722000000001</v>
      </c>
      <c r="R13" s="252">
        <v>31.386893000000001</v>
      </c>
      <c r="S13" s="252">
        <v>31.642192999999999</v>
      </c>
      <c r="T13" s="252">
        <v>32.085037</v>
      </c>
      <c r="U13" s="252">
        <v>32.261797000000001</v>
      </c>
      <c r="V13" s="252">
        <v>32.045132000000002</v>
      </c>
      <c r="W13" s="252">
        <v>32.207974999999998</v>
      </c>
      <c r="X13" s="252">
        <v>32.010984999999998</v>
      </c>
      <c r="Y13" s="252">
        <v>32.137000999999998</v>
      </c>
      <c r="Z13" s="252">
        <v>32.111275999999997</v>
      </c>
      <c r="AA13" s="252">
        <v>32.454000000000001</v>
      </c>
      <c r="AB13" s="252">
        <v>32.06</v>
      </c>
      <c r="AC13" s="252">
        <v>32.201000000000001</v>
      </c>
      <c r="AD13" s="252">
        <v>32.32</v>
      </c>
      <c r="AE13" s="252">
        <v>32.340000000000003</v>
      </c>
      <c r="AF13" s="252">
        <v>32.76</v>
      </c>
      <c r="AG13" s="252">
        <v>32.826000000000001</v>
      </c>
      <c r="AH13" s="252">
        <v>32.709000000000003</v>
      </c>
      <c r="AI13" s="252">
        <v>32.734999999999999</v>
      </c>
      <c r="AJ13" s="252">
        <v>33.031999999999996</v>
      </c>
      <c r="AK13" s="252">
        <v>33.444000000000003</v>
      </c>
      <c r="AL13" s="252">
        <v>33.274000000000001</v>
      </c>
      <c r="AM13" s="252">
        <v>32.290999999999997</v>
      </c>
      <c r="AN13" s="252">
        <v>32.145000000000003</v>
      </c>
      <c r="AO13" s="252">
        <v>31.800999999999998</v>
      </c>
      <c r="AP13" s="252">
        <v>31.867999999999999</v>
      </c>
      <c r="AQ13" s="252">
        <v>32.347999999999999</v>
      </c>
      <c r="AR13" s="252">
        <v>32.729999999999997</v>
      </c>
      <c r="AS13" s="252">
        <v>32.930999999999997</v>
      </c>
      <c r="AT13" s="252">
        <v>32.801000000000002</v>
      </c>
      <c r="AU13" s="252">
        <v>32.939</v>
      </c>
      <c r="AV13" s="252">
        <v>32.706000000000003</v>
      </c>
      <c r="AW13" s="252">
        <v>32.430999999999997</v>
      </c>
      <c r="AX13" s="252">
        <v>32.295000000000002</v>
      </c>
      <c r="AY13" s="252">
        <v>32.527999999999999</v>
      </c>
      <c r="AZ13" s="252">
        <v>32.372999999999998</v>
      </c>
      <c r="BA13" s="252">
        <v>32.134999999999998</v>
      </c>
      <c r="BB13" s="252">
        <v>32.055</v>
      </c>
      <c r="BC13" s="252">
        <v>31.925000000000001</v>
      </c>
      <c r="BD13" s="409">
        <v>31.731249999999999</v>
      </c>
      <c r="BE13" s="409">
        <v>31.974855000000002</v>
      </c>
      <c r="BF13" s="409">
        <v>31.897594999999999</v>
      </c>
      <c r="BG13" s="409">
        <v>31.964507000000001</v>
      </c>
      <c r="BH13" s="409">
        <v>32.026136000000001</v>
      </c>
      <c r="BI13" s="409">
        <v>31.902573</v>
      </c>
      <c r="BJ13" s="409">
        <v>31.743385</v>
      </c>
      <c r="BK13" s="409">
        <v>31.669013</v>
      </c>
      <c r="BL13" s="409">
        <v>31.736917999999999</v>
      </c>
      <c r="BM13" s="409">
        <v>31.899276</v>
      </c>
      <c r="BN13" s="409">
        <v>31.938687000000002</v>
      </c>
      <c r="BO13" s="409">
        <v>31.940930000000002</v>
      </c>
      <c r="BP13" s="409">
        <v>32.025765999999997</v>
      </c>
      <c r="BQ13" s="409">
        <v>32.252274</v>
      </c>
      <c r="BR13" s="409">
        <v>32.153143999999998</v>
      </c>
      <c r="BS13" s="409">
        <v>32.165765999999998</v>
      </c>
      <c r="BT13" s="409">
        <v>32.285939999999997</v>
      </c>
      <c r="BU13" s="409">
        <v>32.323886000000002</v>
      </c>
      <c r="BV13" s="409">
        <v>32.247933000000003</v>
      </c>
    </row>
    <row r="14" spans="1:74" ht="11.1" customHeight="1" x14ac:dyDescent="0.2">
      <c r="A14" s="162" t="s">
        <v>509</v>
      </c>
      <c r="B14" s="173" t="s">
        <v>1258</v>
      </c>
      <c r="C14" s="252">
        <v>6.4171969999999998</v>
      </c>
      <c r="D14" s="252">
        <v>6.4181970000000002</v>
      </c>
      <c r="E14" s="252">
        <v>6.4171969999999998</v>
      </c>
      <c r="F14" s="252">
        <v>6.391197</v>
      </c>
      <c r="G14" s="252">
        <v>6.3851969999999998</v>
      </c>
      <c r="H14" s="252">
        <v>6.3531969999999998</v>
      </c>
      <c r="I14" s="252">
        <v>6.3651970000000002</v>
      </c>
      <c r="J14" s="252">
        <v>6.3841970000000003</v>
      </c>
      <c r="K14" s="252">
        <v>6.4781969999999998</v>
      </c>
      <c r="L14" s="252">
        <v>6.5151969999999997</v>
      </c>
      <c r="M14" s="252">
        <v>6.4941969999999998</v>
      </c>
      <c r="N14" s="252">
        <v>6.4771970000000003</v>
      </c>
      <c r="O14" s="252">
        <v>6.6221969999999999</v>
      </c>
      <c r="P14" s="252">
        <v>6.5991970000000002</v>
      </c>
      <c r="Q14" s="252">
        <v>6.5421969999999998</v>
      </c>
      <c r="R14" s="252">
        <v>6.5711969999999997</v>
      </c>
      <c r="S14" s="252">
        <v>6.5651970000000004</v>
      </c>
      <c r="T14" s="252">
        <v>6.5621970000000003</v>
      </c>
      <c r="U14" s="252">
        <v>6.4901970000000002</v>
      </c>
      <c r="V14" s="252">
        <v>6.4991969999999997</v>
      </c>
      <c r="W14" s="252">
        <v>6.6141969999999999</v>
      </c>
      <c r="X14" s="252">
        <v>6.5621970000000003</v>
      </c>
      <c r="Y14" s="252">
        <v>6.5621970000000003</v>
      </c>
      <c r="Z14" s="252">
        <v>6.5921969999999996</v>
      </c>
      <c r="AA14" s="252">
        <v>6.5341969999999998</v>
      </c>
      <c r="AB14" s="252">
        <v>6.4881970000000004</v>
      </c>
      <c r="AC14" s="252">
        <v>6.5451969999999999</v>
      </c>
      <c r="AD14" s="252">
        <v>6.569197</v>
      </c>
      <c r="AE14" s="252">
        <v>6.4981970000000002</v>
      </c>
      <c r="AF14" s="252">
        <v>6.532197</v>
      </c>
      <c r="AG14" s="252">
        <v>6.569197</v>
      </c>
      <c r="AH14" s="252">
        <v>6.6121970000000001</v>
      </c>
      <c r="AI14" s="252">
        <v>6.5951969999999998</v>
      </c>
      <c r="AJ14" s="252">
        <v>6.593197</v>
      </c>
      <c r="AK14" s="252">
        <v>6.625197</v>
      </c>
      <c r="AL14" s="252">
        <v>6.476197</v>
      </c>
      <c r="AM14" s="252">
        <v>6.6541969999999999</v>
      </c>
      <c r="AN14" s="252">
        <v>6.6371969999999996</v>
      </c>
      <c r="AO14" s="252">
        <v>6.9981970000000002</v>
      </c>
      <c r="AP14" s="252">
        <v>7.0091970000000003</v>
      </c>
      <c r="AQ14" s="252">
        <v>7.0101969999999998</v>
      </c>
      <c r="AR14" s="252">
        <v>6.9811969999999999</v>
      </c>
      <c r="AS14" s="252">
        <v>6.8001969999999998</v>
      </c>
      <c r="AT14" s="252">
        <v>6.8051969999999997</v>
      </c>
      <c r="AU14" s="252">
        <v>6.7631969999999999</v>
      </c>
      <c r="AV14" s="252">
        <v>6.7631969999999999</v>
      </c>
      <c r="AW14" s="252">
        <v>6.8061970000000001</v>
      </c>
      <c r="AX14" s="252">
        <v>6.8501969999999996</v>
      </c>
      <c r="AY14" s="252">
        <v>6.883197</v>
      </c>
      <c r="AZ14" s="252">
        <v>6.8881969999999999</v>
      </c>
      <c r="BA14" s="252">
        <v>6.9158372801999999</v>
      </c>
      <c r="BB14" s="252">
        <v>6.9287198708000002</v>
      </c>
      <c r="BC14" s="252">
        <v>6.9416416839000004</v>
      </c>
      <c r="BD14" s="409">
        <v>6.9552777909000003</v>
      </c>
      <c r="BE14" s="409">
        <v>6.9684675654000001</v>
      </c>
      <c r="BF14" s="409">
        <v>6.9816677982000002</v>
      </c>
      <c r="BG14" s="409">
        <v>6.9946529595999998</v>
      </c>
      <c r="BH14" s="409">
        <v>7.0074476910000003</v>
      </c>
      <c r="BI14" s="409">
        <v>7.0208774512999996</v>
      </c>
      <c r="BJ14" s="409">
        <v>7.0345417389999998</v>
      </c>
      <c r="BK14" s="409">
        <v>7.0275928358000002</v>
      </c>
      <c r="BL14" s="409">
        <v>7.0531650413999998</v>
      </c>
      <c r="BM14" s="409">
        <v>7.0778569020999997</v>
      </c>
      <c r="BN14" s="409">
        <v>7.0976635026999997</v>
      </c>
      <c r="BO14" s="409">
        <v>7.1176351313000001</v>
      </c>
      <c r="BP14" s="409">
        <v>7.1382960940000002</v>
      </c>
      <c r="BQ14" s="409">
        <v>7.1584977563000001</v>
      </c>
      <c r="BR14" s="409">
        <v>7.1786720715000003</v>
      </c>
      <c r="BS14" s="409">
        <v>7.2286469087</v>
      </c>
      <c r="BT14" s="409">
        <v>7.248412847</v>
      </c>
      <c r="BU14" s="409">
        <v>7.2688134200999999</v>
      </c>
      <c r="BV14" s="409">
        <v>7.2894733738999999</v>
      </c>
    </row>
    <row r="15" spans="1:74" ht="11.1" customHeight="1" x14ac:dyDescent="0.2">
      <c r="A15" s="162" t="s">
        <v>314</v>
      </c>
      <c r="B15" s="173" t="s">
        <v>287</v>
      </c>
      <c r="C15" s="252">
        <v>13.920486</v>
      </c>
      <c r="D15" s="252">
        <v>13.941578</v>
      </c>
      <c r="E15" s="252">
        <v>13.813513</v>
      </c>
      <c r="F15" s="252">
        <v>13.837903000000001</v>
      </c>
      <c r="G15" s="252">
        <v>13.798977000000001</v>
      </c>
      <c r="H15" s="252">
        <v>13.848309</v>
      </c>
      <c r="I15" s="252">
        <v>13.825581</v>
      </c>
      <c r="J15" s="252">
        <v>13.915139999999999</v>
      </c>
      <c r="K15" s="252">
        <v>13.79387</v>
      </c>
      <c r="L15" s="252">
        <v>13.86734</v>
      </c>
      <c r="M15" s="252">
        <v>13.961658999999999</v>
      </c>
      <c r="N15" s="252">
        <v>14.123135</v>
      </c>
      <c r="O15" s="252">
        <v>14.172548000000001</v>
      </c>
      <c r="P15" s="252">
        <v>14.090426000000001</v>
      </c>
      <c r="Q15" s="252">
        <v>14.273539</v>
      </c>
      <c r="R15" s="252">
        <v>13.963346</v>
      </c>
      <c r="S15" s="252">
        <v>14.128092000000001</v>
      </c>
      <c r="T15" s="252">
        <v>13.938679</v>
      </c>
      <c r="U15" s="252">
        <v>14.061621000000001</v>
      </c>
      <c r="V15" s="252">
        <v>14.027115</v>
      </c>
      <c r="W15" s="252">
        <v>13.936457000000001</v>
      </c>
      <c r="X15" s="252">
        <v>14.055749</v>
      </c>
      <c r="Y15" s="252">
        <v>14.195058</v>
      </c>
      <c r="Z15" s="252">
        <v>14.249176</v>
      </c>
      <c r="AA15" s="252">
        <v>14.310528</v>
      </c>
      <c r="AB15" s="252">
        <v>14.327527999999999</v>
      </c>
      <c r="AC15" s="252">
        <v>14.370528</v>
      </c>
      <c r="AD15" s="252">
        <v>14.123528</v>
      </c>
      <c r="AE15" s="252">
        <v>14.016527999999999</v>
      </c>
      <c r="AF15" s="252">
        <v>14.158528</v>
      </c>
      <c r="AG15" s="252">
        <v>13.931528</v>
      </c>
      <c r="AH15" s="252">
        <v>13.608528</v>
      </c>
      <c r="AI15" s="252">
        <v>14.215528000000001</v>
      </c>
      <c r="AJ15" s="252">
        <v>14.510528000000001</v>
      </c>
      <c r="AK15" s="252">
        <v>14.491528000000001</v>
      </c>
      <c r="AL15" s="252">
        <v>14.560528</v>
      </c>
      <c r="AM15" s="252">
        <v>14.459528000000001</v>
      </c>
      <c r="AN15" s="252">
        <v>14.449528000000001</v>
      </c>
      <c r="AO15" s="252">
        <v>14.383528</v>
      </c>
      <c r="AP15" s="252">
        <v>14.351528</v>
      </c>
      <c r="AQ15" s="252">
        <v>14.263528000000001</v>
      </c>
      <c r="AR15" s="252">
        <v>14.295527999999999</v>
      </c>
      <c r="AS15" s="252">
        <v>14.311527999999999</v>
      </c>
      <c r="AT15" s="252">
        <v>14.125527999999999</v>
      </c>
      <c r="AU15" s="252">
        <v>14.229528</v>
      </c>
      <c r="AV15" s="252">
        <v>14.223528</v>
      </c>
      <c r="AW15" s="252">
        <v>14.359527999999999</v>
      </c>
      <c r="AX15" s="252">
        <v>14.387528</v>
      </c>
      <c r="AY15" s="252">
        <v>14.256527999999999</v>
      </c>
      <c r="AZ15" s="252">
        <v>14.268528</v>
      </c>
      <c r="BA15" s="252">
        <v>14.454658051999999</v>
      </c>
      <c r="BB15" s="252">
        <v>14.400204719</v>
      </c>
      <c r="BC15" s="252">
        <v>14.466466666000001</v>
      </c>
      <c r="BD15" s="409">
        <v>14.491641144999999</v>
      </c>
      <c r="BE15" s="409">
        <v>14.374968236000001</v>
      </c>
      <c r="BF15" s="409">
        <v>14.286681253999999</v>
      </c>
      <c r="BG15" s="409">
        <v>14.486821103</v>
      </c>
      <c r="BH15" s="409">
        <v>14.49098263</v>
      </c>
      <c r="BI15" s="409">
        <v>14.500441143</v>
      </c>
      <c r="BJ15" s="409">
        <v>14.538249451</v>
      </c>
      <c r="BK15" s="409">
        <v>14.517829898</v>
      </c>
      <c r="BL15" s="409">
        <v>14.520210474000001</v>
      </c>
      <c r="BM15" s="409">
        <v>14.51950104</v>
      </c>
      <c r="BN15" s="409">
        <v>14.530505056999999</v>
      </c>
      <c r="BO15" s="409">
        <v>14.393425052</v>
      </c>
      <c r="BP15" s="409">
        <v>14.339996225</v>
      </c>
      <c r="BQ15" s="409">
        <v>14.486920577999999</v>
      </c>
      <c r="BR15" s="409">
        <v>14.386146059</v>
      </c>
      <c r="BS15" s="409">
        <v>14.450991341</v>
      </c>
      <c r="BT15" s="409">
        <v>14.473106613000001</v>
      </c>
      <c r="BU15" s="409">
        <v>14.534948518</v>
      </c>
      <c r="BV15" s="409">
        <v>14.568757374</v>
      </c>
    </row>
    <row r="16" spans="1:74" ht="11.1" customHeight="1" x14ac:dyDescent="0.2">
      <c r="A16" s="162" t="s">
        <v>315</v>
      </c>
      <c r="B16" s="173" t="s">
        <v>288</v>
      </c>
      <c r="C16" s="252">
        <v>4.9856999999999996</v>
      </c>
      <c r="D16" s="252">
        <v>5.0190000000000001</v>
      </c>
      <c r="E16" s="252">
        <v>4.9709000000000003</v>
      </c>
      <c r="F16" s="252">
        <v>4.9459999999999997</v>
      </c>
      <c r="G16" s="252">
        <v>4.9927999999999999</v>
      </c>
      <c r="H16" s="252">
        <v>5.0759999999999996</v>
      </c>
      <c r="I16" s="252">
        <v>4.8945999999999996</v>
      </c>
      <c r="J16" s="252">
        <v>4.9329999999999998</v>
      </c>
      <c r="K16" s="252">
        <v>5.0060000000000002</v>
      </c>
      <c r="L16" s="252">
        <v>5.056</v>
      </c>
      <c r="M16" s="252">
        <v>5.1230000000000002</v>
      </c>
      <c r="N16" s="252">
        <v>5.1479999999999997</v>
      </c>
      <c r="O16" s="252">
        <v>5.0999999999999996</v>
      </c>
      <c r="P16" s="252">
        <v>5.0860000000000003</v>
      </c>
      <c r="Q16" s="252">
        <v>5.1239999999999997</v>
      </c>
      <c r="R16" s="252">
        <v>5.1260000000000003</v>
      </c>
      <c r="S16" s="252">
        <v>5.1390000000000002</v>
      </c>
      <c r="T16" s="252">
        <v>5.2759999999999998</v>
      </c>
      <c r="U16" s="252">
        <v>5.1310000000000002</v>
      </c>
      <c r="V16" s="252">
        <v>5.1459999999999999</v>
      </c>
      <c r="W16" s="252">
        <v>5.1849999999999996</v>
      </c>
      <c r="X16" s="252">
        <v>5.1269999999999998</v>
      </c>
      <c r="Y16" s="252">
        <v>5.165</v>
      </c>
      <c r="Z16" s="252">
        <v>5.1429999999999998</v>
      </c>
      <c r="AA16" s="252">
        <v>5.048</v>
      </c>
      <c r="AB16" s="252">
        <v>5.0149999999999997</v>
      </c>
      <c r="AC16" s="252">
        <v>4.9729999999999999</v>
      </c>
      <c r="AD16" s="252">
        <v>4.9180000000000001</v>
      </c>
      <c r="AE16" s="252">
        <v>4.8550000000000004</v>
      </c>
      <c r="AF16" s="252">
        <v>4.9160000000000004</v>
      </c>
      <c r="AG16" s="252">
        <v>4.82</v>
      </c>
      <c r="AH16" s="252">
        <v>4.7560000000000002</v>
      </c>
      <c r="AI16" s="252">
        <v>4.7690000000000001</v>
      </c>
      <c r="AJ16" s="252">
        <v>4.6619999999999999</v>
      </c>
      <c r="AK16" s="252">
        <v>4.7969999999999997</v>
      </c>
      <c r="AL16" s="252">
        <v>4.8310000000000004</v>
      </c>
      <c r="AM16" s="252">
        <v>4.7679999999999998</v>
      </c>
      <c r="AN16" s="252">
        <v>4.8470000000000004</v>
      </c>
      <c r="AO16" s="252">
        <v>4.8259999999999996</v>
      </c>
      <c r="AP16" s="252">
        <v>4.819</v>
      </c>
      <c r="AQ16" s="252">
        <v>4.7619999999999996</v>
      </c>
      <c r="AR16" s="252">
        <v>4.8819999999999997</v>
      </c>
      <c r="AS16" s="252">
        <v>4.7699999999999996</v>
      </c>
      <c r="AT16" s="252">
        <v>4.7060000000000004</v>
      </c>
      <c r="AU16" s="252">
        <v>4.7320000000000002</v>
      </c>
      <c r="AV16" s="252">
        <v>4.7279999999999998</v>
      </c>
      <c r="AW16" s="252">
        <v>4.7830000000000004</v>
      </c>
      <c r="AX16" s="252">
        <v>4.7309999999999999</v>
      </c>
      <c r="AY16" s="252">
        <v>4.7300000000000004</v>
      </c>
      <c r="AZ16" s="252">
        <v>4.7919999999999998</v>
      </c>
      <c r="BA16" s="252">
        <v>4.7668681476000003</v>
      </c>
      <c r="BB16" s="252">
        <v>4.7829186538000004</v>
      </c>
      <c r="BC16" s="252">
        <v>4.7790419532000001</v>
      </c>
      <c r="BD16" s="409">
        <v>4.8143525664000002</v>
      </c>
      <c r="BE16" s="409">
        <v>4.7527579069000003</v>
      </c>
      <c r="BF16" s="409">
        <v>4.7886168502000004</v>
      </c>
      <c r="BG16" s="409">
        <v>4.8072419866000002</v>
      </c>
      <c r="BH16" s="409">
        <v>4.8288381802</v>
      </c>
      <c r="BI16" s="409">
        <v>4.8430627832999997</v>
      </c>
      <c r="BJ16" s="409">
        <v>4.8037655096999998</v>
      </c>
      <c r="BK16" s="409">
        <v>4.7752774745000002</v>
      </c>
      <c r="BL16" s="409">
        <v>4.7710122540000004</v>
      </c>
      <c r="BM16" s="409">
        <v>4.7659116601999996</v>
      </c>
      <c r="BN16" s="409">
        <v>4.7722852789000001</v>
      </c>
      <c r="BO16" s="409">
        <v>4.7939494623999996</v>
      </c>
      <c r="BP16" s="409">
        <v>4.8296441755000004</v>
      </c>
      <c r="BQ16" s="409">
        <v>4.7701836232000003</v>
      </c>
      <c r="BR16" s="409">
        <v>4.8055790949999997</v>
      </c>
      <c r="BS16" s="409">
        <v>4.8241704690000002</v>
      </c>
      <c r="BT16" s="409">
        <v>4.8454365088999998</v>
      </c>
      <c r="BU16" s="409">
        <v>4.8604007692</v>
      </c>
      <c r="BV16" s="409">
        <v>4.8218871353999999</v>
      </c>
    </row>
    <row r="17" spans="1:74" ht="11.1" customHeight="1" x14ac:dyDescent="0.2">
      <c r="A17" s="162" t="s">
        <v>316</v>
      </c>
      <c r="B17" s="173" t="s">
        <v>290</v>
      </c>
      <c r="C17" s="252">
        <v>11.555140265</v>
      </c>
      <c r="D17" s="252">
        <v>11.671901736000001</v>
      </c>
      <c r="E17" s="252">
        <v>11.582049909</v>
      </c>
      <c r="F17" s="252">
        <v>11.802941708000001</v>
      </c>
      <c r="G17" s="252">
        <v>12.22866129</v>
      </c>
      <c r="H17" s="252">
        <v>12.515624992999999</v>
      </c>
      <c r="I17" s="252">
        <v>12.388331478</v>
      </c>
      <c r="J17" s="252">
        <v>12.615823124</v>
      </c>
      <c r="K17" s="252">
        <v>12.590528862999999</v>
      </c>
      <c r="L17" s="252">
        <v>12.765761976</v>
      </c>
      <c r="M17" s="252">
        <v>12.476059804</v>
      </c>
      <c r="N17" s="252">
        <v>12.309694564000001</v>
      </c>
      <c r="O17" s="252">
        <v>12.095132291000001</v>
      </c>
      <c r="P17" s="252">
        <v>12.027968301</v>
      </c>
      <c r="Q17" s="252">
        <v>12.034181519000001</v>
      </c>
      <c r="R17" s="252">
        <v>12.250720635</v>
      </c>
      <c r="S17" s="252">
        <v>12.413455068999999</v>
      </c>
      <c r="T17" s="252">
        <v>12.69194427</v>
      </c>
      <c r="U17" s="252">
        <v>12.502440937999999</v>
      </c>
      <c r="V17" s="252">
        <v>12.719162753000001</v>
      </c>
      <c r="W17" s="252">
        <v>12.617036441</v>
      </c>
      <c r="X17" s="252">
        <v>12.697178153999999</v>
      </c>
      <c r="Y17" s="252">
        <v>12.37955419</v>
      </c>
      <c r="Z17" s="252">
        <v>12.305262190000001</v>
      </c>
      <c r="AA17" s="252">
        <v>11.97358389</v>
      </c>
      <c r="AB17" s="252">
        <v>11.89320889</v>
      </c>
      <c r="AC17" s="252">
        <v>11.726146890000001</v>
      </c>
      <c r="AD17" s="252">
        <v>12.21380789</v>
      </c>
      <c r="AE17" s="252">
        <v>12.59295489</v>
      </c>
      <c r="AF17" s="252">
        <v>12.564192889999999</v>
      </c>
      <c r="AG17" s="252">
        <v>12.70514989</v>
      </c>
      <c r="AH17" s="252">
        <v>12.571619889999999</v>
      </c>
      <c r="AI17" s="252">
        <v>12.716148889999999</v>
      </c>
      <c r="AJ17" s="252">
        <v>12.54663489</v>
      </c>
      <c r="AK17" s="252">
        <v>12.404793890000001</v>
      </c>
      <c r="AL17" s="252">
        <v>12.12050389</v>
      </c>
      <c r="AM17" s="252">
        <v>11.969232890000001</v>
      </c>
      <c r="AN17" s="252">
        <v>11.933232889999999</v>
      </c>
      <c r="AO17" s="252">
        <v>11.773232889999999</v>
      </c>
      <c r="AP17" s="252">
        <v>11.96023289</v>
      </c>
      <c r="AQ17" s="252">
        <v>12.32323289</v>
      </c>
      <c r="AR17" s="252">
        <v>12.575232890000001</v>
      </c>
      <c r="AS17" s="252">
        <v>12.674232890000001</v>
      </c>
      <c r="AT17" s="252">
        <v>12.485232890000001</v>
      </c>
      <c r="AU17" s="252">
        <v>12.70823289</v>
      </c>
      <c r="AV17" s="252">
        <v>12.52823289</v>
      </c>
      <c r="AW17" s="252">
        <v>12.231232889999999</v>
      </c>
      <c r="AX17" s="252">
        <v>11.946232889999999</v>
      </c>
      <c r="AY17" s="252">
        <v>11.79123289</v>
      </c>
      <c r="AZ17" s="252">
        <v>11.70123289</v>
      </c>
      <c r="BA17" s="252">
        <v>11.799145936</v>
      </c>
      <c r="BB17" s="252">
        <v>12.293871405000001</v>
      </c>
      <c r="BC17" s="252">
        <v>12.460411338</v>
      </c>
      <c r="BD17" s="409">
        <v>12.669825364999999</v>
      </c>
      <c r="BE17" s="409">
        <v>12.737112699000001</v>
      </c>
      <c r="BF17" s="409">
        <v>12.612132167</v>
      </c>
      <c r="BG17" s="409">
        <v>12.794058549000001</v>
      </c>
      <c r="BH17" s="409">
        <v>12.578246885</v>
      </c>
      <c r="BI17" s="409">
        <v>12.279164960999999</v>
      </c>
      <c r="BJ17" s="409">
        <v>12.046431153</v>
      </c>
      <c r="BK17" s="409">
        <v>11.872153738</v>
      </c>
      <c r="BL17" s="409">
        <v>11.770884147</v>
      </c>
      <c r="BM17" s="409">
        <v>11.864182381999999</v>
      </c>
      <c r="BN17" s="409">
        <v>12.333905237</v>
      </c>
      <c r="BO17" s="409">
        <v>12.506620509999999</v>
      </c>
      <c r="BP17" s="409">
        <v>12.694532747</v>
      </c>
      <c r="BQ17" s="409">
        <v>12.751365672</v>
      </c>
      <c r="BR17" s="409">
        <v>12.615451529</v>
      </c>
      <c r="BS17" s="409">
        <v>12.807676467</v>
      </c>
      <c r="BT17" s="409">
        <v>12.576150006000001</v>
      </c>
      <c r="BU17" s="409">
        <v>12.274034618</v>
      </c>
      <c r="BV17" s="409">
        <v>12.035090948000001</v>
      </c>
    </row>
    <row r="18" spans="1:74" ht="11.1" customHeight="1" x14ac:dyDescent="0.2">
      <c r="A18" s="162" t="s">
        <v>318</v>
      </c>
      <c r="B18" s="173" t="s">
        <v>627</v>
      </c>
      <c r="C18" s="252">
        <v>92.066964705999993</v>
      </c>
      <c r="D18" s="252">
        <v>92.612514191000002</v>
      </c>
      <c r="E18" s="252">
        <v>92.114746737999994</v>
      </c>
      <c r="F18" s="252">
        <v>92.47333802</v>
      </c>
      <c r="G18" s="252">
        <v>92.777801151000006</v>
      </c>
      <c r="H18" s="252">
        <v>93.583465305000004</v>
      </c>
      <c r="I18" s="252">
        <v>93.727129167000001</v>
      </c>
      <c r="J18" s="252">
        <v>94.141017468000001</v>
      </c>
      <c r="K18" s="252">
        <v>94.698843174999993</v>
      </c>
      <c r="L18" s="252">
        <v>95.907420063000004</v>
      </c>
      <c r="M18" s="252">
        <v>95.388877239999999</v>
      </c>
      <c r="N18" s="252">
        <v>96.057507102000002</v>
      </c>
      <c r="O18" s="252">
        <v>95.115810422999999</v>
      </c>
      <c r="P18" s="252">
        <v>95.048269188999996</v>
      </c>
      <c r="Q18" s="252">
        <v>96.016805684000005</v>
      </c>
      <c r="R18" s="252">
        <v>96.078889380999996</v>
      </c>
      <c r="S18" s="252">
        <v>96.249977103999996</v>
      </c>
      <c r="T18" s="252">
        <v>96.986565682000005</v>
      </c>
      <c r="U18" s="252">
        <v>97.492854360999999</v>
      </c>
      <c r="V18" s="252">
        <v>97.512429917000006</v>
      </c>
      <c r="W18" s="252">
        <v>97.147008853000003</v>
      </c>
      <c r="X18" s="252">
        <v>97.348754189000005</v>
      </c>
      <c r="Y18" s="252">
        <v>97.696047601999993</v>
      </c>
      <c r="Z18" s="252">
        <v>97.669882967000007</v>
      </c>
      <c r="AA18" s="252">
        <v>97.494331892000005</v>
      </c>
      <c r="AB18" s="252">
        <v>96.691535861000006</v>
      </c>
      <c r="AC18" s="252">
        <v>96.789039630999994</v>
      </c>
      <c r="AD18" s="252">
        <v>96.521233085000006</v>
      </c>
      <c r="AE18" s="252">
        <v>96.111608509999996</v>
      </c>
      <c r="AF18" s="252">
        <v>96.636901464999994</v>
      </c>
      <c r="AG18" s="252">
        <v>97.603986665999997</v>
      </c>
      <c r="AH18" s="252">
        <v>96.642705085000003</v>
      </c>
      <c r="AI18" s="252">
        <v>96.812376646000004</v>
      </c>
      <c r="AJ18" s="252">
        <v>97.940790112000002</v>
      </c>
      <c r="AK18" s="252">
        <v>99.082386099000004</v>
      </c>
      <c r="AL18" s="252">
        <v>97.923653127999998</v>
      </c>
      <c r="AM18" s="252">
        <v>96.951576626999994</v>
      </c>
      <c r="AN18" s="252">
        <v>97.265913608999995</v>
      </c>
      <c r="AO18" s="252">
        <v>97.097837466000001</v>
      </c>
      <c r="AP18" s="252">
        <v>96.749937798999994</v>
      </c>
      <c r="AQ18" s="252">
        <v>97.614098466000002</v>
      </c>
      <c r="AR18" s="252">
        <v>98.651738132999995</v>
      </c>
      <c r="AS18" s="252">
        <v>98.786716175999999</v>
      </c>
      <c r="AT18" s="252">
        <v>98.169066724000004</v>
      </c>
      <c r="AU18" s="252">
        <v>98.213767798999996</v>
      </c>
      <c r="AV18" s="252">
        <v>98.784278917999998</v>
      </c>
      <c r="AW18" s="252">
        <v>99.309580466</v>
      </c>
      <c r="AX18" s="252">
        <v>98.522495402000004</v>
      </c>
      <c r="AY18" s="252">
        <v>98.682084466000006</v>
      </c>
      <c r="AZ18" s="252">
        <v>98.433649180000003</v>
      </c>
      <c r="BA18" s="252">
        <v>98.803672892999998</v>
      </c>
      <c r="BB18" s="252">
        <v>99.644121833</v>
      </c>
      <c r="BC18" s="252">
        <v>100.18496828000001</v>
      </c>
      <c r="BD18" s="409">
        <v>100.49952999</v>
      </c>
      <c r="BE18" s="409">
        <v>100.75798331999999</v>
      </c>
      <c r="BF18" s="409">
        <v>100.46219248</v>
      </c>
      <c r="BG18" s="409">
        <v>101.05863218</v>
      </c>
      <c r="BH18" s="409">
        <v>101.46370743999999</v>
      </c>
      <c r="BI18" s="409">
        <v>101.46019966999999</v>
      </c>
      <c r="BJ18" s="409">
        <v>101.09019727</v>
      </c>
      <c r="BK18" s="409">
        <v>100.79884745</v>
      </c>
      <c r="BL18" s="409">
        <v>100.90776873999999</v>
      </c>
      <c r="BM18" s="409">
        <v>101.35404397000001</v>
      </c>
      <c r="BN18" s="409">
        <v>101.9612688</v>
      </c>
      <c r="BO18" s="409">
        <v>102.07874590999999</v>
      </c>
      <c r="BP18" s="409">
        <v>102.31119029</v>
      </c>
      <c r="BQ18" s="409">
        <v>102.7930739</v>
      </c>
      <c r="BR18" s="409">
        <v>102.40118904000001</v>
      </c>
      <c r="BS18" s="409">
        <v>102.71500362</v>
      </c>
      <c r="BT18" s="409">
        <v>103.11831533</v>
      </c>
      <c r="BU18" s="409">
        <v>103.17347791</v>
      </c>
      <c r="BV18" s="409">
        <v>102.88122122</v>
      </c>
    </row>
    <row r="19" spans="1:74" ht="11.1" customHeight="1" x14ac:dyDescent="0.2">
      <c r="B19" s="173"/>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409"/>
      <c r="BE19" s="409"/>
      <c r="BF19" s="409"/>
      <c r="BG19" s="409"/>
      <c r="BH19" s="409"/>
      <c r="BI19" s="409"/>
      <c r="BJ19" s="409"/>
      <c r="BK19" s="409"/>
      <c r="BL19" s="409"/>
      <c r="BM19" s="409"/>
      <c r="BN19" s="409"/>
      <c r="BO19" s="409"/>
      <c r="BP19" s="409"/>
      <c r="BQ19" s="409"/>
      <c r="BR19" s="409"/>
      <c r="BS19" s="409"/>
      <c r="BT19" s="409"/>
      <c r="BU19" s="409"/>
      <c r="BV19" s="409"/>
    </row>
    <row r="20" spans="1:74" ht="11.1" customHeight="1" x14ac:dyDescent="0.2">
      <c r="A20" s="162" t="s">
        <v>510</v>
      </c>
      <c r="B20" s="173" t="s">
        <v>628</v>
      </c>
      <c r="C20" s="252">
        <v>55.302629705999998</v>
      </c>
      <c r="D20" s="252">
        <v>55.702523190999997</v>
      </c>
      <c r="E20" s="252">
        <v>55.663934738000002</v>
      </c>
      <c r="F20" s="252">
        <v>56.233946019999998</v>
      </c>
      <c r="G20" s="252">
        <v>56.240322151000001</v>
      </c>
      <c r="H20" s="252">
        <v>57.093994305000002</v>
      </c>
      <c r="I20" s="252">
        <v>56.993622176999999</v>
      </c>
      <c r="J20" s="252">
        <v>57.102486468000002</v>
      </c>
      <c r="K20" s="252">
        <v>57.347787175000001</v>
      </c>
      <c r="L20" s="252">
        <v>58.212038063000001</v>
      </c>
      <c r="M20" s="252">
        <v>58.266863450000002</v>
      </c>
      <c r="N20" s="252">
        <v>58.667235101999999</v>
      </c>
      <c r="O20" s="252">
        <v>58.001898423</v>
      </c>
      <c r="P20" s="252">
        <v>58.071946189000002</v>
      </c>
      <c r="Q20" s="252">
        <v>58.274886684000002</v>
      </c>
      <c r="R20" s="252">
        <v>58.120799380999998</v>
      </c>
      <c r="S20" s="252">
        <v>58.042587103999999</v>
      </c>
      <c r="T20" s="252">
        <v>58.339331682000001</v>
      </c>
      <c r="U20" s="252">
        <v>58.740860361000003</v>
      </c>
      <c r="V20" s="252">
        <v>58.968100917000001</v>
      </c>
      <c r="W20" s="252">
        <v>58.324836853000001</v>
      </c>
      <c r="X20" s="252">
        <v>58.775572189000002</v>
      </c>
      <c r="Y20" s="252">
        <v>58.996849601999998</v>
      </c>
      <c r="Z20" s="252">
        <v>58.966409966999997</v>
      </c>
      <c r="AA20" s="252">
        <v>58.506134891999999</v>
      </c>
      <c r="AB20" s="252">
        <v>58.143338860999997</v>
      </c>
      <c r="AC20" s="252">
        <v>58.042842630999999</v>
      </c>
      <c r="AD20" s="252">
        <v>57.632036085000003</v>
      </c>
      <c r="AE20" s="252">
        <v>57.273411510000003</v>
      </c>
      <c r="AF20" s="252">
        <v>57.344704465</v>
      </c>
      <c r="AG20" s="252">
        <v>58.208789666000001</v>
      </c>
      <c r="AH20" s="252">
        <v>57.321508084999998</v>
      </c>
      <c r="AI20" s="252">
        <v>57.482179645999999</v>
      </c>
      <c r="AJ20" s="252">
        <v>58.315593112000002</v>
      </c>
      <c r="AK20" s="252">
        <v>59.013189099000002</v>
      </c>
      <c r="AL20" s="252">
        <v>58.173456127999998</v>
      </c>
      <c r="AM20" s="252">
        <v>58.006379627000001</v>
      </c>
      <c r="AN20" s="252">
        <v>58.483716608999998</v>
      </c>
      <c r="AO20" s="252">
        <v>58.298640466000002</v>
      </c>
      <c r="AP20" s="252">
        <v>57.872740798999999</v>
      </c>
      <c r="AQ20" s="252">
        <v>58.255901465999997</v>
      </c>
      <c r="AR20" s="252">
        <v>58.940541133000004</v>
      </c>
      <c r="AS20" s="252">
        <v>59.055519175999997</v>
      </c>
      <c r="AT20" s="252">
        <v>58.562869724000002</v>
      </c>
      <c r="AU20" s="252">
        <v>58.511570798999998</v>
      </c>
      <c r="AV20" s="252">
        <v>59.315081917999997</v>
      </c>
      <c r="AW20" s="252">
        <v>60.072383465999998</v>
      </c>
      <c r="AX20" s="252">
        <v>59.377298402000001</v>
      </c>
      <c r="AY20" s="252">
        <v>59.270887465999998</v>
      </c>
      <c r="AZ20" s="252">
        <v>59.172452180000001</v>
      </c>
      <c r="BA20" s="252">
        <v>59.752835611999998</v>
      </c>
      <c r="BB20" s="252">
        <v>60.660401962999998</v>
      </c>
      <c r="BC20" s="252">
        <v>61.318326593000002</v>
      </c>
      <c r="BD20" s="409">
        <v>61.8130022</v>
      </c>
      <c r="BE20" s="409">
        <v>61.814660752999998</v>
      </c>
      <c r="BF20" s="409">
        <v>61.582929679000003</v>
      </c>
      <c r="BG20" s="409">
        <v>62.099472222999999</v>
      </c>
      <c r="BH20" s="409">
        <v>62.430123746</v>
      </c>
      <c r="BI20" s="409">
        <v>62.536749217000001</v>
      </c>
      <c r="BJ20" s="409">
        <v>62.312270529999999</v>
      </c>
      <c r="BK20" s="409">
        <v>62.102241614999997</v>
      </c>
      <c r="BL20" s="409">
        <v>62.117685694999999</v>
      </c>
      <c r="BM20" s="409">
        <v>62.376911073000002</v>
      </c>
      <c r="BN20" s="409">
        <v>62.924918294999998</v>
      </c>
      <c r="BO20" s="409">
        <v>63.020180783000001</v>
      </c>
      <c r="BP20" s="409">
        <v>63.147128191999997</v>
      </c>
      <c r="BQ20" s="409">
        <v>63.382302148000001</v>
      </c>
      <c r="BR20" s="409">
        <v>63.069372964999999</v>
      </c>
      <c r="BS20" s="409">
        <v>63.320590711999998</v>
      </c>
      <c r="BT20" s="409">
        <v>63.583962485999997</v>
      </c>
      <c r="BU20" s="409">
        <v>63.580778492</v>
      </c>
      <c r="BV20" s="409">
        <v>63.343814850000001</v>
      </c>
    </row>
    <row r="21" spans="1:74" ht="11.1" customHeight="1" x14ac:dyDescent="0.2">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410"/>
      <c r="BE21" s="410"/>
      <c r="BF21" s="410"/>
      <c r="BG21" s="410"/>
      <c r="BH21" s="410"/>
      <c r="BI21" s="410"/>
      <c r="BJ21" s="410"/>
      <c r="BK21" s="410"/>
      <c r="BL21" s="410"/>
      <c r="BM21" s="410"/>
      <c r="BN21" s="410"/>
      <c r="BO21" s="410"/>
      <c r="BP21" s="410"/>
      <c r="BQ21" s="410"/>
      <c r="BR21" s="410"/>
      <c r="BS21" s="410"/>
      <c r="BT21" s="410"/>
      <c r="BU21" s="410"/>
      <c r="BV21" s="410"/>
    </row>
    <row r="22" spans="1:74" ht="11.1" customHeight="1" x14ac:dyDescent="0.2">
      <c r="B22" s="254" t="s">
        <v>1259</v>
      </c>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252"/>
      <c r="AS22" s="252"/>
      <c r="AT22" s="252"/>
      <c r="AU22" s="252"/>
      <c r="AV22" s="252"/>
      <c r="AW22" s="252"/>
      <c r="AX22" s="252"/>
      <c r="AY22" s="252"/>
      <c r="AZ22" s="252"/>
      <c r="BA22" s="252"/>
      <c r="BB22" s="252"/>
      <c r="BC22" s="252"/>
      <c r="BD22" s="409"/>
      <c r="BE22" s="409"/>
      <c r="BF22" s="409"/>
      <c r="BG22" s="409"/>
      <c r="BH22" s="409"/>
      <c r="BI22" s="409"/>
      <c r="BJ22" s="409"/>
      <c r="BK22" s="409"/>
      <c r="BL22" s="409"/>
      <c r="BM22" s="409"/>
      <c r="BN22" s="409"/>
      <c r="BO22" s="409"/>
      <c r="BP22" s="409"/>
      <c r="BQ22" s="409"/>
      <c r="BR22" s="409"/>
      <c r="BS22" s="409"/>
      <c r="BT22" s="409"/>
      <c r="BU22" s="409"/>
      <c r="BV22" s="409"/>
    </row>
    <row r="23" spans="1:74" ht="11.1" customHeight="1" x14ac:dyDescent="0.2">
      <c r="A23" s="162" t="s">
        <v>299</v>
      </c>
      <c r="B23" s="173" t="s">
        <v>260</v>
      </c>
      <c r="C23" s="252">
        <v>45.416878523000001</v>
      </c>
      <c r="D23" s="252">
        <v>46.487998523000002</v>
      </c>
      <c r="E23" s="252">
        <v>45.267295523000001</v>
      </c>
      <c r="F23" s="252">
        <v>44.941796523000001</v>
      </c>
      <c r="G23" s="252">
        <v>44.188378522999997</v>
      </c>
      <c r="H23" s="252">
        <v>44.977122522999998</v>
      </c>
      <c r="I23" s="252">
        <v>46.040775523000001</v>
      </c>
      <c r="J23" s="252">
        <v>45.506566522999996</v>
      </c>
      <c r="K23" s="252">
        <v>45.789390523000002</v>
      </c>
      <c r="L23" s="252">
        <v>46.282619523000001</v>
      </c>
      <c r="M23" s="252">
        <v>45.417244523000001</v>
      </c>
      <c r="N23" s="252">
        <v>46.930677523</v>
      </c>
      <c r="O23" s="252">
        <v>45.626407899999997</v>
      </c>
      <c r="P23" s="252">
        <v>47.7414889</v>
      </c>
      <c r="Q23" s="252">
        <v>46.113008899999997</v>
      </c>
      <c r="R23" s="252">
        <v>45.767304899999999</v>
      </c>
      <c r="S23" s="252">
        <v>44.512987899999999</v>
      </c>
      <c r="T23" s="252">
        <v>46.2951549</v>
      </c>
      <c r="U23" s="252">
        <v>47.0544139</v>
      </c>
      <c r="V23" s="252">
        <v>46.803562900000003</v>
      </c>
      <c r="W23" s="252">
        <v>46.652605899999998</v>
      </c>
      <c r="X23" s="252">
        <v>46.161778900000002</v>
      </c>
      <c r="Y23" s="252">
        <v>45.613507900000002</v>
      </c>
      <c r="Z23" s="252">
        <v>47.283229900000002</v>
      </c>
      <c r="AA23" s="252">
        <v>45.326054712000001</v>
      </c>
      <c r="AB23" s="252">
        <v>47.571859711999998</v>
      </c>
      <c r="AC23" s="252">
        <v>46.915458712000003</v>
      </c>
      <c r="AD23" s="252">
        <v>46.089484712000001</v>
      </c>
      <c r="AE23" s="252">
        <v>45.373412711999997</v>
      </c>
      <c r="AF23" s="252">
        <v>46.446427712000002</v>
      </c>
      <c r="AG23" s="252">
        <v>46.448914711999997</v>
      </c>
      <c r="AH23" s="252">
        <v>47.996041712</v>
      </c>
      <c r="AI23" s="252">
        <v>47.091082712000002</v>
      </c>
      <c r="AJ23" s="252">
        <v>46.513362712000003</v>
      </c>
      <c r="AK23" s="252">
        <v>47.108123712000001</v>
      </c>
      <c r="AL23" s="252">
        <v>48.113212711999999</v>
      </c>
      <c r="AM23" s="252">
        <v>45.778086436000002</v>
      </c>
      <c r="AN23" s="252">
        <v>46.805936436000003</v>
      </c>
      <c r="AO23" s="252">
        <v>47.551296436000001</v>
      </c>
      <c r="AP23" s="252">
        <v>45.868210435999998</v>
      </c>
      <c r="AQ23" s="252">
        <v>46.915436436</v>
      </c>
      <c r="AR23" s="252">
        <v>47.860700436000002</v>
      </c>
      <c r="AS23" s="252">
        <v>47.382463436000002</v>
      </c>
      <c r="AT23" s="252">
        <v>47.645941436000001</v>
      </c>
      <c r="AU23" s="252">
        <v>47.296823435999997</v>
      </c>
      <c r="AV23" s="252">
        <v>46.922581436000002</v>
      </c>
      <c r="AW23" s="252">
        <v>48.282202435999999</v>
      </c>
      <c r="AX23" s="252">
        <v>47.981095435999997</v>
      </c>
      <c r="AY23" s="252">
        <v>47.104600245</v>
      </c>
      <c r="AZ23" s="252">
        <v>47.957324245000002</v>
      </c>
      <c r="BA23" s="252">
        <v>47.919328557</v>
      </c>
      <c r="BB23" s="252">
        <v>47.224162558000003</v>
      </c>
      <c r="BC23" s="252">
        <v>46.580816317999997</v>
      </c>
      <c r="BD23" s="409">
        <v>47.517487312999997</v>
      </c>
      <c r="BE23" s="409">
        <v>47.802300666999997</v>
      </c>
      <c r="BF23" s="409">
        <v>48.156468386999997</v>
      </c>
      <c r="BG23" s="409">
        <v>47.898229565000001</v>
      </c>
      <c r="BH23" s="409">
        <v>47.995407692000001</v>
      </c>
      <c r="BI23" s="409">
        <v>47.956957177</v>
      </c>
      <c r="BJ23" s="409">
        <v>48.808487831000001</v>
      </c>
      <c r="BK23" s="409">
        <v>47.123937324000003</v>
      </c>
      <c r="BL23" s="409">
        <v>48.713335135999998</v>
      </c>
      <c r="BM23" s="409">
        <v>48.016373708000003</v>
      </c>
      <c r="BN23" s="409">
        <v>47.044406891000001</v>
      </c>
      <c r="BO23" s="409">
        <v>46.78910157</v>
      </c>
      <c r="BP23" s="409">
        <v>47.903409664999998</v>
      </c>
      <c r="BQ23" s="409">
        <v>48.352727735999999</v>
      </c>
      <c r="BR23" s="409">
        <v>48.669325346000001</v>
      </c>
      <c r="BS23" s="409">
        <v>48.449247518999996</v>
      </c>
      <c r="BT23" s="409">
        <v>48.486691514</v>
      </c>
      <c r="BU23" s="409">
        <v>48.403665842000002</v>
      </c>
      <c r="BV23" s="409">
        <v>49.343289063999997</v>
      </c>
    </row>
    <row r="24" spans="1:74" ht="11.1" customHeight="1" x14ac:dyDescent="0.2">
      <c r="A24" s="162" t="s">
        <v>293</v>
      </c>
      <c r="B24" s="173" t="s">
        <v>261</v>
      </c>
      <c r="C24" s="252">
        <v>19.094940000000001</v>
      </c>
      <c r="D24" s="252">
        <v>18.916060000000002</v>
      </c>
      <c r="E24" s="252">
        <v>18.456357000000001</v>
      </c>
      <c r="F24" s="252">
        <v>18.837858000000001</v>
      </c>
      <c r="G24" s="252">
        <v>18.573440000000002</v>
      </c>
      <c r="H24" s="252">
        <v>18.870183999999998</v>
      </c>
      <c r="I24" s="252">
        <v>19.256837000000001</v>
      </c>
      <c r="J24" s="252">
        <v>19.377628000000001</v>
      </c>
      <c r="K24" s="252">
        <v>19.239452</v>
      </c>
      <c r="L24" s="252">
        <v>19.708680999999999</v>
      </c>
      <c r="M24" s="252">
        <v>19.372305999999998</v>
      </c>
      <c r="N24" s="252">
        <v>19.476738999999998</v>
      </c>
      <c r="O24" s="252">
        <v>19.261333</v>
      </c>
      <c r="P24" s="252">
        <v>19.664414000000001</v>
      </c>
      <c r="Q24" s="252">
        <v>19.339934</v>
      </c>
      <c r="R24" s="252">
        <v>19.25123</v>
      </c>
      <c r="S24" s="252">
        <v>19.315912999999998</v>
      </c>
      <c r="T24" s="252">
        <v>19.853079999999999</v>
      </c>
      <c r="U24" s="252">
        <v>20.134339000000001</v>
      </c>
      <c r="V24" s="252">
        <v>19.939488000000001</v>
      </c>
      <c r="W24" s="252">
        <v>19.432531000000001</v>
      </c>
      <c r="X24" s="252">
        <v>19.490704000000001</v>
      </c>
      <c r="Y24" s="252">
        <v>19.127433</v>
      </c>
      <c r="Z24" s="252">
        <v>19.589155000000002</v>
      </c>
      <c r="AA24" s="252">
        <v>19.062795999999999</v>
      </c>
      <c r="AB24" s="252">
        <v>19.846601</v>
      </c>
      <c r="AC24" s="252">
        <v>19.728200000000001</v>
      </c>
      <c r="AD24" s="252">
        <v>19.340226000000001</v>
      </c>
      <c r="AE24" s="252">
        <v>19.328154000000001</v>
      </c>
      <c r="AF24" s="252">
        <v>19.846169</v>
      </c>
      <c r="AG24" s="252">
        <v>19.775656000000001</v>
      </c>
      <c r="AH24" s="252">
        <v>20.274782999999999</v>
      </c>
      <c r="AI24" s="252">
        <v>19.756824000000002</v>
      </c>
      <c r="AJ24" s="252">
        <v>19.650103999999999</v>
      </c>
      <c r="AK24" s="252">
        <v>19.658864999999999</v>
      </c>
      <c r="AL24" s="252">
        <v>19.983954000000001</v>
      </c>
      <c r="AM24" s="252">
        <v>19.243893</v>
      </c>
      <c r="AN24" s="252">
        <v>19.159043</v>
      </c>
      <c r="AO24" s="252">
        <v>20.047203</v>
      </c>
      <c r="AP24" s="252">
        <v>19.556417</v>
      </c>
      <c r="AQ24" s="252">
        <v>20.039242999999999</v>
      </c>
      <c r="AR24" s="252">
        <v>20.494107</v>
      </c>
      <c r="AS24" s="252">
        <v>20.02007</v>
      </c>
      <c r="AT24" s="252">
        <v>20.160748000000002</v>
      </c>
      <c r="AU24" s="252">
        <v>19.580629999999999</v>
      </c>
      <c r="AV24" s="252">
        <v>19.806387999999998</v>
      </c>
      <c r="AW24" s="252">
        <v>20.278209</v>
      </c>
      <c r="AX24" s="252">
        <v>20.081901999999999</v>
      </c>
      <c r="AY24" s="252">
        <v>20.461319</v>
      </c>
      <c r="AZ24" s="252">
        <v>19.619443</v>
      </c>
      <c r="BA24" s="252">
        <v>20.572997000000001</v>
      </c>
      <c r="BB24" s="252">
        <v>20.446035147</v>
      </c>
      <c r="BC24" s="252">
        <v>20.242021322999999</v>
      </c>
      <c r="BD24" s="409">
        <v>20.481120000000001</v>
      </c>
      <c r="BE24" s="409">
        <v>20.390930000000001</v>
      </c>
      <c r="BF24" s="409">
        <v>20.69661</v>
      </c>
      <c r="BG24" s="409">
        <v>20.304020000000001</v>
      </c>
      <c r="BH24" s="409">
        <v>20.518599999999999</v>
      </c>
      <c r="BI24" s="409">
        <v>20.38992</v>
      </c>
      <c r="BJ24" s="409">
        <v>20.686869999999999</v>
      </c>
      <c r="BK24" s="409">
        <v>20.263110000000001</v>
      </c>
      <c r="BL24" s="409">
        <v>20.300249999999998</v>
      </c>
      <c r="BM24" s="409">
        <v>20.556750000000001</v>
      </c>
      <c r="BN24" s="409">
        <v>20.217849999999999</v>
      </c>
      <c r="BO24" s="409">
        <v>20.39087</v>
      </c>
      <c r="BP24" s="409">
        <v>20.80275</v>
      </c>
      <c r="BQ24" s="409">
        <v>20.831219999999998</v>
      </c>
      <c r="BR24" s="409">
        <v>21.093240000000002</v>
      </c>
      <c r="BS24" s="409">
        <v>20.73864</v>
      </c>
      <c r="BT24" s="409">
        <v>20.902940000000001</v>
      </c>
      <c r="BU24" s="409">
        <v>20.731369999999998</v>
      </c>
      <c r="BV24" s="409">
        <v>21.12875</v>
      </c>
    </row>
    <row r="25" spans="1:74" ht="11.1" customHeight="1" x14ac:dyDescent="0.2">
      <c r="A25" s="162" t="s">
        <v>294</v>
      </c>
      <c r="B25" s="173" t="s">
        <v>281</v>
      </c>
      <c r="C25" s="252">
        <v>0.15493852256000001</v>
      </c>
      <c r="D25" s="252">
        <v>0.15493852256000001</v>
      </c>
      <c r="E25" s="252">
        <v>0.15493852256000001</v>
      </c>
      <c r="F25" s="252">
        <v>0.15493852256000001</v>
      </c>
      <c r="G25" s="252">
        <v>0.15493852256000001</v>
      </c>
      <c r="H25" s="252">
        <v>0.15493852256000001</v>
      </c>
      <c r="I25" s="252">
        <v>0.15493852256000001</v>
      </c>
      <c r="J25" s="252">
        <v>0.15493852256000001</v>
      </c>
      <c r="K25" s="252">
        <v>0.15493852256000001</v>
      </c>
      <c r="L25" s="252">
        <v>0.15493852256000001</v>
      </c>
      <c r="M25" s="252">
        <v>0.15493852256000001</v>
      </c>
      <c r="N25" s="252">
        <v>0.15493852256000001</v>
      </c>
      <c r="O25" s="252">
        <v>0.15507489999999999</v>
      </c>
      <c r="P25" s="252">
        <v>0.15507489999999999</v>
      </c>
      <c r="Q25" s="252">
        <v>0.15507489999999999</v>
      </c>
      <c r="R25" s="252">
        <v>0.15507489999999999</v>
      </c>
      <c r="S25" s="252">
        <v>0.15507489999999999</v>
      </c>
      <c r="T25" s="252">
        <v>0.15507489999999999</v>
      </c>
      <c r="U25" s="252">
        <v>0.15507489999999999</v>
      </c>
      <c r="V25" s="252">
        <v>0.15507489999999999</v>
      </c>
      <c r="W25" s="252">
        <v>0.15507489999999999</v>
      </c>
      <c r="X25" s="252">
        <v>0.15507489999999999</v>
      </c>
      <c r="Y25" s="252">
        <v>0.15507489999999999</v>
      </c>
      <c r="Z25" s="252">
        <v>0.15507489999999999</v>
      </c>
      <c r="AA25" s="252">
        <v>0.14825871199999999</v>
      </c>
      <c r="AB25" s="252">
        <v>0.14825871199999999</v>
      </c>
      <c r="AC25" s="252">
        <v>0.14825871199999999</v>
      </c>
      <c r="AD25" s="252">
        <v>0.14825871199999999</v>
      </c>
      <c r="AE25" s="252">
        <v>0.14825871199999999</v>
      </c>
      <c r="AF25" s="252">
        <v>0.14825871199999999</v>
      </c>
      <c r="AG25" s="252">
        <v>0.14825871199999999</v>
      </c>
      <c r="AH25" s="252">
        <v>0.14825871199999999</v>
      </c>
      <c r="AI25" s="252">
        <v>0.14825871199999999</v>
      </c>
      <c r="AJ25" s="252">
        <v>0.14825871199999999</v>
      </c>
      <c r="AK25" s="252">
        <v>0.14825871199999999</v>
      </c>
      <c r="AL25" s="252">
        <v>0.14825871199999999</v>
      </c>
      <c r="AM25" s="252">
        <v>0.14749343600000001</v>
      </c>
      <c r="AN25" s="252">
        <v>0.14749343600000001</v>
      </c>
      <c r="AO25" s="252">
        <v>0.14749343600000001</v>
      </c>
      <c r="AP25" s="252">
        <v>0.14749343600000001</v>
      </c>
      <c r="AQ25" s="252">
        <v>0.14749343600000001</v>
      </c>
      <c r="AR25" s="252">
        <v>0.14749343600000001</v>
      </c>
      <c r="AS25" s="252">
        <v>0.14749343600000001</v>
      </c>
      <c r="AT25" s="252">
        <v>0.14749343600000001</v>
      </c>
      <c r="AU25" s="252">
        <v>8.7493435999999994E-2</v>
      </c>
      <c r="AV25" s="252">
        <v>8.7493435999999994E-2</v>
      </c>
      <c r="AW25" s="252">
        <v>8.7493435999999994E-2</v>
      </c>
      <c r="AX25" s="252">
        <v>8.7493435999999994E-2</v>
      </c>
      <c r="AY25" s="252">
        <v>8.6781245000000007E-2</v>
      </c>
      <c r="AZ25" s="252">
        <v>8.6781245000000007E-2</v>
      </c>
      <c r="BA25" s="252">
        <v>8.6781245000000007E-2</v>
      </c>
      <c r="BB25" s="252">
        <v>8.6781245000000007E-2</v>
      </c>
      <c r="BC25" s="252">
        <v>9.1781244999999997E-2</v>
      </c>
      <c r="BD25" s="409">
        <v>9.6781245000000002E-2</v>
      </c>
      <c r="BE25" s="409">
        <v>9.6781245000000002E-2</v>
      </c>
      <c r="BF25" s="409">
        <v>9.7781245000000003E-2</v>
      </c>
      <c r="BG25" s="409">
        <v>0.10278124499999999</v>
      </c>
      <c r="BH25" s="409">
        <v>0.10278124499999999</v>
      </c>
      <c r="BI25" s="409">
        <v>0.10378124499999999</v>
      </c>
      <c r="BJ25" s="409">
        <v>0.10378124499999999</v>
      </c>
      <c r="BK25" s="409">
        <v>0.104858407</v>
      </c>
      <c r="BL25" s="409">
        <v>0.10985840700000001</v>
      </c>
      <c r="BM25" s="409">
        <v>0.10985840700000001</v>
      </c>
      <c r="BN25" s="409">
        <v>0.11085840700000001</v>
      </c>
      <c r="BO25" s="409">
        <v>0.115858407</v>
      </c>
      <c r="BP25" s="409">
        <v>0.115858407</v>
      </c>
      <c r="BQ25" s="409">
        <v>0.116858407</v>
      </c>
      <c r="BR25" s="409">
        <v>0.121858407</v>
      </c>
      <c r="BS25" s="409">
        <v>0.121858407</v>
      </c>
      <c r="BT25" s="409">
        <v>0.121858407</v>
      </c>
      <c r="BU25" s="409">
        <v>0.12685840700000001</v>
      </c>
      <c r="BV25" s="409">
        <v>0.12685840700000001</v>
      </c>
    </row>
    <row r="26" spans="1:74" ht="11.1" customHeight="1" x14ac:dyDescent="0.2">
      <c r="A26" s="162" t="s">
        <v>295</v>
      </c>
      <c r="B26" s="173" t="s">
        <v>282</v>
      </c>
      <c r="C26" s="252">
        <v>2.383</v>
      </c>
      <c r="D26" s="252">
        <v>2.4929999999999999</v>
      </c>
      <c r="E26" s="252">
        <v>2.3079999999999998</v>
      </c>
      <c r="F26" s="252">
        <v>2.2269999999999999</v>
      </c>
      <c r="G26" s="252">
        <v>2.298</v>
      </c>
      <c r="H26" s="252">
        <v>2.3769999999999998</v>
      </c>
      <c r="I26" s="252">
        <v>2.4489999999999998</v>
      </c>
      <c r="J26" s="252">
        <v>2.363</v>
      </c>
      <c r="K26" s="252">
        <v>2.4569999999999999</v>
      </c>
      <c r="L26" s="252">
        <v>2.4060000000000001</v>
      </c>
      <c r="M26" s="252">
        <v>2.3460000000000001</v>
      </c>
      <c r="N26" s="252">
        <v>2.4039999999999999</v>
      </c>
      <c r="O26" s="252">
        <v>2.41</v>
      </c>
      <c r="P26" s="252">
        <v>2.492</v>
      </c>
      <c r="Q26" s="252">
        <v>2.306</v>
      </c>
      <c r="R26" s="252">
        <v>2.2480000000000002</v>
      </c>
      <c r="S26" s="252">
        <v>2.2890000000000001</v>
      </c>
      <c r="T26" s="252">
        <v>2.359</v>
      </c>
      <c r="U26" s="252">
        <v>2.4079999999999999</v>
      </c>
      <c r="V26" s="252">
        <v>2.4239999999999999</v>
      </c>
      <c r="W26" s="252">
        <v>2.4260000000000002</v>
      </c>
      <c r="X26" s="252">
        <v>2.4089999999999998</v>
      </c>
      <c r="Y26" s="252">
        <v>2.371</v>
      </c>
      <c r="Z26" s="252">
        <v>2.335</v>
      </c>
      <c r="AA26" s="252">
        <v>2.371</v>
      </c>
      <c r="AB26" s="252">
        <v>2.3279999999999998</v>
      </c>
      <c r="AC26" s="252">
        <v>2.3039999999999998</v>
      </c>
      <c r="AD26" s="252">
        <v>2.258</v>
      </c>
      <c r="AE26" s="252">
        <v>2.3039999999999998</v>
      </c>
      <c r="AF26" s="252">
        <v>2.3889999999999998</v>
      </c>
      <c r="AG26" s="252">
        <v>2.4009999999999998</v>
      </c>
      <c r="AH26" s="252">
        <v>2.532</v>
      </c>
      <c r="AI26" s="252">
        <v>2.4550000000000001</v>
      </c>
      <c r="AJ26" s="252">
        <v>2.347</v>
      </c>
      <c r="AK26" s="252">
        <v>2.3860000000000001</v>
      </c>
      <c r="AL26" s="252">
        <v>2.4670000000000001</v>
      </c>
      <c r="AM26" s="252">
        <v>2.3504</v>
      </c>
      <c r="AN26" s="252">
        <v>2.3245</v>
      </c>
      <c r="AO26" s="252">
        <v>2.3759000000000001</v>
      </c>
      <c r="AP26" s="252">
        <v>2.1593</v>
      </c>
      <c r="AQ26" s="252">
        <v>2.4125999999999999</v>
      </c>
      <c r="AR26" s="252">
        <v>2.4371</v>
      </c>
      <c r="AS26" s="252">
        <v>2.4647000000000001</v>
      </c>
      <c r="AT26" s="252">
        <v>2.5608</v>
      </c>
      <c r="AU26" s="252">
        <v>2.4754</v>
      </c>
      <c r="AV26" s="252">
        <v>2.4817999999999998</v>
      </c>
      <c r="AW26" s="252">
        <v>2.5630999999999999</v>
      </c>
      <c r="AX26" s="252">
        <v>2.4523000000000001</v>
      </c>
      <c r="AY26" s="252">
        <v>2.3374999999999999</v>
      </c>
      <c r="AZ26" s="252">
        <v>2.3290000000000002</v>
      </c>
      <c r="BA26" s="252">
        <v>2.3783314820000001</v>
      </c>
      <c r="BB26" s="252">
        <v>2.249023072</v>
      </c>
      <c r="BC26" s="252">
        <v>2.3282644879999999</v>
      </c>
      <c r="BD26" s="409">
        <v>2.4190415879999998</v>
      </c>
      <c r="BE26" s="409">
        <v>2.4314680439999998</v>
      </c>
      <c r="BF26" s="409">
        <v>2.471462662</v>
      </c>
      <c r="BG26" s="409">
        <v>2.4326661970000001</v>
      </c>
      <c r="BH26" s="409">
        <v>2.4095675280000002</v>
      </c>
      <c r="BI26" s="409">
        <v>2.4492397220000002</v>
      </c>
      <c r="BJ26" s="409">
        <v>2.4194097029999999</v>
      </c>
      <c r="BK26" s="409">
        <v>2.352753689</v>
      </c>
      <c r="BL26" s="409">
        <v>2.4587718270000001</v>
      </c>
      <c r="BM26" s="409">
        <v>2.3783314820000001</v>
      </c>
      <c r="BN26" s="409">
        <v>2.249023072</v>
      </c>
      <c r="BO26" s="409">
        <v>2.3282644879999999</v>
      </c>
      <c r="BP26" s="409">
        <v>2.4190415879999998</v>
      </c>
      <c r="BQ26" s="409">
        <v>2.4314680439999998</v>
      </c>
      <c r="BR26" s="409">
        <v>2.471462662</v>
      </c>
      <c r="BS26" s="409">
        <v>2.4326661970000001</v>
      </c>
      <c r="BT26" s="409">
        <v>2.4095675280000002</v>
      </c>
      <c r="BU26" s="409">
        <v>2.4492397220000002</v>
      </c>
      <c r="BV26" s="409">
        <v>2.4194097029999999</v>
      </c>
    </row>
    <row r="27" spans="1:74" ht="11.1" customHeight="1" x14ac:dyDescent="0.2">
      <c r="A27" s="162" t="s">
        <v>296</v>
      </c>
      <c r="B27" s="173" t="s">
        <v>283</v>
      </c>
      <c r="C27" s="252">
        <v>12.675000000000001</v>
      </c>
      <c r="D27" s="252">
        <v>13.39</v>
      </c>
      <c r="E27" s="252">
        <v>13.324</v>
      </c>
      <c r="F27" s="252">
        <v>13.558999999999999</v>
      </c>
      <c r="G27" s="252">
        <v>13.249000000000001</v>
      </c>
      <c r="H27" s="252">
        <v>13.726000000000001</v>
      </c>
      <c r="I27" s="252">
        <v>14.098000000000001</v>
      </c>
      <c r="J27" s="252">
        <v>13.663</v>
      </c>
      <c r="K27" s="252">
        <v>14.137</v>
      </c>
      <c r="L27" s="252">
        <v>14.028</v>
      </c>
      <c r="M27" s="252">
        <v>13.141</v>
      </c>
      <c r="N27" s="252">
        <v>13.477</v>
      </c>
      <c r="O27" s="252">
        <v>13.082000000000001</v>
      </c>
      <c r="P27" s="252">
        <v>13.973000000000001</v>
      </c>
      <c r="Q27" s="252">
        <v>13.57</v>
      </c>
      <c r="R27" s="252">
        <v>13.779</v>
      </c>
      <c r="S27" s="252">
        <v>13.162000000000001</v>
      </c>
      <c r="T27" s="252">
        <v>14.081</v>
      </c>
      <c r="U27" s="252">
        <v>14.279</v>
      </c>
      <c r="V27" s="252">
        <v>14.064</v>
      </c>
      <c r="W27" s="252">
        <v>14.519</v>
      </c>
      <c r="X27" s="252">
        <v>13.986000000000001</v>
      </c>
      <c r="Y27" s="252">
        <v>13.58</v>
      </c>
      <c r="Z27" s="252">
        <v>13.952999999999999</v>
      </c>
      <c r="AA27" s="252">
        <v>12.945</v>
      </c>
      <c r="AB27" s="252">
        <v>13.914</v>
      </c>
      <c r="AC27" s="252">
        <v>13.965</v>
      </c>
      <c r="AD27" s="252">
        <v>14.048</v>
      </c>
      <c r="AE27" s="252">
        <v>13.669</v>
      </c>
      <c r="AF27" s="252">
        <v>14.087</v>
      </c>
      <c r="AG27" s="252">
        <v>14.101000000000001</v>
      </c>
      <c r="AH27" s="252">
        <v>14.63</v>
      </c>
      <c r="AI27" s="252">
        <v>14.597</v>
      </c>
      <c r="AJ27" s="252">
        <v>14.332000000000001</v>
      </c>
      <c r="AK27" s="252">
        <v>14.124000000000001</v>
      </c>
      <c r="AL27" s="252">
        <v>14.11</v>
      </c>
      <c r="AM27" s="252">
        <v>13.527799999999999</v>
      </c>
      <c r="AN27" s="252">
        <v>13.926</v>
      </c>
      <c r="AO27" s="252">
        <v>14.1387</v>
      </c>
      <c r="AP27" s="252">
        <v>13.870699999999999</v>
      </c>
      <c r="AQ27" s="252">
        <v>14.250400000000001</v>
      </c>
      <c r="AR27" s="252">
        <v>14.752000000000001</v>
      </c>
      <c r="AS27" s="252">
        <v>14.647399999999999</v>
      </c>
      <c r="AT27" s="252">
        <v>14.584199999999999</v>
      </c>
      <c r="AU27" s="252">
        <v>15.0022</v>
      </c>
      <c r="AV27" s="252">
        <v>14.5258</v>
      </c>
      <c r="AW27" s="252">
        <v>14.590400000000001</v>
      </c>
      <c r="AX27" s="252">
        <v>14.2013</v>
      </c>
      <c r="AY27" s="252">
        <v>13.3706</v>
      </c>
      <c r="AZ27" s="252">
        <v>14.623100000000001</v>
      </c>
      <c r="BA27" s="252">
        <v>14.233566024</v>
      </c>
      <c r="BB27" s="252">
        <v>14.346193059000001</v>
      </c>
      <c r="BC27" s="252">
        <v>14.117581802</v>
      </c>
      <c r="BD27" s="409">
        <v>14.63019995</v>
      </c>
      <c r="BE27" s="409">
        <v>14.790983062</v>
      </c>
      <c r="BF27" s="409">
        <v>14.608707820999999</v>
      </c>
      <c r="BG27" s="409">
        <v>15.085214347999999</v>
      </c>
      <c r="BH27" s="409">
        <v>14.856148102000001</v>
      </c>
      <c r="BI27" s="409">
        <v>14.488910538000001</v>
      </c>
      <c r="BJ27" s="409">
        <v>14.244073746</v>
      </c>
      <c r="BK27" s="409">
        <v>13.611690776</v>
      </c>
      <c r="BL27" s="409">
        <v>14.556102940000001</v>
      </c>
      <c r="BM27" s="409">
        <v>14.305407143</v>
      </c>
      <c r="BN27" s="409">
        <v>14.343804236</v>
      </c>
      <c r="BO27" s="409">
        <v>14.119866025</v>
      </c>
      <c r="BP27" s="409">
        <v>14.639007861</v>
      </c>
      <c r="BQ27" s="409">
        <v>14.845792555999999</v>
      </c>
      <c r="BR27" s="409">
        <v>14.665028642999999</v>
      </c>
      <c r="BS27" s="409">
        <v>15.145843738</v>
      </c>
      <c r="BT27" s="409">
        <v>14.904994729</v>
      </c>
      <c r="BU27" s="409">
        <v>14.533671865000001</v>
      </c>
      <c r="BV27" s="409">
        <v>14.284965392</v>
      </c>
    </row>
    <row r="28" spans="1:74" ht="11.1" customHeight="1" x14ac:dyDescent="0.2">
      <c r="A28" s="162" t="s">
        <v>297</v>
      </c>
      <c r="B28" s="173" t="s">
        <v>284</v>
      </c>
      <c r="C28" s="252">
        <v>4.9960000000000004</v>
      </c>
      <c r="D28" s="252">
        <v>5.242</v>
      </c>
      <c r="E28" s="252">
        <v>4.8319999999999999</v>
      </c>
      <c r="F28" s="252">
        <v>3.9940000000000002</v>
      </c>
      <c r="G28" s="252">
        <v>3.726</v>
      </c>
      <c r="H28" s="252">
        <v>3.7120000000000002</v>
      </c>
      <c r="I28" s="252">
        <v>3.8639999999999999</v>
      </c>
      <c r="J28" s="252">
        <v>3.8359999999999999</v>
      </c>
      <c r="K28" s="252">
        <v>3.7309999999999999</v>
      </c>
      <c r="L28" s="252">
        <v>3.8860000000000001</v>
      </c>
      <c r="M28" s="252">
        <v>4.234</v>
      </c>
      <c r="N28" s="252">
        <v>4.976</v>
      </c>
      <c r="O28" s="252">
        <v>4.5220000000000002</v>
      </c>
      <c r="P28" s="252">
        <v>5.0339999999999998</v>
      </c>
      <c r="Q28" s="252">
        <v>4.5049999999999999</v>
      </c>
      <c r="R28" s="252">
        <v>4.1630000000000003</v>
      </c>
      <c r="S28" s="252">
        <v>3.5979999999999999</v>
      </c>
      <c r="T28" s="252">
        <v>3.677</v>
      </c>
      <c r="U28" s="252">
        <v>3.8</v>
      </c>
      <c r="V28" s="252">
        <v>3.9180000000000001</v>
      </c>
      <c r="W28" s="252">
        <v>3.859</v>
      </c>
      <c r="X28" s="252">
        <v>3.8359999999999999</v>
      </c>
      <c r="Y28" s="252">
        <v>3.9780000000000002</v>
      </c>
      <c r="Z28" s="252">
        <v>4.6159999999999997</v>
      </c>
      <c r="AA28" s="252">
        <v>4.3449999999999998</v>
      </c>
      <c r="AB28" s="252">
        <v>4.6289999999999996</v>
      </c>
      <c r="AC28" s="252">
        <v>4.3559999999999999</v>
      </c>
      <c r="AD28" s="252">
        <v>3.9729999999999999</v>
      </c>
      <c r="AE28" s="252">
        <v>3.5790000000000002</v>
      </c>
      <c r="AF28" s="252">
        <v>3.5609999999999999</v>
      </c>
      <c r="AG28" s="252">
        <v>3.7789999999999999</v>
      </c>
      <c r="AH28" s="252">
        <v>3.86</v>
      </c>
      <c r="AI28" s="252">
        <v>3.7229999999999999</v>
      </c>
      <c r="AJ28" s="252">
        <v>3.7770000000000001</v>
      </c>
      <c r="AK28" s="252">
        <v>4.1580000000000004</v>
      </c>
      <c r="AL28" s="252">
        <v>4.5960000000000001</v>
      </c>
      <c r="AM28" s="252">
        <v>4.1764000000000001</v>
      </c>
      <c r="AN28" s="252">
        <v>4.5648999999999997</v>
      </c>
      <c r="AO28" s="252">
        <v>4.2789000000000001</v>
      </c>
      <c r="AP28" s="252">
        <v>3.8411</v>
      </c>
      <c r="AQ28" s="252">
        <v>3.5533999999999999</v>
      </c>
      <c r="AR28" s="252">
        <v>3.5238999999999998</v>
      </c>
      <c r="AS28" s="252">
        <v>3.6360999999999999</v>
      </c>
      <c r="AT28" s="252">
        <v>3.7465000000000002</v>
      </c>
      <c r="AU28" s="252">
        <v>3.6789999999999998</v>
      </c>
      <c r="AV28" s="252">
        <v>3.6488</v>
      </c>
      <c r="AW28" s="252">
        <v>4.1483999999999996</v>
      </c>
      <c r="AX28" s="252">
        <v>4.5502000000000002</v>
      </c>
      <c r="AY28" s="252">
        <v>4.3101000000000003</v>
      </c>
      <c r="AZ28" s="252">
        <v>4.6143000000000001</v>
      </c>
      <c r="BA28" s="252">
        <v>4.1761225120000001</v>
      </c>
      <c r="BB28" s="252">
        <v>3.7040336389999999</v>
      </c>
      <c r="BC28" s="252">
        <v>3.4201206129999999</v>
      </c>
      <c r="BD28" s="409">
        <v>3.381002053</v>
      </c>
      <c r="BE28" s="409">
        <v>3.6024722210000002</v>
      </c>
      <c r="BF28" s="409">
        <v>3.696960502</v>
      </c>
      <c r="BG28" s="409">
        <v>3.5587696549999999</v>
      </c>
      <c r="BH28" s="409">
        <v>3.609419859</v>
      </c>
      <c r="BI28" s="409">
        <v>3.8486893219999998</v>
      </c>
      <c r="BJ28" s="409">
        <v>4.4797461099999998</v>
      </c>
      <c r="BK28" s="409">
        <v>4.2343634730000002</v>
      </c>
      <c r="BL28" s="409">
        <v>4.4904950550000002</v>
      </c>
      <c r="BM28" s="409">
        <v>4.104875807</v>
      </c>
      <c r="BN28" s="409">
        <v>3.6461554660000002</v>
      </c>
      <c r="BO28" s="409">
        <v>3.3723634109999998</v>
      </c>
      <c r="BP28" s="409">
        <v>3.3393831469999999</v>
      </c>
      <c r="BQ28" s="409">
        <v>3.5628038659999999</v>
      </c>
      <c r="BR28" s="409">
        <v>3.66008705</v>
      </c>
      <c r="BS28" s="409">
        <v>3.5269077969999998</v>
      </c>
      <c r="BT28" s="409">
        <v>3.5793133990000001</v>
      </c>
      <c r="BU28" s="409">
        <v>3.8170849470000001</v>
      </c>
      <c r="BV28" s="409">
        <v>4.4407526319999997</v>
      </c>
    </row>
    <row r="29" spans="1:74" ht="11.1" customHeight="1" x14ac:dyDescent="0.2">
      <c r="A29" s="162" t="s">
        <v>298</v>
      </c>
      <c r="B29" s="173" t="s">
        <v>285</v>
      </c>
      <c r="C29" s="252">
        <v>6.1130000000000004</v>
      </c>
      <c r="D29" s="252">
        <v>6.2919999999999998</v>
      </c>
      <c r="E29" s="252">
        <v>6.1920000000000002</v>
      </c>
      <c r="F29" s="252">
        <v>6.1689999999999996</v>
      </c>
      <c r="G29" s="252">
        <v>6.1870000000000003</v>
      </c>
      <c r="H29" s="252">
        <v>6.1369999999999996</v>
      </c>
      <c r="I29" s="252">
        <v>6.218</v>
      </c>
      <c r="J29" s="252">
        <v>6.1120000000000001</v>
      </c>
      <c r="K29" s="252">
        <v>6.07</v>
      </c>
      <c r="L29" s="252">
        <v>6.0990000000000002</v>
      </c>
      <c r="M29" s="252">
        <v>6.1689999999999996</v>
      </c>
      <c r="N29" s="252">
        <v>6.4420000000000002</v>
      </c>
      <c r="O29" s="252">
        <v>6.1959999999999997</v>
      </c>
      <c r="P29" s="252">
        <v>6.423</v>
      </c>
      <c r="Q29" s="252">
        <v>6.2370000000000001</v>
      </c>
      <c r="R29" s="252">
        <v>6.1710000000000003</v>
      </c>
      <c r="S29" s="252">
        <v>5.9930000000000003</v>
      </c>
      <c r="T29" s="252">
        <v>6.17</v>
      </c>
      <c r="U29" s="252">
        <v>6.2779999999999996</v>
      </c>
      <c r="V29" s="252">
        <v>6.3029999999999999</v>
      </c>
      <c r="W29" s="252">
        <v>6.2610000000000001</v>
      </c>
      <c r="X29" s="252">
        <v>6.2850000000000001</v>
      </c>
      <c r="Y29" s="252">
        <v>6.4020000000000001</v>
      </c>
      <c r="Z29" s="252">
        <v>6.6349999999999998</v>
      </c>
      <c r="AA29" s="252">
        <v>6.4539999999999997</v>
      </c>
      <c r="AB29" s="252">
        <v>6.7060000000000004</v>
      </c>
      <c r="AC29" s="252">
        <v>6.4139999999999997</v>
      </c>
      <c r="AD29" s="252">
        <v>6.3220000000000001</v>
      </c>
      <c r="AE29" s="252">
        <v>6.3449999999999998</v>
      </c>
      <c r="AF29" s="252">
        <v>6.415</v>
      </c>
      <c r="AG29" s="252">
        <v>6.2439999999999998</v>
      </c>
      <c r="AH29" s="252">
        <v>6.5510000000000002</v>
      </c>
      <c r="AI29" s="252">
        <v>6.4109999999999996</v>
      </c>
      <c r="AJ29" s="252">
        <v>6.2590000000000003</v>
      </c>
      <c r="AK29" s="252">
        <v>6.633</v>
      </c>
      <c r="AL29" s="252">
        <v>6.8079999999999998</v>
      </c>
      <c r="AM29" s="252">
        <v>6.3320999999999996</v>
      </c>
      <c r="AN29" s="252">
        <v>6.6840000000000002</v>
      </c>
      <c r="AO29" s="252">
        <v>6.5631000000000004</v>
      </c>
      <c r="AP29" s="252">
        <v>6.2931999999999997</v>
      </c>
      <c r="AQ29" s="252">
        <v>6.5122999999999998</v>
      </c>
      <c r="AR29" s="252">
        <v>6.5061</v>
      </c>
      <c r="AS29" s="252">
        <v>6.4667000000000003</v>
      </c>
      <c r="AT29" s="252">
        <v>6.4462000000000002</v>
      </c>
      <c r="AU29" s="252">
        <v>6.4721000000000002</v>
      </c>
      <c r="AV29" s="252">
        <v>6.3723000000000001</v>
      </c>
      <c r="AW29" s="252">
        <v>6.6146000000000003</v>
      </c>
      <c r="AX29" s="252">
        <v>6.6078999999999999</v>
      </c>
      <c r="AY29" s="252">
        <v>6.5382999999999996</v>
      </c>
      <c r="AZ29" s="252">
        <v>6.6847000000000003</v>
      </c>
      <c r="BA29" s="252">
        <v>6.4715302939999999</v>
      </c>
      <c r="BB29" s="252">
        <v>6.3920963960000003</v>
      </c>
      <c r="BC29" s="252">
        <v>6.3810468470000004</v>
      </c>
      <c r="BD29" s="409">
        <v>6.5093424769999997</v>
      </c>
      <c r="BE29" s="409">
        <v>6.4896660949999996</v>
      </c>
      <c r="BF29" s="409">
        <v>6.5849461570000001</v>
      </c>
      <c r="BG29" s="409">
        <v>6.4147781200000002</v>
      </c>
      <c r="BH29" s="409">
        <v>6.4988909579999996</v>
      </c>
      <c r="BI29" s="409">
        <v>6.6764163500000002</v>
      </c>
      <c r="BJ29" s="409">
        <v>6.8746070269999997</v>
      </c>
      <c r="BK29" s="409">
        <v>6.5571609789999998</v>
      </c>
      <c r="BL29" s="409">
        <v>6.7978569069999999</v>
      </c>
      <c r="BM29" s="409">
        <v>6.5611508690000004</v>
      </c>
      <c r="BN29" s="409">
        <v>6.4767157099999997</v>
      </c>
      <c r="BO29" s="409">
        <v>6.4618792389999999</v>
      </c>
      <c r="BP29" s="409">
        <v>6.5873686620000003</v>
      </c>
      <c r="BQ29" s="409">
        <v>6.5645848630000003</v>
      </c>
      <c r="BR29" s="409">
        <v>6.6576485840000004</v>
      </c>
      <c r="BS29" s="409">
        <v>6.4833313800000001</v>
      </c>
      <c r="BT29" s="409">
        <v>6.5680174510000002</v>
      </c>
      <c r="BU29" s="409">
        <v>6.7454409010000003</v>
      </c>
      <c r="BV29" s="409">
        <v>6.9425529299999997</v>
      </c>
    </row>
    <row r="30" spans="1:74" ht="11.1" customHeight="1" x14ac:dyDescent="0.2">
      <c r="A30" s="162" t="s">
        <v>305</v>
      </c>
      <c r="B30" s="173" t="s">
        <v>286</v>
      </c>
      <c r="C30" s="252">
        <v>46.756705052000001</v>
      </c>
      <c r="D30" s="252">
        <v>47.532493295999998</v>
      </c>
      <c r="E30" s="252">
        <v>47.084436252000003</v>
      </c>
      <c r="F30" s="252">
        <v>47.612142347000002</v>
      </c>
      <c r="G30" s="252">
        <v>48.076181145</v>
      </c>
      <c r="H30" s="252">
        <v>49.030580659000002</v>
      </c>
      <c r="I30" s="252">
        <v>47.811760616000001</v>
      </c>
      <c r="J30" s="252">
        <v>48.203290697</v>
      </c>
      <c r="K30" s="252">
        <v>48.823866762999998</v>
      </c>
      <c r="L30" s="252">
        <v>48.012717954000003</v>
      </c>
      <c r="M30" s="252">
        <v>48.242859613</v>
      </c>
      <c r="N30" s="252">
        <v>48.694900973000003</v>
      </c>
      <c r="O30" s="252">
        <v>46.530393969999999</v>
      </c>
      <c r="P30" s="252">
        <v>48.293018089</v>
      </c>
      <c r="Q30" s="252">
        <v>47.872273559</v>
      </c>
      <c r="R30" s="252">
        <v>48.955982988999999</v>
      </c>
      <c r="S30" s="252">
        <v>49.226744371999999</v>
      </c>
      <c r="T30" s="252">
        <v>50.191927573000001</v>
      </c>
      <c r="U30" s="252">
        <v>49.446300538000003</v>
      </c>
      <c r="V30" s="252">
        <v>50.099994907000003</v>
      </c>
      <c r="W30" s="252">
        <v>49.749353550000002</v>
      </c>
      <c r="X30" s="252">
        <v>49.814558749</v>
      </c>
      <c r="Y30" s="252">
        <v>49.003476364000001</v>
      </c>
      <c r="Z30" s="252">
        <v>49.614680190000001</v>
      </c>
      <c r="AA30" s="252">
        <v>49.020495359999998</v>
      </c>
      <c r="AB30" s="252">
        <v>50.130224663</v>
      </c>
      <c r="AC30" s="252">
        <v>49.996186774999998</v>
      </c>
      <c r="AD30" s="252">
        <v>50.060162327999997</v>
      </c>
      <c r="AE30" s="252">
        <v>50.283951496999997</v>
      </c>
      <c r="AF30" s="252">
        <v>50.956762038999997</v>
      </c>
      <c r="AG30" s="252">
        <v>49.830098177000004</v>
      </c>
      <c r="AH30" s="252">
        <v>51.110588939000003</v>
      </c>
      <c r="AI30" s="252">
        <v>49.737387931000001</v>
      </c>
      <c r="AJ30" s="252">
        <v>50.268321356999998</v>
      </c>
      <c r="AK30" s="252">
        <v>50.044058106999998</v>
      </c>
      <c r="AL30" s="252">
        <v>50.051522421999998</v>
      </c>
      <c r="AM30" s="252">
        <v>50.337315830999998</v>
      </c>
      <c r="AN30" s="252">
        <v>51.315755015999997</v>
      </c>
      <c r="AO30" s="252">
        <v>50.766454168999999</v>
      </c>
      <c r="AP30" s="252">
        <v>50.926539988000002</v>
      </c>
      <c r="AQ30" s="252">
        <v>51.336304841999997</v>
      </c>
      <c r="AR30" s="252">
        <v>52.131477601999997</v>
      </c>
      <c r="AS30" s="252">
        <v>51.325213341999998</v>
      </c>
      <c r="AT30" s="252">
        <v>51.640532526000001</v>
      </c>
      <c r="AU30" s="252">
        <v>51.463706328000001</v>
      </c>
      <c r="AV30" s="252">
        <v>51.528220947999998</v>
      </c>
      <c r="AW30" s="252">
        <v>51.469680830999998</v>
      </c>
      <c r="AX30" s="252">
        <v>51.375811179999999</v>
      </c>
      <c r="AY30" s="252">
        <v>51.504511323000003</v>
      </c>
      <c r="AZ30" s="252">
        <v>52.563603204000003</v>
      </c>
      <c r="BA30" s="252">
        <v>52.014432079000002</v>
      </c>
      <c r="BB30" s="252">
        <v>52.127816123000002</v>
      </c>
      <c r="BC30" s="252">
        <v>52.610717004000001</v>
      </c>
      <c r="BD30" s="409">
        <v>53.496709600000003</v>
      </c>
      <c r="BE30" s="409">
        <v>52.737171160999999</v>
      </c>
      <c r="BF30" s="409">
        <v>52.787414640000001</v>
      </c>
      <c r="BG30" s="409">
        <v>52.628111515000001</v>
      </c>
      <c r="BH30" s="409">
        <v>52.691098822000001</v>
      </c>
      <c r="BI30" s="409">
        <v>52.655266329</v>
      </c>
      <c r="BJ30" s="409">
        <v>52.813983684999997</v>
      </c>
      <c r="BK30" s="409">
        <v>52.770649743</v>
      </c>
      <c r="BL30" s="409">
        <v>53.997233278000003</v>
      </c>
      <c r="BM30" s="409">
        <v>53.432288245999999</v>
      </c>
      <c r="BN30" s="409">
        <v>53.514887463000001</v>
      </c>
      <c r="BO30" s="409">
        <v>53.926212175000003</v>
      </c>
      <c r="BP30" s="409">
        <v>54.835785772999998</v>
      </c>
      <c r="BQ30" s="409">
        <v>54.056004522999999</v>
      </c>
      <c r="BR30" s="409">
        <v>54.108971148999998</v>
      </c>
      <c r="BS30" s="409">
        <v>53.958805941000001</v>
      </c>
      <c r="BT30" s="409">
        <v>54.043670388999999</v>
      </c>
      <c r="BU30" s="409">
        <v>54.017608359</v>
      </c>
      <c r="BV30" s="409">
        <v>54.179860007000002</v>
      </c>
    </row>
    <row r="31" spans="1:74" ht="11.1" customHeight="1" x14ac:dyDescent="0.2">
      <c r="A31" s="162" t="s">
        <v>300</v>
      </c>
      <c r="B31" s="173" t="s">
        <v>1144</v>
      </c>
      <c r="C31" s="252">
        <v>4.3320664394000001</v>
      </c>
      <c r="D31" s="252">
        <v>4.5669357218000002</v>
      </c>
      <c r="E31" s="252">
        <v>4.4876549526999998</v>
      </c>
      <c r="F31" s="252">
        <v>4.3660231680999999</v>
      </c>
      <c r="G31" s="252">
        <v>4.7954547378000001</v>
      </c>
      <c r="H31" s="252">
        <v>4.8962079896999997</v>
      </c>
      <c r="I31" s="252">
        <v>4.8833317492999999</v>
      </c>
      <c r="J31" s="252">
        <v>5.0571347459</v>
      </c>
      <c r="K31" s="252">
        <v>4.9808523526000004</v>
      </c>
      <c r="L31" s="252">
        <v>4.8356179192999997</v>
      </c>
      <c r="M31" s="252">
        <v>4.8679772475999998</v>
      </c>
      <c r="N31" s="252">
        <v>4.8751468442999997</v>
      </c>
      <c r="O31" s="252">
        <v>4.2296838247000004</v>
      </c>
      <c r="P31" s="252">
        <v>4.5168037621000003</v>
      </c>
      <c r="Q31" s="252">
        <v>4.2802113215000004</v>
      </c>
      <c r="R31" s="252">
        <v>4.5188626918999999</v>
      </c>
      <c r="S31" s="252">
        <v>4.6320668809000001</v>
      </c>
      <c r="T31" s="252">
        <v>4.7762681176999999</v>
      </c>
      <c r="U31" s="252">
        <v>4.8458714833999998</v>
      </c>
      <c r="V31" s="252">
        <v>4.9104703867000001</v>
      </c>
      <c r="W31" s="252">
        <v>4.6476163626</v>
      </c>
      <c r="X31" s="252">
        <v>4.6627875384999999</v>
      </c>
      <c r="Y31" s="252">
        <v>4.7029235224999999</v>
      </c>
      <c r="Z31" s="252">
        <v>4.7706625582999997</v>
      </c>
      <c r="AA31" s="252">
        <v>4.6281472539999999</v>
      </c>
      <c r="AB31" s="252">
        <v>4.8461997700000001</v>
      </c>
      <c r="AC31" s="252">
        <v>4.6769726130000002</v>
      </c>
      <c r="AD31" s="252">
        <v>4.4750535170000001</v>
      </c>
      <c r="AE31" s="252">
        <v>4.5227413299999997</v>
      </c>
      <c r="AF31" s="252">
        <v>4.7526772580000003</v>
      </c>
      <c r="AG31" s="252">
        <v>4.9330481859999997</v>
      </c>
      <c r="AH31" s="252">
        <v>5.0696888959999997</v>
      </c>
      <c r="AI31" s="252">
        <v>4.8391435520000003</v>
      </c>
      <c r="AJ31" s="252">
        <v>4.8679134270000004</v>
      </c>
      <c r="AK31" s="252">
        <v>4.9288151109999996</v>
      </c>
      <c r="AL31" s="252">
        <v>5.0089183650000004</v>
      </c>
      <c r="AM31" s="252">
        <v>4.8400097359999998</v>
      </c>
      <c r="AN31" s="252">
        <v>4.8123727150000004</v>
      </c>
      <c r="AO31" s="252">
        <v>4.6414535719999996</v>
      </c>
      <c r="AP31" s="252">
        <v>4.5563858240000004</v>
      </c>
      <c r="AQ31" s="252">
        <v>4.7439995430000002</v>
      </c>
      <c r="AR31" s="252">
        <v>4.9436881100000001</v>
      </c>
      <c r="AS31" s="252">
        <v>5.0041524080000004</v>
      </c>
      <c r="AT31" s="252">
        <v>5.1121753050000001</v>
      </c>
      <c r="AU31" s="252">
        <v>4.9262370640000004</v>
      </c>
      <c r="AV31" s="252">
        <v>4.8490546559999999</v>
      </c>
      <c r="AW31" s="252">
        <v>4.9075378030000003</v>
      </c>
      <c r="AX31" s="252">
        <v>4.9267010349999998</v>
      </c>
      <c r="AY31" s="252">
        <v>4.7557010709999998</v>
      </c>
      <c r="AZ31" s="252">
        <v>4.9068563879999996</v>
      </c>
      <c r="BA31" s="252">
        <v>4.7337642840000003</v>
      </c>
      <c r="BB31" s="252">
        <v>4.6471585040000001</v>
      </c>
      <c r="BC31" s="252">
        <v>4.8380686419999996</v>
      </c>
      <c r="BD31" s="409">
        <v>5.0413700869999998</v>
      </c>
      <c r="BE31" s="409">
        <v>5.1035724099999999</v>
      </c>
      <c r="BF31" s="409">
        <v>5.2133213129999998</v>
      </c>
      <c r="BG31" s="409">
        <v>5.0241637450000001</v>
      </c>
      <c r="BH31" s="409">
        <v>4.9452980889999996</v>
      </c>
      <c r="BI31" s="409">
        <v>5.0047819039999997</v>
      </c>
      <c r="BJ31" s="409">
        <v>5.0242179480000004</v>
      </c>
      <c r="BK31" s="409">
        <v>4.8101364999999996</v>
      </c>
      <c r="BL31" s="409">
        <v>4.9631959300000004</v>
      </c>
      <c r="BM31" s="409">
        <v>4.7882366970000003</v>
      </c>
      <c r="BN31" s="409">
        <v>4.7004048000000003</v>
      </c>
      <c r="BO31" s="409">
        <v>4.8939667949999999</v>
      </c>
      <c r="BP31" s="409">
        <v>5.0999971979999996</v>
      </c>
      <c r="BQ31" s="409">
        <v>5.162462595</v>
      </c>
      <c r="BR31" s="409">
        <v>5.2737566380000001</v>
      </c>
      <c r="BS31" s="409">
        <v>5.0819998049999997</v>
      </c>
      <c r="BT31" s="409">
        <v>5.0020826190000003</v>
      </c>
      <c r="BU31" s="409">
        <v>5.0623414110000002</v>
      </c>
      <c r="BV31" s="409">
        <v>5.0819096229999996</v>
      </c>
    </row>
    <row r="32" spans="1:74" ht="11.1" customHeight="1" x14ac:dyDescent="0.2">
      <c r="A32" s="162" t="s">
        <v>301</v>
      </c>
      <c r="B32" s="173" t="s">
        <v>283</v>
      </c>
      <c r="C32" s="252">
        <v>0.61106194096999999</v>
      </c>
      <c r="D32" s="252">
        <v>0.62704019388999999</v>
      </c>
      <c r="E32" s="252">
        <v>0.63253900831999998</v>
      </c>
      <c r="F32" s="252">
        <v>0.61890088825</v>
      </c>
      <c r="G32" s="252">
        <v>0.66504691244000003</v>
      </c>
      <c r="H32" s="252">
        <v>0.64669176653000005</v>
      </c>
      <c r="I32" s="252">
        <v>0.66652819054000001</v>
      </c>
      <c r="J32" s="252">
        <v>0.64829347204999999</v>
      </c>
      <c r="K32" s="252">
        <v>0.67641838633999996</v>
      </c>
      <c r="L32" s="252">
        <v>0.68907734767999995</v>
      </c>
      <c r="M32" s="252">
        <v>0.65765030656000001</v>
      </c>
      <c r="N32" s="252">
        <v>0.61655817768999999</v>
      </c>
      <c r="O32" s="252">
        <v>0.63162766830999995</v>
      </c>
      <c r="P32" s="252">
        <v>0.63753340141000003</v>
      </c>
      <c r="Q32" s="252">
        <v>0.67754858709999999</v>
      </c>
      <c r="R32" s="252">
        <v>0.64742157557000002</v>
      </c>
      <c r="S32" s="252">
        <v>0.66745382515999996</v>
      </c>
      <c r="T32" s="252">
        <v>0.68709504437000002</v>
      </c>
      <c r="U32" s="252">
        <v>0.67448923204</v>
      </c>
      <c r="V32" s="252">
        <v>0.69337642878000005</v>
      </c>
      <c r="W32" s="252">
        <v>0.68428093759999997</v>
      </c>
      <c r="X32" s="252">
        <v>0.66947163533999998</v>
      </c>
      <c r="Y32" s="252">
        <v>0.69844380185999999</v>
      </c>
      <c r="Z32" s="252">
        <v>0.68580113872000004</v>
      </c>
      <c r="AA32" s="252">
        <v>0.67104411151999999</v>
      </c>
      <c r="AB32" s="252">
        <v>0.67651357996000006</v>
      </c>
      <c r="AC32" s="252">
        <v>0.67660590694</v>
      </c>
      <c r="AD32" s="252">
        <v>0.67147557599999996</v>
      </c>
      <c r="AE32" s="252">
        <v>0.67041757079999997</v>
      </c>
      <c r="AF32" s="252">
        <v>0.68767457169000001</v>
      </c>
      <c r="AG32" s="252">
        <v>0.69156415099000002</v>
      </c>
      <c r="AH32" s="252">
        <v>0.69442323173999998</v>
      </c>
      <c r="AI32" s="252">
        <v>0.70012872212999999</v>
      </c>
      <c r="AJ32" s="252">
        <v>0.70331337228000002</v>
      </c>
      <c r="AK32" s="252">
        <v>0.69144665292999996</v>
      </c>
      <c r="AL32" s="252">
        <v>0.69080972102000004</v>
      </c>
      <c r="AM32" s="252">
        <v>0.68953747013</v>
      </c>
      <c r="AN32" s="252">
        <v>0.69517558329999996</v>
      </c>
      <c r="AO32" s="252">
        <v>0.69527764464999997</v>
      </c>
      <c r="AP32" s="252">
        <v>0.69022033274000005</v>
      </c>
      <c r="AQ32" s="252">
        <v>0.68934983322999999</v>
      </c>
      <c r="AR32" s="252">
        <v>0.70725902949999997</v>
      </c>
      <c r="AS32" s="252">
        <v>0.71161713389000003</v>
      </c>
      <c r="AT32" s="252">
        <v>0.71478731941999996</v>
      </c>
      <c r="AU32" s="252">
        <v>0.72076233534</v>
      </c>
      <c r="AV32" s="252">
        <v>0.72365818675000004</v>
      </c>
      <c r="AW32" s="252">
        <v>0.71131437641999995</v>
      </c>
      <c r="AX32" s="252">
        <v>0.71034319030000004</v>
      </c>
      <c r="AY32" s="252">
        <v>0.70426751998000003</v>
      </c>
      <c r="AZ32" s="252">
        <v>0.71006826852000005</v>
      </c>
      <c r="BA32" s="252">
        <v>0.71015123504</v>
      </c>
      <c r="BB32" s="252">
        <v>0.70504644913000003</v>
      </c>
      <c r="BC32" s="252">
        <v>0.70417232944999997</v>
      </c>
      <c r="BD32" s="409">
        <v>0.7225493194</v>
      </c>
      <c r="BE32" s="409">
        <v>0.72710984632999998</v>
      </c>
      <c r="BF32" s="409">
        <v>0.73033272927000004</v>
      </c>
      <c r="BG32" s="409">
        <v>0.73644352849000005</v>
      </c>
      <c r="BH32" s="409">
        <v>0.73935480808999998</v>
      </c>
      <c r="BI32" s="409">
        <v>0.72669529485999995</v>
      </c>
      <c r="BJ32" s="409">
        <v>0.72571996076</v>
      </c>
      <c r="BK32" s="409">
        <v>0.71327115539999997</v>
      </c>
      <c r="BL32" s="409">
        <v>0.71926843584</v>
      </c>
      <c r="BM32" s="409">
        <v>0.71922230421</v>
      </c>
      <c r="BN32" s="409">
        <v>0.71400001912</v>
      </c>
      <c r="BO32" s="409">
        <v>0.71321419123999996</v>
      </c>
      <c r="BP32" s="409">
        <v>0.73203759497999998</v>
      </c>
      <c r="BQ32" s="409">
        <v>0.73700026568999999</v>
      </c>
      <c r="BR32" s="409">
        <v>0.74030000744000002</v>
      </c>
      <c r="BS32" s="409">
        <v>0.74655687247000002</v>
      </c>
      <c r="BT32" s="409">
        <v>0.74926081392999999</v>
      </c>
      <c r="BU32" s="409">
        <v>0.73629703560000004</v>
      </c>
      <c r="BV32" s="409">
        <v>0.73517109245000001</v>
      </c>
    </row>
    <row r="33" spans="1:74" ht="11.1" customHeight="1" x14ac:dyDescent="0.2">
      <c r="A33" s="162" t="s">
        <v>302</v>
      </c>
      <c r="B33" s="173" t="s">
        <v>288</v>
      </c>
      <c r="C33" s="252">
        <v>11.623785781</v>
      </c>
      <c r="D33" s="252">
        <v>11.263847753</v>
      </c>
      <c r="E33" s="252">
        <v>11.329143857</v>
      </c>
      <c r="F33" s="252">
        <v>11.652505067</v>
      </c>
      <c r="G33" s="252">
        <v>11.341640448</v>
      </c>
      <c r="H33" s="252">
        <v>11.804290815</v>
      </c>
      <c r="I33" s="252">
        <v>11.149859699</v>
      </c>
      <c r="J33" s="252">
        <v>11.369024065</v>
      </c>
      <c r="K33" s="252">
        <v>12.030067925000001</v>
      </c>
      <c r="L33" s="252">
        <v>11.908566943</v>
      </c>
      <c r="M33" s="252">
        <v>12.02705516</v>
      </c>
      <c r="N33" s="252">
        <v>12.142556645999999</v>
      </c>
      <c r="O33" s="252">
        <v>11.518283798000001</v>
      </c>
      <c r="P33" s="252">
        <v>12.23604772</v>
      </c>
      <c r="Q33" s="252">
        <v>12.186341888999999</v>
      </c>
      <c r="R33" s="252">
        <v>12.661300341</v>
      </c>
      <c r="S33" s="252">
        <v>12.319134617</v>
      </c>
      <c r="T33" s="252">
        <v>12.43620941</v>
      </c>
      <c r="U33" s="252">
        <v>12.293168913000001</v>
      </c>
      <c r="V33" s="252">
        <v>12.820769377</v>
      </c>
      <c r="W33" s="252">
        <v>12.615266733</v>
      </c>
      <c r="X33" s="252">
        <v>12.656758426</v>
      </c>
      <c r="Y33" s="252">
        <v>12.285539816</v>
      </c>
      <c r="Z33" s="252">
        <v>12.486208023</v>
      </c>
      <c r="AA33" s="252">
        <v>12.544100816</v>
      </c>
      <c r="AB33" s="252">
        <v>12.922726332</v>
      </c>
      <c r="AC33" s="252">
        <v>12.794607609</v>
      </c>
      <c r="AD33" s="252">
        <v>13.310426079000001</v>
      </c>
      <c r="AE33" s="252">
        <v>12.694306641000001</v>
      </c>
      <c r="AF33" s="252">
        <v>13.140215823</v>
      </c>
      <c r="AG33" s="252">
        <v>12.323415139</v>
      </c>
      <c r="AH33" s="252">
        <v>12.850049454000001</v>
      </c>
      <c r="AI33" s="252">
        <v>12.509091163000001</v>
      </c>
      <c r="AJ33" s="252">
        <v>12.928297113999999</v>
      </c>
      <c r="AK33" s="252">
        <v>12.951267787000001</v>
      </c>
      <c r="AL33" s="252">
        <v>12.780413898999999</v>
      </c>
      <c r="AM33" s="252">
        <v>13.352728282999999</v>
      </c>
      <c r="AN33" s="252">
        <v>13.730626688999999</v>
      </c>
      <c r="AO33" s="252">
        <v>13.384020116</v>
      </c>
      <c r="AP33" s="252">
        <v>13.405911119000001</v>
      </c>
      <c r="AQ33" s="252">
        <v>13.105083992999999</v>
      </c>
      <c r="AR33" s="252">
        <v>13.363873641</v>
      </c>
      <c r="AS33" s="252">
        <v>12.945025104000001</v>
      </c>
      <c r="AT33" s="252">
        <v>12.948946135</v>
      </c>
      <c r="AU33" s="252">
        <v>13.125881053000001</v>
      </c>
      <c r="AV33" s="252">
        <v>13.180564603000001</v>
      </c>
      <c r="AW33" s="252">
        <v>13.290703507</v>
      </c>
      <c r="AX33" s="252">
        <v>13.336901865</v>
      </c>
      <c r="AY33" s="252">
        <v>13.866090695</v>
      </c>
      <c r="AZ33" s="252">
        <v>14.239270386999999</v>
      </c>
      <c r="BA33" s="252">
        <v>13.865162733</v>
      </c>
      <c r="BB33" s="252">
        <v>13.872244004000001</v>
      </c>
      <c r="BC33" s="252">
        <v>13.546864886</v>
      </c>
      <c r="BD33" s="409">
        <v>13.799996721999999</v>
      </c>
      <c r="BE33" s="409">
        <v>13.35422908</v>
      </c>
      <c r="BF33" s="409">
        <v>13.345683768000001</v>
      </c>
      <c r="BG33" s="409">
        <v>13.516499211999999</v>
      </c>
      <c r="BH33" s="409">
        <v>13.561827237999999</v>
      </c>
      <c r="BI33" s="409">
        <v>13.665142089</v>
      </c>
      <c r="BJ33" s="409">
        <v>13.703172837</v>
      </c>
      <c r="BK33" s="409">
        <v>14.312031182</v>
      </c>
      <c r="BL33" s="409">
        <v>14.688423115000001</v>
      </c>
      <c r="BM33" s="409">
        <v>14.295864870000001</v>
      </c>
      <c r="BN33" s="409">
        <v>14.296639473000001</v>
      </c>
      <c r="BO33" s="409">
        <v>13.955718192999999</v>
      </c>
      <c r="BP33" s="409">
        <v>14.211363137999999</v>
      </c>
      <c r="BQ33" s="409">
        <v>13.747895371</v>
      </c>
      <c r="BR33" s="409">
        <v>13.735472501</v>
      </c>
      <c r="BS33" s="409">
        <v>13.908507966</v>
      </c>
      <c r="BT33" s="409">
        <v>13.953020987</v>
      </c>
      <c r="BU33" s="409">
        <v>14.057982308</v>
      </c>
      <c r="BV33" s="409">
        <v>14.096428065</v>
      </c>
    </row>
    <row r="34" spans="1:74" ht="11.1" customHeight="1" x14ac:dyDescent="0.2">
      <c r="A34" s="162" t="s">
        <v>303</v>
      </c>
      <c r="B34" s="173" t="s">
        <v>289</v>
      </c>
      <c r="C34" s="252">
        <v>11.792138306</v>
      </c>
      <c r="D34" s="252">
        <v>12.119189413999999</v>
      </c>
      <c r="E34" s="252">
        <v>12.081065617</v>
      </c>
      <c r="F34" s="252">
        <v>11.969097403999999</v>
      </c>
      <c r="G34" s="252">
        <v>12.312017468000001</v>
      </c>
      <c r="H34" s="252">
        <v>12.114097978</v>
      </c>
      <c r="I34" s="252">
        <v>11.833529609999999</v>
      </c>
      <c r="J34" s="252">
        <v>11.685156996</v>
      </c>
      <c r="K34" s="252">
        <v>11.822138195000001</v>
      </c>
      <c r="L34" s="252">
        <v>11.591396717</v>
      </c>
      <c r="M34" s="252">
        <v>12.104263059000001</v>
      </c>
      <c r="N34" s="252">
        <v>12.109207849000001</v>
      </c>
      <c r="O34" s="252">
        <v>12.06115063</v>
      </c>
      <c r="P34" s="252">
        <v>12.501965691000001</v>
      </c>
      <c r="Q34" s="252">
        <v>12.258755825</v>
      </c>
      <c r="R34" s="252">
        <v>12.533939395999999</v>
      </c>
      <c r="S34" s="252">
        <v>12.502302547999999</v>
      </c>
      <c r="T34" s="252">
        <v>12.659531232999999</v>
      </c>
      <c r="U34" s="252">
        <v>12.376658852</v>
      </c>
      <c r="V34" s="252">
        <v>12.344326102</v>
      </c>
      <c r="W34" s="252">
        <v>12.180995953</v>
      </c>
      <c r="X34" s="252">
        <v>12.496657461</v>
      </c>
      <c r="Y34" s="252">
        <v>12.484451565000001</v>
      </c>
      <c r="Z34" s="252">
        <v>12.846825426000001</v>
      </c>
      <c r="AA34" s="252">
        <v>12.71623649</v>
      </c>
      <c r="AB34" s="252">
        <v>13.105629808</v>
      </c>
      <c r="AC34" s="252">
        <v>13.028570666</v>
      </c>
      <c r="AD34" s="252">
        <v>12.881920066999999</v>
      </c>
      <c r="AE34" s="252">
        <v>13.142011397999999</v>
      </c>
      <c r="AF34" s="252">
        <v>12.764169845</v>
      </c>
      <c r="AG34" s="252">
        <v>12.498588307</v>
      </c>
      <c r="AH34" s="252">
        <v>12.834017013</v>
      </c>
      <c r="AI34" s="252">
        <v>12.475644277000001</v>
      </c>
      <c r="AJ34" s="252">
        <v>12.732467100999999</v>
      </c>
      <c r="AK34" s="252">
        <v>12.835748305999999</v>
      </c>
      <c r="AL34" s="252">
        <v>12.780167565999999</v>
      </c>
      <c r="AM34" s="252">
        <v>12.761315151</v>
      </c>
      <c r="AN34" s="252">
        <v>13.120941517</v>
      </c>
      <c r="AO34" s="252">
        <v>13.098532294</v>
      </c>
      <c r="AP34" s="252">
        <v>13.283162418</v>
      </c>
      <c r="AQ34" s="252">
        <v>13.430574247999999</v>
      </c>
      <c r="AR34" s="252">
        <v>13.216508771999999</v>
      </c>
      <c r="AS34" s="252">
        <v>12.935967797</v>
      </c>
      <c r="AT34" s="252">
        <v>13.084357298</v>
      </c>
      <c r="AU34" s="252">
        <v>13.062440820999999</v>
      </c>
      <c r="AV34" s="252">
        <v>13.285661738</v>
      </c>
      <c r="AW34" s="252">
        <v>13.47198225</v>
      </c>
      <c r="AX34" s="252">
        <v>13.339225559000001</v>
      </c>
      <c r="AY34" s="252">
        <v>13.380690653</v>
      </c>
      <c r="AZ34" s="252">
        <v>13.640392038</v>
      </c>
      <c r="BA34" s="252">
        <v>13.64065564</v>
      </c>
      <c r="BB34" s="252">
        <v>13.696004188</v>
      </c>
      <c r="BC34" s="252">
        <v>13.915492125</v>
      </c>
      <c r="BD34" s="409">
        <v>13.771536558999999</v>
      </c>
      <c r="BE34" s="409">
        <v>13.546352409000001</v>
      </c>
      <c r="BF34" s="409">
        <v>13.419081265000001</v>
      </c>
      <c r="BG34" s="409">
        <v>13.398849086</v>
      </c>
      <c r="BH34" s="409">
        <v>13.604567035000001</v>
      </c>
      <c r="BI34" s="409">
        <v>13.798834496</v>
      </c>
      <c r="BJ34" s="409">
        <v>13.899944275999999</v>
      </c>
      <c r="BK34" s="409">
        <v>13.867693620000001</v>
      </c>
      <c r="BL34" s="409">
        <v>14.257957598000001</v>
      </c>
      <c r="BM34" s="409">
        <v>14.240265687999999</v>
      </c>
      <c r="BN34" s="409">
        <v>14.25220693</v>
      </c>
      <c r="BO34" s="409">
        <v>14.393141324</v>
      </c>
      <c r="BP34" s="409">
        <v>14.243374419</v>
      </c>
      <c r="BQ34" s="409">
        <v>14.004953174000001</v>
      </c>
      <c r="BR34" s="409">
        <v>13.869609166</v>
      </c>
      <c r="BS34" s="409">
        <v>13.851257259</v>
      </c>
      <c r="BT34" s="409">
        <v>14.069473801999999</v>
      </c>
      <c r="BU34" s="409">
        <v>14.274704576</v>
      </c>
      <c r="BV34" s="409">
        <v>14.380738708000001</v>
      </c>
    </row>
    <row r="35" spans="1:74" ht="11.1" customHeight="1" x14ac:dyDescent="0.2">
      <c r="A35" s="162" t="s">
        <v>304</v>
      </c>
      <c r="B35" s="173" t="s">
        <v>290</v>
      </c>
      <c r="C35" s="252">
        <v>18.397652584999999</v>
      </c>
      <c r="D35" s="252">
        <v>18.955480213000001</v>
      </c>
      <c r="E35" s="252">
        <v>18.554032817</v>
      </c>
      <c r="F35" s="252">
        <v>19.005615818999999</v>
      </c>
      <c r="G35" s="252">
        <v>18.962021579000002</v>
      </c>
      <c r="H35" s="252">
        <v>19.569292108999999</v>
      </c>
      <c r="I35" s="252">
        <v>19.278511367</v>
      </c>
      <c r="J35" s="252">
        <v>19.443681418000001</v>
      </c>
      <c r="K35" s="252">
        <v>19.314389903999999</v>
      </c>
      <c r="L35" s="252">
        <v>18.988059026999998</v>
      </c>
      <c r="M35" s="252">
        <v>18.58591384</v>
      </c>
      <c r="N35" s="252">
        <v>18.951431455000002</v>
      </c>
      <c r="O35" s="252">
        <v>18.089648049000001</v>
      </c>
      <c r="P35" s="252">
        <v>18.400667513999998</v>
      </c>
      <c r="Q35" s="252">
        <v>18.469415935000001</v>
      </c>
      <c r="R35" s="252">
        <v>18.594458984999999</v>
      </c>
      <c r="S35" s="252">
        <v>19.105786501000001</v>
      </c>
      <c r="T35" s="252">
        <v>19.632823769000002</v>
      </c>
      <c r="U35" s="252">
        <v>19.256112057999999</v>
      </c>
      <c r="V35" s="252">
        <v>19.331052612000001</v>
      </c>
      <c r="W35" s="252">
        <v>19.621193563999999</v>
      </c>
      <c r="X35" s="252">
        <v>19.328883689000001</v>
      </c>
      <c r="Y35" s="252">
        <v>18.832117659000001</v>
      </c>
      <c r="Z35" s="252">
        <v>18.825183043999999</v>
      </c>
      <c r="AA35" s="252">
        <v>18.460966687999999</v>
      </c>
      <c r="AB35" s="252">
        <v>18.579155174</v>
      </c>
      <c r="AC35" s="252">
        <v>18.819429980999999</v>
      </c>
      <c r="AD35" s="252">
        <v>18.721287089</v>
      </c>
      <c r="AE35" s="252">
        <v>19.254474557000002</v>
      </c>
      <c r="AF35" s="252">
        <v>19.612024541</v>
      </c>
      <c r="AG35" s="252">
        <v>19.383482394000001</v>
      </c>
      <c r="AH35" s="252">
        <v>19.662410344000001</v>
      </c>
      <c r="AI35" s="252">
        <v>19.213380217000001</v>
      </c>
      <c r="AJ35" s="252">
        <v>19.036330342999999</v>
      </c>
      <c r="AK35" s="252">
        <v>18.636780250000001</v>
      </c>
      <c r="AL35" s="252">
        <v>18.791212870999999</v>
      </c>
      <c r="AM35" s="252">
        <v>18.693725190999999</v>
      </c>
      <c r="AN35" s="252">
        <v>18.956638511000001</v>
      </c>
      <c r="AO35" s="252">
        <v>18.947170542999999</v>
      </c>
      <c r="AP35" s="252">
        <v>18.990860295000001</v>
      </c>
      <c r="AQ35" s="252">
        <v>19.367297225000002</v>
      </c>
      <c r="AR35" s="252">
        <v>19.900148049999999</v>
      </c>
      <c r="AS35" s="252">
        <v>19.728450898999998</v>
      </c>
      <c r="AT35" s="252">
        <v>19.780266468000001</v>
      </c>
      <c r="AU35" s="252">
        <v>19.628385053999999</v>
      </c>
      <c r="AV35" s="252">
        <v>19.489281764000001</v>
      </c>
      <c r="AW35" s="252">
        <v>19.088142895000001</v>
      </c>
      <c r="AX35" s="252">
        <v>19.062639530999999</v>
      </c>
      <c r="AY35" s="252">
        <v>18.797761384000001</v>
      </c>
      <c r="AZ35" s="252">
        <v>19.067016121999998</v>
      </c>
      <c r="BA35" s="252">
        <v>19.064698186000001</v>
      </c>
      <c r="BB35" s="252">
        <v>19.207362977999999</v>
      </c>
      <c r="BC35" s="252">
        <v>19.606119022000001</v>
      </c>
      <c r="BD35" s="409">
        <v>20.161256911999999</v>
      </c>
      <c r="BE35" s="409">
        <v>20.005907415999999</v>
      </c>
      <c r="BF35" s="409">
        <v>20.078995564</v>
      </c>
      <c r="BG35" s="409">
        <v>19.952155943000001</v>
      </c>
      <c r="BH35" s="409">
        <v>19.840051652</v>
      </c>
      <c r="BI35" s="409">
        <v>19.459812544999998</v>
      </c>
      <c r="BJ35" s="409">
        <v>19.460928663000001</v>
      </c>
      <c r="BK35" s="409">
        <v>19.067517286000001</v>
      </c>
      <c r="BL35" s="409">
        <v>19.368388199000002</v>
      </c>
      <c r="BM35" s="409">
        <v>19.388698686000001</v>
      </c>
      <c r="BN35" s="409">
        <v>19.551636241000001</v>
      </c>
      <c r="BO35" s="409">
        <v>19.970171671999999</v>
      </c>
      <c r="BP35" s="409">
        <v>20.549013423000002</v>
      </c>
      <c r="BQ35" s="409">
        <v>20.403693117</v>
      </c>
      <c r="BR35" s="409">
        <v>20.489832836000001</v>
      </c>
      <c r="BS35" s="409">
        <v>20.370484038000001</v>
      </c>
      <c r="BT35" s="409">
        <v>20.269832167000001</v>
      </c>
      <c r="BU35" s="409">
        <v>19.886283028000001</v>
      </c>
      <c r="BV35" s="409">
        <v>19.885612518999999</v>
      </c>
    </row>
    <row r="36" spans="1:74" ht="11.1" customHeight="1" x14ac:dyDescent="0.2">
      <c r="A36" s="162" t="s">
        <v>306</v>
      </c>
      <c r="B36" s="173" t="s">
        <v>236</v>
      </c>
      <c r="C36" s="252">
        <v>92.173583574999995</v>
      </c>
      <c r="D36" s="252">
        <v>94.020491817999996</v>
      </c>
      <c r="E36" s="252">
        <v>92.351731775000005</v>
      </c>
      <c r="F36" s="252">
        <v>92.553938869000007</v>
      </c>
      <c r="G36" s="252">
        <v>92.264559668000004</v>
      </c>
      <c r="H36" s="252">
        <v>94.007703182</v>
      </c>
      <c r="I36" s="252">
        <v>93.852536138000005</v>
      </c>
      <c r="J36" s="252">
        <v>93.709857219</v>
      </c>
      <c r="K36" s="252">
        <v>94.613257285000003</v>
      </c>
      <c r="L36" s="252">
        <v>94.295337476</v>
      </c>
      <c r="M36" s="252">
        <v>93.660104136000001</v>
      </c>
      <c r="N36" s="252">
        <v>95.625578494999999</v>
      </c>
      <c r="O36" s="252">
        <v>92.156801869999995</v>
      </c>
      <c r="P36" s="252">
        <v>96.034506988999993</v>
      </c>
      <c r="Q36" s="252">
        <v>93.985282459000004</v>
      </c>
      <c r="R36" s="252">
        <v>94.723287889000005</v>
      </c>
      <c r="S36" s="252">
        <v>93.739732271999998</v>
      </c>
      <c r="T36" s="252">
        <v>96.487082473000001</v>
      </c>
      <c r="U36" s="252">
        <v>96.500714438000003</v>
      </c>
      <c r="V36" s="252">
        <v>96.903557806999999</v>
      </c>
      <c r="W36" s="252">
        <v>96.401959450000007</v>
      </c>
      <c r="X36" s="252">
        <v>95.976337649000001</v>
      </c>
      <c r="Y36" s="252">
        <v>94.616984263999996</v>
      </c>
      <c r="Z36" s="252">
        <v>96.897910089999996</v>
      </c>
      <c r="AA36" s="252">
        <v>94.346550071999999</v>
      </c>
      <c r="AB36" s="252">
        <v>97.702084374999998</v>
      </c>
      <c r="AC36" s="252">
        <v>96.911645487000001</v>
      </c>
      <c r="AD36" s="252">
        <v>96.149647040000005</v>
      </c>
      <c r="AE36" s="252">
        <v>95.657364208999994</v>
      </c>
      <c r="AF36" s="252">
        <v>97.403189750999999</v>
      </c>
      <c r="AG36" s="252">
        <v>96.279012889000001</v>
      </c>
      <c r="AH36" s="252">
        <v>99.106630651000003</v>
      </c>
      <c r="AI36" s="252">
        <v>96.828470643000003</v>
      </c>
      <c r="AJ36" s="252">
        <v>96.781684068999994</v>
      </c>
      <c r="AK36" s="252">
        <v>97.152181819000006</v>
      </c>
      <c r="AL36" s="252">
        <v>98.164735133999997</v>
      </c>
      <c r="AM36" s="252">
        <v>96.115402266999993</v>
      </c>
      <c r="AN36" s="252">
        <v>98.121691451999993</v>
      </c>
      <c r="AO36" s="252">
        <v>98.317750605000001</v>
      </c>
      <c r="AP36" s="252">
        <v>96.794750424</v>
      </c>
      <c r="AQ36" s="252">
        <v>98.251741277999997</v>
      </c>
      <c r="AR36" s="252">
        <v>99.992178038000006</v>
      </c>
      <c r="AS36" s="252">
        <v>98.707676778000007</v>
      </c>
      <c r="AT36" s="252">
        <v>99.286473962000002</v>
      </c>
      <c r="AU36" s="252">
        <v>98.760529763999997</v>
      </c>
      <c r="AV36" s="252">
        <v>98.450802383999999</v>
      </c>
      <c r="AW36" s="252">
        <v>99.751883266999997</v>
      </c>
      <c r="AX36" s="252">
        <v>99.356906616000003</v>
      </c>
      <c r="AY36" s="252">
        <v>98.609111568000003</v>
      </c>
      <c r="AZ36" s="252">
        <v>100.52092745</v>
      </c>
      <c r="BA36" s="252">
        <v>99.933760636000002</v>
      </c>
      <c r="BB36" s="252">
        <v>99.351978681000006</v>
      </c>
      <c r="BC36" s="252">
        <v>99.191533321999998</v>
      </c>
      <c r="BD36" s="409">
        <v>101.01419691</v>
      </c>
      <c r="BE36" s="409">
        <v>100.53947183</v>
      </c>
      <c r="BF36" s="409">
        <v>100.94388302999999</v>
      </c>
      <c r="BG36" s="409">
        <v>100.52634107999999</v>
      </c>
      <c r="BH36" s="409">
        <v>100.68650651</v>
      </c>
      <c r="BI36" s="409">
        <v>100.61222351000001</v>
      </c>
      <c r="BJ36" s="409">
        <v>101.62247152</v>
      </c>
      <c r="BK36" s="409">
        <v>99.894587067000003</v>
      </c>
      <c r="BL36" s="409">
        <v>102.71056840999999</v>
      </c>
      <c r="BM36" s="409">
        <v>101.44866195</v>
      </c>
      <c r="BN36" s="409">
        <v>100.55929435</v>
      </c>
      <c r="BO36" s="409">
        <v>100.71531374</v>
      </c>
      <c r="BP36" s="409">
        <v>102.73919544</v>
      </c>
      <c r="BQ36" s="409">
        <v>102.40873225999999</v>
      </c>
      <c r="BR36" s="409">
        <v>102.77829649</v>
      </c>
      <c r="BS36" s="409">
        <v>102.40805346</v>
      </c>
      <c r="BT36" s="409">
        <v>102.5303619</v>
      </c>
      <c r="BU36" s="409">
        <v>102.4212742</v>
      </c>
      <c r="BV36" s="409">
        <v>103.52314907</v>
      </c>
    </row>
    <row r="37" spans="1:74" ht="11.1" customHeight="1" x14ac:dyDescent="0.2">
      <c r="B37" s="173"/>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409"/>
      <c r="BE37" s="409"/>
      <c r="BF37" s="409"/>
      <c r="BG37" s="409"/>
      <c r="BH37" s="409"/>
      <c r="BI37" s="409"/>
      <c r="BJ37" s="409"/>
      <c r="BK37" s="409"/>
      <c r="BL37" s="409"/>
      <c r="BM37" s="409"/>
      <c r="BN37" s="409"/>
      <c r="BO37" s="409"/>
      <c r="BP37" s="409"/>
      <c r="BQ37" s="409"/>
      <c r="BR37" s="409"/>
      <c r="BS37" s="409"/>
      <c r="BT37" s="409"/>
      <c r="BU37" s="409"/>
      <c r="BV37" s="409"/>
    </row>
    <row r="38" spans="1:74" ht="11.1" customHeight="1" x14ac:dyDescent="0.2">
      <c r="B38" s="254" t="s">
        <v>1212</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409"/>
      <c r="BE38" s="409"/>
      <c r="BF38" s="409"/>
      <c r="BG38" s="409"/>
      <c r="BH38" s="409"/>
      <c r="BI38" s="409"/>
      <c r="BJ38" s="409"/>
      <c r="BK38" s="409"/>
      <c r="BL38" s="409"/>
      <c r="BM38" s="409"/>
      <c r="BN38" s="409"/>
      <c r="BO38" s="409"/>
      <c r="BP38" s="409"/>
      <c r="BQ38" s="409"/>
      <c r="BR38" s="409"/>
      <c r="BS38" s="409"/>
      <c r="BT38" s="409"/>
      <c r="BU38" s="409"/>
      <c r="BV38" s="409"/>
    </row>
    <row r="39" spans="1:74" ht="11.1" customHeight="1" x14ac:dyDescent="0.2">
      <c r="A39" s="162" t="s">
        <v>323</v>
      </c>
      <c r="B39" s="173" t="s">
        <v>704</v>
      </c>
      <c r="C39" s="252">
        <v>0.43007738709999999</v>
      </c>
      <c r="D39" s="252">
        <v>-4.6112750000000001E-2</v>
      </c>
      <c r="E39" s="252">
        <v>-0.26150712903000001</v>
      </c>
      <c r="F39" s="252">
        <v>-0.92718913332999997</v>
      </c>
      <c r="G39" s="252">
        <v>-0.96025974193999997</v>
      </c>
      <c r="H39" s="252">
        <v>-0.12577983333000001</v>
      </c>
      <c r="I39" s="252">
        <v>-0.13080051612999999</v>
      </c>
      <c r="J39" s="252">
        <v>-0.18388380644999999</v>
      </c>
      <c r="K39" s="252">
        <v>-0.43692540000000002</v>
      </c>
      <c r="L39" s="252">
        <v>0.20679887096999999</v>
      </c>
      <c r="M39" s="252">
        <v>-0.31222336667</v>
      </c>
      <c r="N39" s="252">
        <v>-0.46175474193999999</v>
      </c>
      <c r="O39" s="252">
        <v>-0.70902670968000003</v>
      </c>
      <c r="P39" s="252">
        <v>-1.5002392857E-2</v>
      </c>
      <c r="Q39" s="252">
        <v>-1.0717260645</v>
      </c>
      <c r="R39" s="252">
        <v>-0.86768710000000004</v>
      </c>
      <c r="S39" s="252">
        <v>-0.68918141934999999</v>
      </c>
      <c r="T39" s="252">
        <v>-0.3379511</v>
      </c>
      <c r="U39" s="252">
        <v>7.1875451613000005E-2</v>
      </c>
      <c r="V39" s="252">
        <v>-0.70968974194000001</v>
      </c>
      <c r="W39" s="252">
        <v>-0.31131490000000001</v>
      </c>
      <c r="X39" s="252">
        <v>-0.24336141935</v>
      </c>
      <c r="Y39" s="252">
        <v>-0.46560950000000001</v>
      </c>
      <c r="Z39" s="252">
        <v>0.23224748386999999</v>
      </c>
      <c r="AA39" s="252">
        <v>-1.0204859355</v>
      </c>
      <c r="AB39" s="252">
        <v>-0.14823003447999999</v>
      </c>
      <c r="AC39" s="252">
        <v>-0.20608148387</v>
      </c>
      <c r="AD39" s="252">
        <v>-0.36112813332999999</v>
      </c>
      <c r="AE39" s="252">
        <v>-0.49526770968</v>
      </c>
      <c r="AF39" s="252">
        <v>3.6289933332999999E-2</v>
      </c>
      <c r="AG39" s="252">
        <v>-0.54992009676999998</v>
      </c>
      <c r="AH39" s="252">
        <v>4.5275483870999998E-3</v>
      </c>
      <c r="AI39" s="252">
        <v>0.50444199999999995</v>
      </c>
      <c r="AJ39" s="252">
        <v>-5.7934161290000001E-2</v>
      </c>
      <c r="AK39" s="252">
        <v>-0.10707899999999999</v>
      </c>
      <c r="AL39" s="252">
        <v>0.8597903871</v>
      </c>
      <c r="AM39" s="252">
        <v>-0.62606674194</v>
      </c>
      <c r="AN39" s="252">
        <v>9.3772535714000002E-2</v>
      </c>
      <c r="AO39" s="252">
        <v>0.55564800000000003</v>
      </c>
      <c r="AP39" s="252">
        <v>-1.3046666667E-3</v>
      </c>
      <c r="AQ39" s="252">
        <v>-0.15214712902999999</v>
      </c>
      <c r="AR39" s="252">
        <v>0.82374820000000004</v>
      </c>
      <c r="AS39" s="252">
        <v>0.36447741935</v>
      </c>
      <c r="AT39" s="252">
        <v>0.37716183870999997</v>
      </c>
      <c r="AU39" s="252">
        <v>0.26108419999999999</v>
      </c>
      <c r="AV39" s="252">
        <v>1.1330022258000001</v>
      </c>
      <c r="AW39" s="252">
        <v>0.69076636667000002</v>
      </c>
      <c r="AX39" s="252">
        <v>0.88875164516000005</v>
      </c>
      <c r="AY39" s="252">
        <v>0.50031961290000004</v>
      </c>
      <c r="AZ39" s="252">
        <v>0.14047242857</v>
      </c>
      <c r="BA39" s="252">
        <v>0.44379429032000001</v>
      </c>
      <c r="BB39" s="252">
        <v>0.20334845713999999</v>
      </c>
      <c r="BC39" s="252">
        <v>-0.57409611335999999</v>
      </c>
      <c r="BD39" s="409">
        <v>-0.30144640667</v>
      </c>
      <c r="BE39" s="409">
        <v>-0.21328387097000001</v>
      </c>
      <c r="BF39" s="409">
        <v>-0.25950645161000002</v>
      </c>
      <c r="BG39" s="409">
        <v>-0.30380000000000001</v>
      </c>
      <c r="BH39" s="409">
        <v>0.32488064515999998</v>
      </c>
      <c r="BI39" s="409">
        <v>0.23947666667</v>
      </c>
      <c r="BJ39" s="409">
        <v>0.67362580645000003</v>
      </c>
      <c r="BK39" s="409">
        <v>-0.28605483870999998</v>
      </c>
      <c r="BL39" s="409">
        <v>-0.11723928571</v>
      </c>
      <c r="BM39" s="409">
        <v>-0.4440516129</v>
      </c>
      <c r="BN39" s="409">
        <v>-0.59989000000000003</v>
      </c>
      <c r="BO39" s="409">
        <v>-0.69924838710000004</v>
      </c>
      <c r="BP39" s="409">
        <v>-0.23128666667</v>
      </c>
      <c r="BQ39" s="409">
        <v>-0.21902258064999999</v>
      </c>
      <c r="BR39" s="409">
        <v>-0.24782903226</v>
      </c>
      <c r="BS39" s="409">
        <v>-0.21485333333000001</v>
      </c>
      <c r="BT39" s="409">
        <v>0.18700967741999999</v>
      </c>
      <c r="BU39" s="409">
        <v>3.4276666667000001E-2</v>
      </c>
      <c r="BV39" s="409">
        <v>0.65146451613</v>
      </c>
    </row>
    <row r="40" spans="1:74" ht="11.1" customHeight="1" x14ac:dyDescent="0.2">
      <c r="A40" s="162" t="s">
        <v>324</v>
      </c>
      <c r="B40" s="173" t="s">
        <v>705</v>
      </c>
      <c r="C40" s="252">
        <v>-0.73974193548</v>
      </c>
      <c r="D40" s="252">
        <v>-0.13132142857000001</v>
      </c>
      <c r="E40" s="252">
        <v>8.0161290322999998E-2</v>
      </c>
      <c r="F40" s="252">
        <v>0.52180000000000004</v>
      </c>
      <c r="G40" s="252">
        <v>-1.1577741935000001</v>
      </c>
      <c r="H40" s="252">
        <v>0.5161</v>
      </c>
      <c r="I40" s="252">
        <v>-0.3694516129</v>
      </c>
      <c r="J40" s="252">
        <v>-1.2949354839</v>
      </c>
      <c r="K40" s="252">
        <v>0.19993333332999999</v>
      </c>
      <c r="L40" s="252">
        <v>0.53538709676999996</v>
      </c>
      <c r="M40" s="252">
        <v>9.7366666667000001E-2</v>
      </c>
      <c r="N40" s="252">
        <v>0.38248387096999997</v>
      </c>
      <c r="O40" s="252">
        <v>-0.32077419354999998</v>
      </c>
      <c r="P40" s="252">
        <v>0.11075</v>
      </c>
      <c r="Q40" s="252">
        <v>-0.78948387096999995</v>
      </c>
      <c r="R40" s="252">
        <v>-0.13833333333</v>
      </c>
      <c r="S40" s="252">
        <v>-1.2810645161000001</v>
      </c>
      <c r="T40" s="252">
        <v>0.38853333333000001</v>
      </c>
      <c r="U40" s="252">
        <v>-0.25367741934999999</v>
      </c>
      <c r="V40" s="252">
        <v>-1.1930322580999999</v>
      </c>
      <c r="W40" s="252">
        <v>0.1731</v>
      </c>
      <c r="X40" s="252">
        <v>0.16045161290000001</v>
      </c>
      <c r="Y40" s="252">
        <v>-0.15049999999999999</v>
      </c>
      <c r="Z40" s="252">
        <v>-0.92783870968000004</v>
      </c>
      <c r="AA40" s="252">
        <v>-0.98338709677000002</v>
      </c>
      <c r="AB40" s="252">
        <v>-9.3793103448999993E-3</v>
      </c>
      <c r="AC40" s="252">
        <v>0.43329032258</v>
      </c>
      <c r="AD40" s="252">
        <v>9.5133333333000003E-2</v>
      </c>
      <c r="AE40" s="252">
        <v>-0.32567741935</v>
      </c>
      <c r="AF40" s="252">
        <v>-0.16266666666999999</v>
      </c>
      <c r="AG40" s="252">
        <v>-1.2017741934999999</v>
      </c>
      <c r="AH40" s="252">
        <v>0.49087096774</v>
      </c>
      <c r="AI40" s="252">
        <v>0.40066666667</v>
      </c>
      <c r="AJ40" s="252">
        <v>0.45303225806000003</v>
      </c>
      <c r="AK40" s="252">
        <v>0.47883333333</v>
      </c>
      <c r="AL40" s="252">
        <v>0.74174193548</v>
      </c>
      <c r="AM40" s="252">
        <v>-1.6605806452</v>
      </c>
      <c r="AN40" s="252">
        <v>0.14117857143000001</v>
      </c>
      <c r="AO40" s="252">
        <v>0.44032258065000002</v>
      </c>
      <c r="AP40" s="252">
        <v>-0.60833333332999995</v>
      </c>
      <c r="AQ40" s="252">
        <v>0.28641935483999997</v>
      </c>
      <c r="AR40" s="252">
        <v>0.54096666667000004</v>
      </c>
      <c r="AS40" s="252">
        <v>-0.46751612903</v>
      </c>
      <c r="AT40" s="252">
        <v>0.33906451612999999</v>
      </c>
      <c r="AU40" s="252">
        <v>1.1632</v>
      </c>
      <c r="AV40" s="252">
        <v>0.54564516128999996</v>
      </c>
      <c r="AW40" s="252">
        <v>0.27656666667000002</v>
      </c>
      <c r="AX40" s="252">
        <v>0.61341935483999999</v>
      </c>
      <c r="AY40" s="252">
        <v>-1.1478387097</v>
      </c>
      <c r="AZ40" s="252">
        <v>0.73117857142999998</v>
      </c>
      <c r="BA40" s="252">
        <v>0.23648472432000001</v>
      </c>
      <c r="BB40" s="252">
        <v>-0.16815384065</v>
      </c>
      <c r="BC40" s="252">
        <v>-0.13989801213</v>
      </c>
      <c r="BD40" s="409">
        <v>0.27398356750000002</v>
      </c>
      <c r="BE40" s="409">
        <v>-1.7878827566999999E-3</v>
      </c>
      <c r="BF40" s="409">
        <v>0.25363060847000002</v>
      </c>
      <c r="BG40" s="409">
        <v>-7.8594477231999998E-2</v>
      </c>
      <c r="BH40" s="409">
        <v>-0.37772825334999999</v>
      </c>
      <c r="BI40" s="409">
        <v>-0.37368476408000001</v>
      </c>
      <c r="BJ40" s="409">
        <v>-4.9113548005E-2</v>
      </c>
      <c r="BK40" s="409">
        <v>-0.20852950383999999</v>
      </c>
      <c r="BL40" s="409">
        <v>0.66198300875000005</v>
      </c>
      <c r="BM40" s="409">
        <v>0.18285714779000001</v>
      </c>
      <c r="BN40" s="409">
        <v>-0.26782147289000002</v>
      </c>
      <c r="BO40" s="409">
        <v>-0.21828071830000001</v>
      </c>
      <c r="BP40" s="409">
        <v>0.21806221981000001</v>
      </c>
      <c r="BQ40" s="409">
        <v>-5.5773089775999998E-2</v>
      </c>
      <c r="BR40" s="409">
        <v>0.21097251743000001</v>
      </c>
      <c r="BS40" s="409">
        <v>-3.1248651483999999E-2</v>
      </c>
      <c r="BT40" s="409">
        <v>-0.26187755642999999</v>
      </c>
      <c r="BU40" s="409">
        <v>-0.26641869498999998</v>
      </c>
      <c r="BV40" s="409">
        <v>-3.2656677213000001E-3</v>
      </c>
    </row>
    <row r="41" spans="1:74" ht="11.1" customHeight="1" x14ac:dyDescent="0.2">
      <c r="A41" s="162" t="s">
        <v>325</v>
      </c>
      <c r="B41" s="173" t="s">
        <v>706</v>
      </c>
      <c r="C41" s="252">
        <v>0.41628341694999998</v>
      </c>
      <c r="D41" s="252">
        <v>1.5854118062</v>
      </c>
      <c r="E41" s="252">
        <v>0.41833087588000001</v>
      </c>
      <c r="F41" s="252">
        <v>0.48598998214</v>
      </c>
      <c r="G41" s="252">
        <v>1.6047924522999999</v>
      </c>
      <c r="H41" s="252">
        <v>3.3917709995000003E-2</v>
      </c>
      <c r="I41" s="252">
        <v>0.62565910029000005</v>
      </c>
      <c r="J41" s="252">
        <v>1.0476590416</v>
      </c>
      <c r="K41" s="252">
        <v>0.15140617677000001</v>
      </c>
      <c r="L41" s="252">
        <v>-2.3542685546</v>
      </c>
      <c r="M41" s="252">
        <v>-1.5139164042</v>
      </c>
      <c r="N41" s="252">
        <v>-0.35265773540000001</v>
      </c>
      <c r="O41" s="252">
        <v>-1.9292076496999999</v>
      </c>
      <c r="P41" s="252">
        <v>0.89049019217000003</v>
      </c>
      <c r="Q41" s="252">
        <v>-0.17031328945999999</v>
      </c>
      <c r="R41" s="252">
        <v>-0.34958105773999998</v>
      </c>
      <c r="S41" s="252">
        <v>-0.53999889676000001</v>
      </c>
      <c r="T41" s="252">
        <v>-0.55006544193999996</v>
      </c>
      <c r="U41" s="252">
        <v>-0.81033795486000004</v>
      </c>
      <c r="V41" s="252">
        <v>1.2938498895999999</v>
      </c>
      <c r="W41" s="252">
        <v>-0.60683450256000004</v>
      </c>
      <c r="X41" s="252">
        <v>-1.2895067334999999</v>
      </c>
      <c r="Y41" s="252">
        <v>-2.4629538378000002</v>
      </c>
      <c r="Z41" s="252">
        <v>-7.6381651928000005E-2</v>
      </c>
      <c r="AA41" s="252">
        <v>-1.1439087872</v>
      </c>
      <c r="AB41" s="252">
        <v>1.1681578586000001</v>
      </c>
      <c r="AC41" s="252">
        <v>-0.10460298196999999</v>
      </c>
      <c r="AD41" s="252">
        <v>-0.10559124504</v>
      </c>
      <c r="AE41" s="252">
        <v>0.3667008282</v>
      </c>
      <c r="AF41" s="252">
        <v>0.89266501865000003</v>
      </c>
      <c r="AG41" s="252">
        <v>0.42672051305000003</v>
      </c>
      <c r="AH41" s="252">
        <v>1.9685270500000001</v>
      </c>
      <c r="AI41" s="252">
        <v>-0.88901466943999996</v>
      </c>
      <c r="AJ41" s="252">
        <v>-1.5542041393999999</v>
      </c>
      <c r="AK41" s="252">
        <v>-2.3019586133000001</v>
      </c>
      <c r="AL41" s="252">
        <v>-1.3604503164999999</v>
      </c>
      <c r="AM41" s="252">
        <v>1.4504730267999999</v>
      </c>
      <c r="AN41" s="252">
        <v>0.62082673586000003</v>
      </c>
      <c r="AO41" s="252">
        <v>0.22394255879</v>
      </c>
      <c r="AP41" s="252">
        <v>0.65445062498999995</v>
      </c>
      <c r="AQ41" s="252">
        <v>0.50337058634999998</v>
      </c>
      <c r="AR41" s="252">
        <v>-2.427496099E-2</v>
      </c>
      <c r="AS41" s="252">
        <v>2.3999312190999999E-2</v>
      </c>
      <c r="AT41" s="252">
        <v>0.40118088278000003</v>
      </c>
      <c r="AU41" s="252">
        <v>-0.87752223541999996</v>
      </c>
      <c r="AV41" s="252">
        <v>-2.0121239209000001</v>
      </c>
      <c r="AW41" s="252">
        <v>-0.52503023263000004</v>
      </c>
      <c r="AX41" s="252">
        <v>-0.66775978532000002</v>
      </c>
      <c r="AY41" s="252">
        <v>0.57454619884000002</v>
      </c>
      <c r="AZ41" s="252">
        <v>1.2156272684</v>
      </c>
      <c r="BA41" s="252">
        <v>0.44980872864999999</v>
      </c>
      <c r="BB41" s="252">
        <v>-0.32733776905</v>
      </c>
      <c r="BC41" s="252">
        <v>-0.27944082965</v>
      </c>
      <c r="BD41" s="409">
        <v>0.54212976084999998</v>
      </c>
      <c r="BE41" s="409">
        <v>-3.4397360169000002E-3</v>
      </c>
      <c r="BF41" s="409">
        <v>0.48756639258000001</v>
      </c>
      <c r="BG41" s="409">
        <v>-0.14989662605000001</v>
      </c>
      <c r="BH41" s="409">
        <v>-0.72435331454999996</v>
      </c>
      <c r="BI41" s="409">
        <v>-0.71376806470999998</v>
      </c>
      <c r="BJ41" s="409">
        <v>-9.2238012002000005E-2</v>
      </c>
      <c r="BK41" s="409">
        <v>-0.40967604144999997</v>
      </c>
      <c r="BL41" s="409">
        <v>1.2580559548000001</v>
      </c>
      <c r="BM41" s="409">
        <v>0.35581244420000002</v>
      </c>
      <c r="BN41" s="409">
        <v>-0.53426297084999996</v>
      </c>
      <c r="BO41" s="409">
        <v>-0.44590306353999998</v>
      </c>
      <c r="BP41" s="409">
        <v>0.44122959803</v>
      </c>
      <c r="BQ41" s="409">
        <v>-0.10954597481</v>
      </c>
      <c r="BR41" s="409">
        <v>0.41396397333000001</v>
      </c>
      <c r="BS41" s="409">
        <v>-6.0848175926000003E-2</v>
      </c>
      <c r="BT41" s="409">
        <v>-0.51308555090999997</v>
      </c>
      <c r="BU41" s="409">
        <v>-0.52006168218000004</v>
      </c>
      <c r="BV41" s="409">
        <v>-6.2710016125000004E-3</v>
      </c>
    </row>
    <row r="42" spans="1:74" ht="11.1" customHeight="1" x14ac:dyDescent="0.2">
      <c r="A42" s="162" t="s">
        <v>326</v>
      </c>
      <c r="B42" s="173" t="s">
        <v>707</v>
      </c>
      <c r="C42" s="252">
        <v>0.10661886856</v>
      </c>
      <c r="D42" s="252">
        <v>1.4079776276</v>
      </c>
      <c r="E42" s="252">
        <v>0.23698503717</v>
      </c>
      <c r="F42" s="252">
        <v>8.0600848808000003E-2</v>
      </c>
      <c r="G42" s="252">
        <v>-0.51324148320999996</v>
      </c>
      <c r="H42" s="252">
        <v>0.42423787666000001</v>
      </c>
      <c r="I42" s="252">
        <v>0.12540697125</v>
      </c>
      <c r="J42" s="252">
        <v>-0.43116024875999998</v>
      </c>
      <c r="K42" s="252">
        <v>-8.5585889893999997E-2</v>
      </c>
      <c r="L42" s="252">
        <v>-1.6120825868999999</v>
      </c>
      <c r="M42" s="252">
        <v>-1.7287731042000001</v>
      </c>
      <c r="N42" s="252">
        <v>-0.43192860637000002</v>
      </c>
      <c r="O42" s="252">
        <v>-2.9590085528999999</v>
      </c>
      <c r="P42" s="252">
        <v>0.98623779932</v>
      </c>
      <c r="Q42" s="252">
        <v>-2.0315232248999999</v>
      </c>
      <c r="R42" s="252">
        <v>-1.3556014911000001</v>
      </c>
      <c r="S42" s="252">
        <v>-2.5102448322000002</v>
      </c>
      <c r="T42" s="252">
        <v>-0.49948320861000001</v>
      </c>
      <c r="U42" s="252">
        <v>-0.99213992259999995</v>
      </c>
      <c r="V42" s="252">
        <v>-0.60887211044</v>
      </c>
      <c r="W42" s="252">
        <v>-0.74504940255999996</v>
      </c>
      <c r="X42" s="252">
        <v>-1.3724165398999999</v>
      </c>
      <c r="Y42" s="252">
        <v>-3.0790633378000001</v>
      </c>
      <c r="Z42" s="252">
        <v>-0.77197287773000001</v>
      </c>
      <c r="AA42" s="252">
        <v>-3.1477818194</v>
      </c>
      <c r="AB42" s="252">
        <v>1.0105485138000001</v>
      </c>
      <c r="AC42" s="252">
        <v>0.12260585674</v>
      </c>
      <c r="AD42" s="252">
        <v>-0.37158604503999998</v>
      </c>
      <c r="AE42" s="252">
        <v>-0.45424430083</v>
      </c>
      <c r="AF42" s="252">
        <v>0.76628828532000004</v>
      </c>
      <c r="AG42" s="252">
        <v>-1.3249737773000001</v>
      </c>
      <c r="AH42" s="252">
        <v>2.4639255660999999</v>
      </c>
      <c r="AI42" s="252">
        <v>1.6093997224000001E-2</v>
      </c>
      <c r="AJ42" s="252">
        <v>-1.1591060425999999</v>
      </c>
      <c r="AK42" s="252">
        <v>-1.9302042800000001</v>
      </c>
      <c r="AL42" s="252">
        <v>0.24108200611</v>
      </c>
      <c r="AM42" s="252">
        <v>-0.83617436026000003</v>
      </c>
      <c r="AN42" s="252">
        <v>0.85577784300000004</v>
      </c>
      <c r="AO42" s="252">
        <v>1.2199131394</v>
      </c>
      <c r="AP42" s="252">
        <v>4.4812624985999999E-2</v>
      </c>
      <c r="AQ42" s="252">
        <v>0.63764281215999996</v>
      </c>
      <c r="AR42" s="252">
        <v>1.3404399057</v>
      </c>
      <c r="AS42" s="252">
        <v>-7.9039397486999993E-2</v>
      </c>
      <c r="AT42" s="252">
        <v>1.1174072375999999</v>
      </c>
      <c r="AU42" s="252">
        <v>0.54676196458000004</v>
      </c>
      <c r="AV42" s="252">
        <v>-0.33347653382999998</v>
      </c>
      <c r="AW42" s="252">
        <v>0.44230280071</v>
      </c>
      <c r="AX42" s="252">
        <v>0.83441121468000001</v>
      </c>
      <c r="AY42" s="252">
        <v>-7.2972897930000002E-2</v>
      </c>
      <c r="AZ42" s="252">
        <v>2.0872782684</v>
      </c>
      <c r="BA42" s="252">
        <v>1.1300877433000001</v>
      </c>
      <c r="BB42" s="252">
        <v>-0.29214315256000001</v>
      </c>
      <c r="BC42" s="252">
        <v>-0.99343495514000002</v>
      </c>
      <c r="BD42" s="409">
        <v>0.51466692167999994</v>
      </c>
      <c r="BE42" s="409">
        <v>-0.21851148974000001</v>
      </c>
      <c r="BF42" s="409">
        <v>0.48169054943</v>
      </c>
      <c r="BG42" s="409">
        <v>-0.53229110327999996</v>
      </c>
      <c r="BH42" s="409">
        <v>-0.77720092273999997</v>
      </c>
      <c r="BI42" s="409">
        <v>-0.84797616212000004</v>
      </c>
      <c r="BJ42" s="409">
        <v>0.53227424643999999</v>
      </c>
      <c r="BK42" s="409">
        <v>-0.90426038399999997</v>
      </c>
      <c r="BL42" s="409">
        <v>1.8027996777999999</v>
      </c>
      <c r="BM42" s="409">
        <v>9.4617979086999995E-2</v>
      </c>
      <c r="BN42" s="409">
        <v>-1.4019744436999999</v>
      </c>
      <c r="BO42" s="409">
        <v>-1.3634321689</v>
      </c>
      <c r="BP42" s="409">
        <v>0.42800515117999999</v>
      </c>
      <c r="BQ42" s="409">
        <v>-0.38434164522999997</v>
      </c>
      <c r="BR42" s="409">
        <v>0.37710745850999999</v>
      </c>
      <c r="BS42" s="409">
        <v>-0.30695016073999998</v>
      </c>
      <c r="BT42" s="409">
        <v>-0.58795342991999999</v>
      </c>
      <c r="BU42" s="409">
        <v>-0.75220371051000001</v>
      </c>
      <c r="BV42" s="409">
        <v>0.64192784680000003</v>
      </c>
    </row>
    <row r="43" spans="1:74" ht="11.1" customHeight="1" x14ac:dyDescent="0.2">
      <c r="B43" s="173"/>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409"/>
      <c r="BE43" s="409"/>
      <c r="BF43" s="409"/>
      <c r="BG43" s="409"/>
      <c r="BH43" s="409"/>
      <c r="BI43" s="409"/>
      <c r="BJ43" s="409"/>
      <c r="BK43" s="409"/>
      <c r="BL43" s="409"/>
      <c r="BM43" s="409"/>
      <c r="BN43" s="409"/>
      <c r="BO43" s="409"/>
      <c r="BP43" s="409"/>
      <c r="BQ43" s="409"/>
      <c r="BR43" s="409"/>
      <c r="BS43" s="409"/>
      <c r="BT43" s="409"/>
      <c r="BU43" s="409"/>
      <c r="BV43" s="409"/>
    </row>
    <row r="44" spans="1:74" ht="11.1" customHeight="1" x14ac:dyDescent="0.2">
      <c r="B44" s="65" t="s">
        <v>1368</v>
      </c>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409"/>
      <c r="BE44" s="409"/>
      <c r="BF44" s="409"/>
      <c r="BG44" s="409"/>
      <c r="BH44" s="409"/>
      <c r="BI44" s="409"/>
      <c r="BJ44" s="409"/>
      <c r="BK44" s="409"/>
      <c r="BL44" s="409"/>
      <c r="BM44" s="409"/>
      <c r="BN44" s="409"/>
      <c r="BO44" s="409"/>
      <c r="BP44" s="409"/>
      <c r="BQ44" s="409"/>
      <c r="BR44" s="409"/>
      <c r="BS44" s="409"/>
      <c r="BT44" s="409"/>
      <c r="BU44" s="409"/>
      <c r="BV44" s="409"/>
    </row>
    <row r="45" spans="1:74" ht="11.1" customHeight="1" x14ac:dyDescent="0.2">
      <c r="A45" s="162" t="s">
        <v>703</v>
      </c>
      <c r="B45" s="173" t="s">
        <v>319</v>
      </c>
      <c r="C45" s="257">
        <v>1018.58331</v>
      </c>
      <c r="D45" s="257">
        <v>1019.874467</v>
      </c>
      <c r="E45" s="257">
        <v>1028.0211879999999</v>
      </c>
      <c r="F45" s="257">
        <v>1058.4508619999999</v>
      </c>
      <c r="G45" s="257">
        <v>1090.5619139999999</v>
      </c>
      <c r="H45" s="257">
        <v>1094.3353090000001</v>
      </c>
      <c r="I45" s="257">
        <v>1098.3901249999999</v>
      </c>
      <c r="J45" s="257">
        <v>1104.0905230000001</v>
      </c>
      <c r="K45" s="257">
        <v>1117.2012850000001</v>
      </c>
      <c r="L45" s="257">
        <v>1110.7935199999999</v>
      </c>
      <c r="M45" s="257">
        <v>1120.163221</v>
      </c>
      <c r="N45" s="257">
        <v>1134.481618</v>
      </c>
      <c r="O45" s="257">
        <v>1156.464446</v>
      </c>
      <c r="P45" s="257">
        <v>1156.8875129999999</v>
      </c>
      <c r="Q45" s="257">
        <v>1190.1140210000001</v>
      </c>
      <c r="R45" s="257">
        <v>1216.1476339999999</v>
      </c>
      <c r="S45" s="257">
        <v>1236.1142580000001</v>
      </c>
      <c r="T45" s="257">
        <v>1244.7067910000001</v>
      </c>
      <c r="U45" s="257">
        <v>1241.2356520000001</v>
      </c>
      <c r="V45" s="257">
        <v>1263.2400339999999</v>
      </c>
      <c r="W45" s="257">
        <v>1272.5814809999999</v>
      </c>
      <c r="X45" s="257">
        <v>1280.1276849999999</v>
      </c>
      <c r="Y45" s="257">
        <v>1294.09897</v>
      </c>
      <c r="Z45" s="257">
        <v>1286.9032979999999</v>
      </c>
      <c r="AA45" s="257">
        <v>1318.5413619999999</v>
      </c>
      <c r="AB45" s="257">
        <v>1322.8420329999999</v>
      </c>
      <c r="AC45" s="257">
        <v>1329.232559</v>
      </c>
      <c r="AD45" s="257">
        <v>1340.0714029999999</v>
      </c>
      <c r="AE45" s="257">
        <v>1355.427702</v>
      </c>
      <c r="AF45" s="257">
        <v>1354.3430040000001</v>
      </c>
      <c r="AG45" s="257">
        <v>1371.3945269999999</v>
      </c>
      <c r="AH45" s="257">
        <v>1371.257173</v>
      </c>
      <c r="AI45" s="257">
        <v>1356.1269130000001</v>
      </c>
      <c r="AJ45" s="257">
        <v>1357.925872</v>
      </c>
      <c r="AK45" s="257">
        <v>1361.1412419999999</v>
      </c>
      <c r="AL45" s="257">
        <v>1334.48974</v>
      </c>
      <c r="AM45" s="257">
        <v>1353.901809</v>
      </c>
      <c r="AN45" s="257">
        <v>1351.529178</v>
      </c>
      <c r="AO45" s="257">
        <v>1337.6190899999999</v>
      </c>
      <c r="AP45" s="257">
        <v>1340.38123</v>
      </c>
      <c r="AQ45" s="257">
        <v>1349.4067910000001</v>
      </c>
      <c r="AR45" s="257">
        <v>1329.998345</v>
      </c>
      <c r="AS45" s="257">
        <v>1318.9905450000001</v>
      </c>
      <c r="AT45" s="257">
        <v>1307.3825280000001</v>
      </c>
      <c r="AU45" s="257">
        <v>1304.7090020000001</v>
      </c>
      <c r="AV45" s="257">
        <v>1274.2749329999999</v>
      </c>
      <c r="AW45" s="257">
        <v>1261.2249420000001</v>
      </c>
      <c r="AX45" s="257">
        <v>1232.120641</v>
      </c>
      <c r="AY45" s="257">
        <v>1215.207733</v>
      </c>
      <c r="AZ45" s="257">
        <v>1210.0505049999999</v>
      </c>
      <c r="BA45" s="257">
        <v>1196.2948819999999</v>
      </c>
      <c r="BB45" s="257">
        <v>1191.7895711000001</v>
      </c>
      <c r="BC45" s="257">
        <v>1213.2794077999999</v>
      </c>
      <c r="BD45" s="341">
        <v>1223.405</v>
      </c>
      <c r="BE45" s="341">
        <v>1231.0989999999999</v>
      </c>
      <c r="BF45" s="341">
        <v>1240.2260000000001</v>
      </c>
      <c r="BG45" s="341">
        <v>1249.3399999999999</v>
      </c>
      <c r="BH45" s="341">
        <v>1240.6020000000001</v>
      </c>
      <c r="BI45" s="341">
        <v>1234.751</v>
      </c>
      <c r="BJ45" s="341">
        <v>1215.202</v>
      </c>
      <c r="BK45" s="341">
        <v>1225.403</v>
      </c>
      <c r="BL45" s="341">
        <v>1230.019</v>
      </c>
      <c r="BM45" s="341">
        <v>1245.1179999999999</v>
      </c>
      <c r="BN45" s="341">
        <v>1264.4480000000001</v>
      </c>
      <c r="BO45" s="341">
        <v>1287.4580000000001</v>
      </c>
      <c r="BP45" s="341">
        <v>1295.73</v>
      </c>
      <c r="BQ45" s="341">
        <v>1303.8530000000001</v>
      </c>
      <c r="BR45" s="341">
        <v>1312.8689999999999</v>
      </c>
      <c r="BS45" s="341">
        <v>1320.6479999999999</v>
      </c>
      <c r="BT45" s="341">
        <v>1315.384</v>
      </c>
      <c r="BU45" s="341">
        <v>1314.8889999999999</v>
      </c>
      <c r="BV45" s="341">
        <v>1295.2270000000001</v>
      </c>
    </row>
    <row r="46" spans="1:74" ht="11.1" customHeight="1" x14ac:dyDescent="0.2">
      <c r="A46" s="162" t="s">
        <v>322</v>
      </c>
      <c r="B46" s="256" t="s">
        <v>321</v>
      </c>
      <c r="C46" s="255">
        <v>2552.13231</v>
      </c>
      <c r="D46" s="255">
        <v>2556.0364669999999</v>
      </c>
      <c r="E46" s="255">
        <v>2561.8091880000002</v>
      </c>
      <c r="F46" s="255">
        <v>2576.4908620000001</v>
      </c>
      <c r="G46" s="255">
        <v>2641.6189140000001</v>
      </c>
      <c r="H46" s="255">
        <v>2633.547309</v>
      </c>
      <c r="I46" s="255">
        <v>2648.6531249999998</v>
      </c>
      <c r="J46" s="255">
        <v>2693.5615229999999</v>
      </c>
      <c r="K46" s="255">
        <v>2703.9232849999999</v>
      </c>
      <c r="L46" s="255">
        <v>2682.83752</v>
      </c>
      <c r="M46" s="255">
        <v>2687.7272210000001</v>
      </c>
      <c r="N46" s="255">
        <v>2688.0446179999999</v>
      </c>
      <c r="O46" s="255">
        <v>2722.0144460000001</v>
      </c>
      <c r="P46" s="255">
        <v>2717.9995130000002</v>
      </c>
      <c r="Q46" s="255">
        <v>2772.6720209999999</v>
      </c>
      <c r="R46" s="255">
        <v>2799.6476339999999</v>
      </c>
      <c r="S46" s="255">
        <v>2861.6482580000002</v>
      </c>
      <c r="T46" s="255">
        <v>2860.0037910000001</v>
      </c>
      <c r="U46" s="255">
        <v>2867.9246520000002</v>
      </c>
      <c r="V46" s="255">
        <v>2929.2800339999999</v>
      </c>
      <c r="W46" s="255">
        <v>2934.7554810000001</v>
      </c>
      <c r="X46" s="255">
        <v>2937.2876849999998</v>
      </c>
      <c r="Y46" s="255">
        <v>2954.95397</v>
      </c>
      <c r="Z46" s="255">
        <v>2970.0382979999999</v>
      </c>
      <c r="AA46" s="255">
        <v>3028.903362</v>
      </c>
      <c r="AB46" s="255">
        <v>3032.6240330000001</v>
      </c>
      <c r="AC46" s="255">
        <v>3023.0885589999998</v>
      </c>
      <c r="AD46" s="255">
        <v>3032.6624029999998</v>
      </c>
      <c r="AE46" s="255">
        <v>3058.8817020000001</v>
      </c>
      <c r="AF46" s="255">
        <v>3062.663004</v>
      </c>
      <c r="AG46" s="255">
        <v>3114.4645270000001</v>
      </c>
      <c r="AH46" s="255">
        <v>3097.8581730000001</v>
      </c>
      <c r="AI46" s="255">
        <v>3071.186913</v>
      </c>
      <c r="AJ46" s="255">
        <v>3059.6038720000001</v>
      </c>
      <c r="AK46" s="255">
        <v>3040.5282419999999</v>
      </c>
      <c r="AL46" s="255">
        <v>2994.0407399999999</v>
      </c>
      <c r="AM46" s="255">
        <v>3062.6338089999999</v>
      </c>
      <c r="AN46" s="255">
        <v>3055.327178</v>
      </c>
      <c r="AO46" s="255">
        <v>3027.7090899999998</v>
      </c>
      <c r="AP46" s="255">
        <v>3047.45723</v>
      </c>
      <c r="AQ46" s="255">
        <v>3048.786791</v>
      </c>
      <c r="AR46" s="255">
        <v>3011.9733449999999</v>
      </c>
      <c r="AS46" s="255">
        <v>3019.7505449999999</v>
      </c>
      <c r="AT46" s="255">
        <v>2998.2225279999998</v>
      </c>
      <c r="AU46" s="255">
        <v>2961.0340019999999</v>
      </c>
      <c r="AV46" s="255">
        <v>2916.4409329999999</v>
      </c>
      <c r="AW46" s="255">
        <v>2893.026942</v>
      </c>
      <c r="AX46" s="255">
        <v>2843.4436409999998</v>
      </c>
      <c r="AY46" s="255">
        <v>2860.0967329999999</v>
      </c>
      <c r="AZ46" s="255">
        <v>2835.170505</v>
      </c>
      <c r="BA46" s="255">
        <v>2814.0838555</v>
      </c>
      <c r="BB46" s="255">
        <v>2814.6231598999998</v>
      </c>
      <c r="BC46" s="255">
        <v>2840.4498349</v>
      </c>
      <c r="BD46" s="342">
        <v>2842.3559200999998</v>
      </c>
      <c r="BE46" s="342">
        <v>2850.1053444999998</v>
      </c>
      <c r="BF46" s="342">
        <v>2851.3697956000001</v>
      </c>
      <c r="BG46" s="342">
        <v>2862.8416299</v>
      </c>
      <c r="BH46" s="342">
        <v>2865.8132058000001</v>
      </c>
      <c r="BI46" s="342">
        <v>2871.1727486999998</v>
      </c>
      <c r="BJ46" s="342">
        <v>2853.1462686999998</v>
      </c>
      <c r="BK46" s="342">
        <v>2869.8116832999999</v>
      </c>
      <c r="BL46" s="342">
        <v>2855.8921590999998</v>
      </c>
      <c r="BM46" s="342">
        <v>2865.3225874999998</v>
      </c>
      <c r="BN46" s="342">
        <v>2892.6872317000002</v>
      </c>
      <c r="BO46" s="342">
        <v>2922.4639339</v>
      </c>
      <c r="BP46" s="342">
        <v>2924.1940674000002</v>
      </c>
      <c r="BQ46" s="342">
        <v>2934.0460330999999</v>
      </c>
      <c r="BR46" s="342">
        <v>2936.5218851</v>
      </c>
      <c r="BS46" s="342">
        <v>2945.2383445999999</v>
      </c>
      <c r="BT46" s="342">
        <v>2948.0925489000001</v>
      </c>
      <c r="BU46" s="342">
        <v>2955.5901097000001</v>
      </c>
      <c r="BV46" s="342">
        <v>2936.0293453999998</v>
      </c>
    </row>
    <row r="47" spans="1:74" ht="11.1" customHeight="1" x14ac:dyDescent="0.2">
      <c r="BK47" s="411"/>
      <c r="BL47" s="411"/>
      <c r="BM47" s="411"/>
      <c r="BN47" s="411"/>
      <c r="BO47" s="411"/>
      <c r="BP47" s="411"/>
      <c r="BQ47" s="411"/>
      <c r="BR47" s="411"/>
      <c r="BS47" s="411"/>
      <c r="BT47" s="411"/>
      <c r="BU47" s="411"/>
      <c r="BV47" s="411"/>
    </row>
    <row r="48" spans="1:74" ht="12" customHeight="1" x14ac:dyDescent="0.2">
      <c r="B48" s="781" t="s">
        <v>1016</v>
      </c>
      <c r="C48" s="782"/>
      <c r="D48" s="782"/>
      <c r="E48" s="782"/>
      <c r="F48" s="782"/>
      <c r="G48" s="782"/>
      <c r="H48" s="782"/>
      <c r="I48" s="782"/>
      <c r="J48" s="782"/>
      <c r="K48" s="782"/>
      <c r="L48" s="782"/>
      <c r="M48" s="782"/>
      <c r="N48" s="782"/>
      <c r="O48" s="782"/>
      <c r="P48" s="782"/>
      <c r="Q48" s="782"/>
      <c r="BJ48" s="153"/>
    </row>
    <row r="49" spans="1:74" s="439" customFormat="1" ht="12" customHeight="1" x14ac:dyDescent="0.2">
      <c r="A49" s="438"/>
      <c r="B49" s="814" t="s">
        <v>809</v>
      </c>
      <c r="C49" s="804"/>
      <c r="D49" s="804"/>
      <c r="E49" s="804"/>
      <c r="F49" s="804"/>
      <c r="G49" s="804"/>
      <c r="H49" s="804"/>
      <c r="I49" s="804"/>
      <c r="J49" s="804"/>
      <c r="K49" s="804"/>
      <c r="L49" s="804"/>
      <c r="M49" s="804"/>
      <c r="N49" s="804"/>
      <c r="O49" s="804"/>
      <c r="P49" s="804"/>
      <c r="Q49" s="800"/>
      <c r="AY49" s="537"/>
      <c r="AZ49" s="537"/>
      <c r="BA49" s="537"/>
      <c r="BB49" s="537"/>
      <c r="BC49" s="537"/>
      <c r="BD49" s="651"/>
      <c r="BE49" s="651"/>
      <c r="BF49" s="651"/>
      <c r="BG49" s="537"/>
      <c r="BH49" s="537"/>
      <c r="BI49" s="537"/>
      <c r="BJ49" s="537"/>
    </row>
    <row r="50" spans="1:74" s="439" customFormat="1" ht="12" customHeight="1" x14ac:dyDescent="0.2">
      <c r="A50" s="438"/>
      <c r="B50" s="814" t="s">
        <v>1253</v>
      </c>
      <c r="C50" s="800"/>
      <c r="D50" s="800"/>
      <c r="E50" s="800"/>
      <c r="F50" s="800"/>
      <c r="G50" s="800"/>
      <c r="H50" s="800"/>
      <c r="I50" s="800"/>
      <c r="J50" s="800"/>
      <c r="K50" s="800"/>
      <c r="L50" s="800"/>
      <c r="M50" s="800"/>
      <c r="N50" s="800"/>
      <c r="O50" s="800"/>
      <c r="P50" s="800"/>
      <c r="Q50" s="800"/>
      <c r="AY50" s="537"/>
      <c r="AZ50" s="537"/>
      <c r="BA50" s="537"/>
      <c r="BB50" s="537"/>
      <c r="BC50" s="537"/>
      <c r="BD50" s="651"/>
      <c r="BE50" s="651"/>
      <c r="BF50" s="651"/>
      <c r="BG50" s="537"/>
      <c r="BH50" s="537"/>
      <c r="BI50" s="537"/>
      <c r="BJ50" s="537"/>
    </row>
    <row r="51" spans="1:74" s="439" customFormat="1" ht="12" customHeight="1" x14ac:dyDescent="0.2">
      <c r="A51" s="438"/>
      <c r="B51" s="814" t="s">
        <v>1254</v>
      </c>
      <c r="C51" s="800"/>
      <c r="D51" s="800"/>
      <c r="E51" s="800"/>
      <c r="F51" s="800"/>
      <c r="G51" s="800"/>
      <c r="H51" s="800"/>
      <c r="I51" s="800"/>
      <c r="J51" s="800"/>
      <c r="K51" s="800"/>
      <c r="L51" s="800"/>
      <c r="M51" s="800"/>
      <c r="N51" s="800"/>
      <c r="O51" s="800"/>
      <c r="P51" s="800"/>
      <c r="Q51" s="800"/>
      <c r="AY51" s="537"/>
      <c r="AZ51" s="537"/>
      <c r="BA51" s="537"/>
      <c r="BB51" s="537"/>
      <c r="BC51" s="537"/>
      <c r="BD51" s="651"/>
      <c r="BE51" s="651"/>
      <c r="BF51" s="651"/>
      <c r="BG51" s="537"/>
      <c r="BH51" s="537"/>
      <c r="BI51" s="537"/>
      <c r="BJ51" s="537"/>
    </row>
    <row r="52" spans="1:74" s="439" customFormat="1" ht="12" customHeight="1" x14ac:dyDescent="0.2">
      <c r="A52" s="438"/>
      <c r="B52" s="815" t="s">
        <v>1347</v>
      </c>
      <c r="C52" s="815"/>
      <c r="D52" s="815"/>
      <c r="E52" s="815"/>
      <c r="F52" s="815"/>
      <c r="G52" s="815"/>
      <c r="H52" s="815"/>
      <c r="I52" s="815"/>
      <c r="J52" s="815"/>
      <c r="K52" s="815"/>
      <c r="L52" s="815"/>
      <c r="M52" s="815"/>
      <c r="N52" s="815"/>
      <c r="O52" s="815"/>
      <c r="P52" s="815"/>
      <c r="Q52" s="815"/>
      <c r="R52" s="815"/>
      <c r="AY52" s="537"/>
      <c r="AZ52" s="537"/>
      <c r="BA52" s="537"/>
      <c r="BB52" s="537"/>
      <c r="BC52" s="537"/>
      <c r="BD52" s="651"/>
      <c r="BE52" s="651"/>
      <c r="BF52" s="651"/>
      <c r="BG52" s="537"/>
      <c r="BH52" s="537"/>
      <c r="BI52" s="537"/>
      <c r="BJ52" s="537"/>
    </row>
    <row r="53" spans="1:74" s="439" customFormat="1" ht="12" customHeight="1" x14ac:dyDescent="0.2">
      <c r="A53" s="438"/>
      <c r="B53" s="814" t="s">
        <v>1000</v>
      </c>
      <c r="C53" s="814"/>
      <c r="D53" s="814"/>
      <c r="E53" s="814"/>
      <c r="F53" s="814"/>
      <c r="G53" s="814"/>
      <c r="H53" s="814"/>
      <c r="I53" s="814"/>
      <c r="J53" s="814"/>
      <c r="K53" s="814"/>
      <c r="L53" s="814"/>
      <c r="M53" s="814"/>
      <c r="N53" s="814"/>
      <c r="O53" s="814"/>
      <c r="P53" s="814"/>
      <c r="Q53" s="800"/>
      <c r="AY53" s="537"/>
      <c r="AZ53" s="537"/>
      <c r="BA53" s="537"/>
      <c r="BB53" s="537"/>
      <c r="BC53" s="537"/>
      <c r="BD53" s="651"/>
      <c r="BE53" s="651"/>
      <c r="BF53" s="651"/>
      <c r="BG53" s="537"/>
      <c r="BH53" s="537"/>
      <c r="BI53" s="537"/>
      <c r="BJ53" s="537"/>
    </row>
    <row r="54" spans="1:74" s="734" customFormat="1" ht="12" customHeight="1" x14ac:dyDescent="0.2">
      <c r="A54" s="438"/>
      <c r="B54" s="741" t="s">
        <v>1260</v>
      </c>
      <c r="Q54" s="733"/>
      <c r="AY54" s="537"/>
      <c r="AZ54" s="537"/>
      <c r="BA54" s="537"/>
      <c r="BB54" s="537"/>
      <c r="BC54" s="537"/>
      <c r="BD54" s="651"/>
      <c r="BE54" s="651"/>
      <c r="BF54" s="651"/>
      <c r="BG54" s="537"/>
      <c r="BH54" s="537"/>
      <c r="BI54" s="537"/>
      <c r="BJ54" s="537"/>
    </row>
    <row r="55" spans="1:74" s="439" customFormat="1" ht="12" customHeight="1" x14ac:dyDescent="0.2">
      <c r="A55" s="438"/>
      <c r="B55" s="814" t="s">
        <v>1261</v>
      </c>
      <c r="C55" s="804"/>
      <c r="D55" s="804"/>
      <c r="E55" s="804"/>
      <c r="F55" s="804"/>
      <c r="G55" s="804"/>
      <c r="H55" s="804"/>
      <c r="I55" s="804"/>
      <c r="J55" s="804"/>
      <c r="K55" s="804"/>
      <c r="L55" s="804"/>
      <c r="M55" s="804"/>
      <c r="N55" s="804"/>
      <c r="O55" s="804"/>
      <c r="P55" s="804"/>
      <c r="Q55" s="800"/>
      <c r="AY55" s="537"/>
      <c r="AZ55" s="537"/>
      <c r="BA55" s="537"/>
      <c r="BB55" s="537"/>
      <c r="BC55" s="537"/>
      <c r="BD55" s="651"/>
      <c r="BE55" s="651"/>
      <c r="BF55" s="651"/>
      <c r="BG55" s="537"/>
      <c r="BH55" s="537"/>
      <c r="BI55" s="537"/>
      <c r="BJ55" s="537"/>
    </row>
    <row r="56" spans="1:74" s="439" customFormat="1" ht="12" customHeight="1" x14ac:dyDescent="0.2">
      <c r="A56" s="438"/>
      <c r="B56" s="814" t="s">
        <v>1053</v>
      </c>
      <c r="C56" s="804"/>
      <c r="D56" s="804"/>
      <c r="E56" s="804"/>
      <c r="F56" s="804"/>
      <c r="G56" s="804"/>
      <c r="H56" s="804"/>
      <c r="I56" s="804"/>
      <c r="J56" s="804"/>
      <c r="K56" s="804"/>
      <c r="L56" s="804"/>
      <c r="M56" s="804"/>
      <c r="N56" s="804"/>
      <c r="O56" s="804"/>
      <c r="P56" s="804"/>
      <c r="Q56" s="800"/>
      <c r="AY56" s="537"/>
      <c r="AZ56" s="537"/>
      <c r="BA56" s="537"/>
      <c r="BB56" s="537"/>
      <c r="BC56" s="537"/>
      <c r="BD56" s="651"/>
      <c r="BE56" s="651"/>
      <c r="BF56" s="651"/>
      <c r="BG56" s="537"/>
      <c r="BH56" s="537"/>
      <c r="BI56" s="537"/>
      <c r="BJ56" s="537"/>
    </row>
    <row r="57" spans="1:74" s="439" customFormat="1" ht="12" customHeight="1" x14ac:dyDescent="0.2">
      <c r="A57" s="438"/>
      <c r="B57" s="803" t="s">
        <v>1041</v>
      </c>
      <c r="C57" s="804"/>
      <c r="D57" s="804"/>
      <c r="E57" s="804"/>
      <c r="F57" s="804"/>
      <c r="G57" s="804"/>
      <c r="H57" s="804"/>
      <c r="I57" s="804"/>
      <c r="J57" s="804"/>
      <c r="K57" s="804"/>
      <c r="L57" s="804"/>
      <c r="M57" s="804"/>
      <c r="N57" s="804"/>
      <c r="O57" s="804"/>
      <c r="P57" s="804"/>
      <c r="Q57" s="800"/>
      <c r="AY57" s="537"/>
      <c r="AZ57" s="537"/>
      <c r="BA57" s="537"/>
      <c r="BB57" s="537"/>
      <c r="BC57" s="537"/>
      <c r="BD57" s="651"/>
      <c r="BE57" s="651"/>
      <c r="BF57" s="651"/>
      <c r="BG57" s="537"/>
      <c r="BH57" s="537"/>
      <c r="BI57" s="537"/>
      <c r="BJ57" s="537"/>
    </row>
    <row r="58" spans="1:74" s="439" customFormat="1" ht="12.75" x14ac:dyDescent="0.2">
      <c r="A58" s="438"/>
      <c r="B58" s="817" t="s">
        <v>1064</v>
      </c>
      <c r="C58" s="800"/>
      <c r="D58" s="800"/>
      <c r="E58" s="800"/>
      <c r="F58" s="800"/>
      <c r="G58" s="800"/>
      <c r="H58" s="800"/>
      <c r="I58" s="800"/>
      <c r="J58" s="800"/>
      <c r="K58" s="800"/>
      <c r="L58" s="800"/>
      <c r="M58" s="800"/>
      <c r="N58" s="800"/>
      <c r="O58" s="800"/>
      <c r="P58" s="800"/>
      <c r="Q58" s="800"/>
      <c r="AY58" s="537"/>
      <c r="AZ58" s="537"/>
      <c r="BA58" s="537"/>
      <c r="BB58" s="537"/>
      <c r="BC58" s="537"/>
      <c r="BD58" s="651"/>
      <c r="BE58" s="651"/>
      <c r="BF58" s="651"/>
      <c r="BG58" s="537"/>
      <c r="BH58" s="537"/>
      <c r="BI58" s="537"/>
      <c r="BJ58" s="537"/>
    </row>
    <row r="59" spans="1:74" s="439" customFormat="1" ht="12" customHeight="1" x14ac:dyDescent="0.2">
      <c r="A59" s="438"/>
      <c r="B59" s="798" t="s">
        <v>1045</v>
      </c>
      <c r="C59" s="799"/>
      <c r="D59" s="799"/>
      <c r="E59" s="799"/>
      <c r="F59" s="799"/>
      <c r="G59" s="799"/>
      <c r="H59" s="799"/>
      <c r="I59" s="799"/>
      <c r="J59" s="799"/>
      <c r="K59" s="799"/>
      <c r="L59" s="799"/>
      <c r="M59" s="799"/>
      <c r="N59" s="799"/>
      <c r="O59" s="799"/>
      <c r="P59" s="799"/>
      <c r="Q59" s="800"/>
      <c r="AY59" s="537"/>
      <c r="AZ59" s="537"/>
      <c r="BA59" s="537"/>
      <c r="BB59" s="537"/>
      <c r="BC59" s="537"/>
      <c r="BD59" s="651"/>
      <c r="BE59" s="651"/>
      <c r="BF59" s="651"/>
      <c r="BG59" s="537"/>
      <c r="BH59" s="537"/>
      <c r="BI59" s="537"/>
      <c r="BJ59" s="537"/>
    </row>
    <row r="60" spans="1:74" s="440" customFormat="1" ht="12" customHeight="1" x14ac:dyDescent="0.2">
      <c r="A60" s="436"/>
      <c r="B60" s="812" t="s">
        <v>1147</v>
      </c>
      <c r="C60" s="800"/>
      <c r="D60" s="800"/>
      <c r="E60" s="800"/>
      <c r="F60" s="800"/>
      <c r="G60" s="800"/>
      <c r="H60" s="800"/>
      <c r="I60" s="800"/>
      <c r="J60" s="800"/>
      <c r="K60" s="800"/>
      <c r="L60" s="800"/>
      <c r="M60" s="800"/>
      <c r="N60" s="800"/>
      <c r="O60" s="800"/>
      <c r="P60" s="800"/>
      <c r="Q60" s="800"/>
      <c r="AY60" s="536"/>
      <c r="AZ60" s="536"/>
      <c r="BA60" s="536"/>
      <c r="BB60" s="536"/>
      <c r="BC60" s="536"/>
      <c r="BD60" s="650"/>
      <c r="BE60" s="650"/>
      <c r="BF60" s="650"/>
      <c r="BG60" s="536"/>
      <c r="BH60" s="536"/>
      <c r="BI60" s="536"/>
      <c r="BJ60" s="536"/>
    </row>
    <row r="61" spans="1:74" x14ac:dyDescent="0.2">
      <c r="BK61" s="411"/>
      <c r="BL61" s="411"/>
      <c r="BM61" s="411"/>
      <c r="BN61" s="411"/>
      <c r="BO61" s="411"/>
      <c r="BP61" s="411"/>
      <c r="BQ61" s="411"/>
      <c r="BR61" s="411"/>
      <c r="BS61" s="411"/>
      <c r="BT61" s="411"/>
      <c r="BU61" s="411"/>
      <c r="BV61" s="411"/>
    </row>
    <row r="62" spans="1:74" x14ac:dyDescent="0.2">
      <c r="BK62" s="411"/>
      <c r="BL62" s="411"/>
      <c r="BM62" s="411"/>
      <c r="BN62" s="411"/>
      <c r="BO62" s="411"/>
      <c r="BP62" s="411"/>
      <c r="BQ62" s="411"/>
      <c r="BR62" s="411"/>
      <c r="BS62" s="411"/>
      <c r="BT62" s="411"/>
      <c r="BU62" s="411"/>
      <c r="BV62" s="411"/>
    </row>
    <row r="63" spans="1:74" x14ac:dyDescent="0.2">
      <c r="BK63" s="411"/>
      <c r="BL63" s="411"/>
      <c r="BM63" s="411"/>
      <c r="BN63" s="411"/>
      <c r="BO63" s="411"/>
      <c r="BP63" s="411"/>
      <c r="BQ63" s="411"/>
      <c r="BR63" s="411"/>
      <c r="BS63" s="411"/>
      <c r="BT63" s="411"/>
      <c r="BU63" s="411"/>
      <c r="BV63" s="411"/>
    </row>
    <row r="64" spans="1:74" x14ac:dyDescent="0.2">
      <c r="BK64" s="411"/>
      <c r="BL64" s="411"/>
      <c r="BM64" s="411"/>
      <c r="BN64" s="411"/>
      <c r="BO64" s="411"/>
      <c r="BP64" s="411"/>
      <c r="BQ64" s="411"/>
      <c r="BR64" s="411"/>
      <c r="BS64" s="411"/>
      <c r="BT64" s="411"/>
      <c r="BU64" s="411"/>
      <c r="BV64" s="411"/>
    </row>
    <row r="65" spans="63:74" x14ac:dyDescent="0.2">
      <c r="BK65" s="411"/>
      <c r="BL65" s="411"/>
      <c r="BM65" s="411"/>
      <c r="BN65" s="411"/>
      <c r="BO65" s="411"/>
      <c r="BP65" s="411"/>
      <c r="BQ65" s="411"/>
      <c r="BR65" s="411"/>
      <c r="BS65" s="411"/>
      <c r="BT65" s="411"/>
      <c r="BU65" s="411"/>
      <c r="BV65" s="411"/>
    </row>
    <row r="66" spans="63:74" x14ac:dyDescent="0.2">
      <c r="BK66" s="411"/>
      <c r="BL66" s="411"/>
      <c r="BM66" s="411"/>
      <c r="BN66" s="411"/>
      <c r="BO66" s="411"/>
      <c r="BP66" s="411"/>
      <c r="BQ66" s="411"/>
      <c r="BR66" s="411"/>
      <c r="BS66" s="411"/>
      <c r="BT66" s="411"/>
      <c r="BU66" s="411"/>
      <c r="BV66" s="411"/>
    </row>
    <row r="67" spans="63:74" x14ac:dyDescent="0.2">
      <c r="BK67" s="411"/>
      <c r="BL67" s="411"/>
      <c r="BM67" s="411"/>
      <c r="BN67" s="411"/>
      <c r="BO67" s="411"/>
      <c r="BP67" s="411"/>
      <c r="BQ67" s="411"/>
      <c r="BR67" s="411"/>
      <c r="BS67" s="411"/>
      <c r="BT67" s="411"/>
      <c r="BU67" s="411"/>
      <c r="BV67" s="411"/>
    </row>
    <row r="68" spans="63:74" x14ac:dyDescent="0.2">
      <c r="BK68" s="411"/>
      <c r="BL68" s="411"/>
      <c r="BM68" s="411"/>
      <c r="BN68" s="411"/>
      <c r="BO68" s="411"/>
      <c r="BP68" s="411"/>
      <c r="BQ68" s="411"/>
      <c r="BR68" s="411"/>
      <c r="BS68" s="411"/>
      <c r="BT68" s="411"/>
      <c r="BU68" s="411"/>
      <c r="BV68" s="411"/>
    </row>
    <row r="69" spans="63:74" x14ac:dyDescent="0.2">
      <c r="BK69" s="411"/>
      <c r="BL69" s="411"/>
      <c r="BM69" s="411"/>
      <c r="BN69" s="411"/>
      <c r="BO69" s="411"/>
      <c r="BP69" s="411"/>
      <c r="BQ69" s="411"/>
      <c r="BR69" s="411"/>
      <c r="BS69" s="411"/>
      <c r="BT69" s="411"/>
      <c r="BU69" s="411"/>
      <c r="BV69" s="411"/>
    </row>
    <row r="70" spans="63:74" x14ac:dyDescent="0.2">
      <c r="BK70" s="411"/>
      <c r="BL70" s="411"/>
      <c r="BM70" s="411"/>
      <c r="BN70" s="411"/>
      <c r="BO70" s="411"/>
      <c r="BP70" s="411"/>
      <c r="BQ70" s="411"/>
      <c r="BR70" s="411"/>
      <c r="BS70" s="411"/>
      <c r="BT70" s="411"/>
      <c r="BU70" s="411"/>
      <c r="BV70" s="411"/>
    </row>
    <row r="71" spans="63:74" x14ac:dyDescent="0.2">
      <c r="BK71" s="411"/>
      <c r="BL71" s="411"/>
      <c r="BM71" s="411"/>
      <c r="BN71" s="411"/>
      <c r="BO71" s="411"/>
      <c r="BP71" s="411"/>
      <c r="BQ71" s="411"/>
      <c r="BR71" s="411"/>
      <c r="BS71" s="411"/>
      <c r="BT71" s="411"/>
      <c r="BU71" s="411"/>
      <c r="BV71" s="411"/>
    </row>
    <row r="72" spans="63:74" x14ac:dyDescent="0.2">
      <c r="BK72" s="411"/>
      <c r="BL72" s="411"/>
      <c r="BM72" s="411"/>
      <c r="BN72" s="411"/>
      <c r="BO72" s="411"/>
      <c r="BP72" s="411"/>
      <c r="BQ72" s="411"/>
      <c r="BR72" s="411"/>
      <c r="BS72" s="411"/>
      <c r="BT72" s="411"/>
      <c r="BU72" s="411"/>
      <c r="BV72" s="411"/>
    </row>
    <row r="73" spans="63:74" x14ac:dyDescent="0.2">
      <c r="BK73" s="411"/>
      <c r="BL73" s="411"/>
      <c r="BM73" s="411"/>
      <c r="BN73" s="411"/>
      <c r="BO73" s="411"/>
      <c r="BP73" s="411"/>
      <c r="BQ73" s="411"/>
      <c r="BR73" s="411"/>
      <c r="BS73" s="411"/>
      <c r="BT73" s="411"/>
      <c r="BU73" s="411"/>
      <c r="BV73" s="411"/>
    </row>
    <row r="74" spans="63:74" x14ac:dyDescent="0.2">
      <c r="BK74" s="411"/>
      <c r="BL74" s="411"/>
      <c r="BM74" s="411"/>
      <c r="BN74" s="411"/>
      <c r="BO74" s="411"/>
      <c r="BP74" s="411"/>
      <c r="BQ74" s="411"/>
      <c r="BR74" s="411"/>
      <c r="BS74" s="411"/>
      <c r="BT74" s="411"/>
      <c r="BU74" s="411"/>
      <c r="BV74" s="411"/>
    </row>
    <row r="75" spans="63:74" x14ac:dyDescent="0.2">
      <c r="BK75" s="411"/>
      <c r="BL75" s="411"/>
      <c r="BM75" s="411"/>
      <c r="BN75" s="411"/>
      <c r="BO75" s="411"/>
      <c r="BP75" s="411"/>
      <c r="BQ75" s="411"/>
      <c r="BR75" s="411"/>
      <c r="BS75" s="411"/>
      <c r="BT75" s="411"/>
      <c r="BU75" s="411"/>
      <c r="BV75" s="411"/>
    </row>
    <row r="76" spans="63:74" x14ac:dyDescent="0.2">
      <c r="BK76" s="411"/>
      <c r="BL76" s="411"/>
      <c r="BM76" s="411"/>
      <c r="BN76" s="411"/>
      <c r="BO76" s="411"/>
      <c r="BP76" s="411"/>
      <c r="BQ76" s="411"/>
      <c r="BR76" s="411"/>
      <c r="BS76" s="411"/>
      <c r="BT76" s="411"/>
      <c r="BU76" s="411"/>
      <c r="BV76" s="411"/>
    </row>
    <row r="77" spans="63:74" x14ac:dyDescent="0.2">
      <c r="BK77" s="411"/>
      <c r="BL77" s="411"/>
      <c r="BM77" s="411"/>
      <c r="BN77" s="411"/>
      <c r="BO77" s="411"/>
      <c r="BP77" s="411"/>
      <c r="BQ77" s="411"/>
      <c r="BR77" s="411"/>
      <c r="BS77" s="411"/>
      <c r="BT77" s="411"/>
      <c r="BU77" s="411"/>
      <c r="BV77" s="411"/>
    </row>
    <row r="78" spans="63:74" x14ac:dyDescent="0.2">
      <c r="BK78" s="411"/>
      <c r="BL78" s="411"/>
      <c r="BM78" s="411"/>
      <c r="BN78" s="411"/>
      <c r="BO78" s="411"/>
      <c r="BP78" s="411"/>
      <c r="BQ78" s="411"/>
      <c r="BR78" s="411"/>
      <c r="BS78" s="411"/>
      <c r="BT78" s="411"/>
      <c r="BU78" s="411"/>
      <c r="BV78" s="411"/>
    </row>
    <row r="79" spans="63:74" x14ac:dyDescent="0.2">
      <c r="BK79" s="411"/>
      <c r="BL79" s="411"/>
      <c r="BM79" s="411"/>
      <c r="BN79" s="411"/>
      <c r="BO79" s="411"/>
      <c r="BP79" s="411"/>
      <c r="BQ79" s="411"/>
      <c r="BR79" s="411"/>
      <c r="BS79" s="411"/>
      <c r="BT79" s="411"/>
      <c r="BU79" s="411"/>
      <c r="BV79" s="411"/>
    </row>
    <row r="80" spans="63:74" x14ac:dyDescent="0.2">
      <c r="BK80" s="411"/>
      <c r="BL80" s="411"/>
      <c r="BM80" s="411"/>
      <c r="BN80" s="411"/>
      <c r="BO80" s="411"/>
      <c r="BP80" s="411"/>
      <c r="BQ80" s="411"/>
      <c r="BR80" s="411"/>
      <c r="BS80" s="411"/>
      <c r="BT80" s="411"/>
      <c r="BU80" s="411"/>
      <c r="BV80" s="411"/>
    </row>
    <row r="81" spans="63:74" x14ac:dyDescent="0.2">
      <c r="BK81" s="411"/>
      <c r="BL81" s="411"/>
      <c r="BM81" s="411"/>
      <c r="BN81" s="411"/>
      <c r="BO81" s="411"/>
      <c r="BP81" s="411"/>
      <c r="BQ81" s="411"/>
      <c r="BR81" s="411"/>
      <c r="BS81" s="411"/>
      <c r="BT81" s="411"/>
      <c r="BU81" s="411"/>
      <c r="BV81" s="411"/>
    </row>
    <row r="82" spans="63:74" x14ac:dyDescent="0.2">
      <c r="BK82" s="411"/>
      <c r="BL82" s="411"/>
      <c r="BM82" s="411"/>
      <c r="BN82" s="411"/>
      <c r="BO82" s="411"/>
      <c r="BP82" s="411"/>
      <c r="BQ82" s="411"/>
      <c r="BR82" s="411"/>
      <c r="BS82" s="411"/>
      <c r="BT82" s="411"/>
      <c r="BU82" s="411"/>
      <c r="BV82" s="411"/>
    </row>
    <row r="83" spans="63:74" x14ac:dyDescent="0.2">
      <c r="BK83" s="411"/>
      <c r="BL83" s="411"/>
      <c r="BM83" s="411"/>
      <c r="BN83" s="411"/>
      <c r="BO83" s="411"/>
      <c r="BP83" s="411"/>
      <c r="BQ83" s="411"/>
      <c r="BR83" s="411"/>
      <c r="BS83" s="411"/>
      <c r="BT83" s="411"/>
      <c r="BU83" s="411"/>
      <c r="BV83" s="411"/>
    </row>
    <row r="84" spans="63:74" x14ac:dyDescent="0.2">
      <c r="BK84" s="411"/>
      <c r="BL84" s="411"/>
      <c r="BM84" s="411"/>
      <c r="BN84" s="411"/>
      <c r="BO84" s="411"/>
      <c r="BP84" s="411"/>
      <c r="BQ84" s="411"/>
      <c r="BR84" s="411"/>
      <c r="BS84" s="411"/>
      <c r="BT84" s="411"/>
      <c r="BU84" s="411"/>
      <c r="BV84" s="411"/>
    </row>
    <row r="85" spans="63:74" x14ac:dyDescent="0.2">
      <c r="BK85" s="411"/>
      <c r="BL85" s="411"/>
      <c r="BM85" s="411"/>
      <c r="BN85" s="411"/>
      <c r="BO85" s="411"/>
      <c r="BP85" s="411"/>
      <c r="BQ85" s="411"/>
      <c r="BR85" s="411"/>
      <c r="BS85" s="411"/>
      <c r="BT85" s="411"/>
      <c r="BU85" s="411"/>
      <c r="BV85" s="411"/>
    </row>
    <row r="86" spans="63:74" x14ac:dyDescent="0.2">
      <c r="BK86" s="411"/>
      <c r="BL86" s="411"/>
      <c r="BM86" s="411"/>
      <c r="BN86" s="411"/>
      <c r="BO86" s="411"/>
      <c r="BP86" s="411"/>
      <c r="BQ86" s="411"/>
      <c r="BR86" s="411"/>
      <c r="BS86" s="411"/>
      <c r="BT86" s="411"/>
      <c r="BU86" s="411"/>
      <c r="BV86" s="411"/>
    </row>
    <row r="87" spans="63:74" x14ac:dyDescent="0.2">
      <c r="BK87" s="411"/>
      <c r="BL87" s="411"/>
      <c r="BM87" s="411"/>
      <c r="BN87" s="411"/>
      <c r="BO87" s="411"/>
      <c r="BP87" s="411"/>
      <c r="BQ87" s="411"/>
      <c r="BR87" s="411"/>
      <c r="BS87" s="411"/>
      <c r="BT87" s="411"/>
      <c r="BU87" s="411"/>
      <c r="BV87" s="411"/>
    </row>
    <row r="88" spans="63:74" x14ac:dyDescent="0.2">
      <c r="BK88" s="411"/>
      <c r="BL88" s="411"/>
      <c r="BM88" s="411"/>
      <c r="BN88" s="411"/>
      <c r="BO88" s="411"/>
      <c r="BP88" s="411"/>
      <c r="BQ88" s="411"/>
      <c r="BR88" s="411"/>
      <c r="BS88" s="411"/>
      <c r="BT88" s="411"/>
      <c r="BU88" s="411"/>
      <c r="BV88" s="411"/>
    </row>
    <row r="89" spans="63:74" x14ac:dyDescent="0.2">
      <c r="BK89" s="411"/>
      <c r="BL89" s="411"/>
      <c r="BM89" s="411"/>
      <c r="BN89" s="411"/>
      <c r="BO89" s="411"/>
      <c r="BP89" s="411"/>
      <c r="BQ89" s="411"/>
      <c r="BR89" s="411"/>
      <c r="BS89" s="411"/>
      <c r="BT89" s="411"/>
      <c r="BU89" s="411"/>
      <c r="BV89" s="411"/>
    </row>
    <row r="90" spans="63:74" x14ac:dyDescent="0.2">
      <c r="BK90" s="411"/>
      <c r="BL90" s="411"/>
      <c r="BM90" s="411"/>
      <c r="BN90" s="411"/>
      <c r="BO90" s="411"/>
      <c r="BP90" s="411"/>
      <c r="BQ90" s="411"/>
      <c r="BR90" s="411"/>
      <c r="BS90" s="411"/>
      <c r="BT90" s="411"/>
      <c r="BU90" s="411"/>
      <c r="BV90" s="411"/>
    </row>
    <row r="91" spans="63:74" x14ac:dyDescent="0.2">
      <c r="BK91" s="411"/>
      <c r="BL91" s="411"/>
      <c r="BM91" s="411"/>
      <c r="BN91" s="411"/>
      <c r="BO91" s="411"/>
      <c r="BP91" s="411"/>
      <c r="BQ91" s="411"/>
      <c r="BR91" s="411"/>
      <c r="BS91" s="411"/>
      <c r="BT91" s="411"/>
      <c r="BU91" s="411"/>
      <c r="BV91" s="411"/>
    </row>
    <row r="92" spans="63:74" x14ac:dyDescent="0.2">
      <c r="BK92" s="411"/>
      <c r="BL92" s="411"/>
      <c r="BM92" s="411"/>
      <c r="BN92" s="411"/>
      <c r="BO92" s="411"/>
      <c r="BP92" s="411"/>
      <c r="BQ92" s="411"/>
      <c r="BR92" s="411"/>
      <c r="BS92" s="411"/>
      <c r="BT92" s="411"/>
      <c r="BU92" s="411"/>
      <c r="BV92" s="411"/>
    </row>
    <row r="93" spans="63:74" x14ac:dyDescent="0.2">
      <c r="BK93" s="411"/>
      <c r="BL93" s="411"/>
      <c r="BM93" s="411"/>
      <c r="BN93" s="411"/>
      <c r="BO93" s="411"/>
      <c r="BP93" s="411"/>
      <c r="BQ93" s="411"/>
      <c r="BR93" s="411"/>
      <c r="BS93" s="411"/>
      <c r="BT93" s="411"/>
      <c r="BU93" s="411"/>
      <c r="BV93" s="411"/>
    </row>
    <row r="94" spans="63:74" x14ac:dyDescent="0.2">
      <c r="BK94" s="411"/>
      <c r="BL94" s="411"/>
      <c r="BM94" s="411"/>
      <c r="BN94" s="411"/>
      <c r="BO94" s="411"/>
      <c r="BP94" s="411"/>
      <c r="BQ94" s="411"/>
      <c r="BR94" s="411"/>
      <c r="BS94" s="411"/>
      <c r="BT94" s="411"/>
      <c r="BU94" s="411"/>
      <c r="BV94" s="411"/>
    </row>
    <row r="95" spans="63:74" x14ac:dyDescent="0.2">
      <c r="BK95" s="411"/>
      <c r="BL95" s="411"/>
      <c r="BM95" s="411"/>
      <c r="BN95" s="411"/>
      <c r="BO95" s="411"/>
      <c r="BP95" s="411"/>
      <c r="BQ95" s="411"/>
      <c r="BR95" s="411"/>
      <c r="BS95" s="411"/>
      <c r="BT95" s="411"/>
      <c r="BU95" s="411"/>
      <c r="BV95" s="411"/>
    </row>
    <row r="96" spans="63:74" x14ac:dyDescent="0.2">
      <c r="BK96" s="411"/>
      <c r="BL96" s="411"/>
      <c r="BM96" s="411"/>
      <c r="BN96" s="411"/>
      <c r="BO96" s="411"/>
      <c r="BP96" s="411"/>
      <c r="BQ96" s="411"/>
      <c r="BR96" s="411"/>
      <c r="BS96" s="411"/>
      <c r="BT96" s="411"/>
      <c r="BU96" s="411"/>
      <c r="BV96" s="411"/>
    </row>
    <row r="97" spans="63:74" x14ac:dyDescent="0.2">
      <c r="BK97" s="411"/>
      <c r="BL97" s="411"/>
      <c r="BM97" s="411"/>
      <c r="BN97" s="411"/>
      <c r="BO97" s="411"/>
      <c r="BP97" s="411"/>
      <c r="BQ97" s="411"/>
      <c r="BR97" s="411"/>
      <c r="BS97" s="411"/>
      <c r="BT97" s="411"/>
      <c r="BU97" s="411"/>
      <c r="BV97" s="411"/>
    </row>
    <row r="98" spans="63:74" x14ac:dyDescent="0.2">
      <c r="BK98" s="411"/>
      <c r="BL98" s="411"/>
      <c r="BM98" s="411"/>
      <c r="BN98" s="411"/>
      <c r="BO98" s="411"/>
      <c r="BP98" s="411"/>
      <c r="BQ98" s="411"/>
      <c r="BR98" s="411"/>
      <c r="BS98" s="411"/>
      <c r="BT98" s="411"/>
      <c r="BU98" s="411"/>
      <c r="BV98" s="411"/>
    </row>
    <row r="99" spans="63:74" x14ac:dyDescent="0.2">
      <c r="BK99" s="411"/>
      <c r="BL99" s="411"/>
      <c r="BM99" s="411"/>
      <c r="BN99" s="411"/>
      <c r="BO99" s="411"/>
      <c r="BP99" s="411"/>
      <c r="BQ99" s="411"/>
      <c r="BR99" s="411"/>
      <c r="BS99" s="411"/>
      <c r="BT99" s="411"/>
      <c r="BU99" s="411"/>
      <c r="BV99" s="411"/>
    </row>
    <row r="100" spans="63:74" x14ac:dyDescent="0.2">
      <c r="BK100" s="411"/>
      <c r="BL100" s="411"/>
      <c r="BM100" s="411"/>
      <c r="BN100" s="411"/>
      <c r="BO100" s="411"/>
      <c r="BP100" s="411"/>
      <c r="BQ100" s="411"/>
      <c r="BR100" s="411"/>
      <c r="BS100" s="411"/>
      <c r="BT100" s="411"/>
      <c r="BU100" s="411"/>
      <c r="BV100" s="411"/>
    </row>
    <row r="101" spans="63:74" x14ac:dyDescent="0.2">
      <c r="BK101" s="411"/>
      <c r="BL101" s="411"/>
      <c r="BM101" s="411"/>
      <c r="BN101" s="411"/>
      <c r="BO101" s="411"/>
      <c r="BP101" s="411"/>
      <c r="BQ101" s="411"/>
      <c r="BR101" s="411"/>
      <c r="BS101" s="411"/>
      <c r="BT101" s="411"/>
      <c r="BU101" s="411"/>
      <c r="BV101" s="411"/>
    </row>
    <row r="102" spans="63:74" x14ac:dyDescent="0.2">
      <c r="BK102" s="411"/>
      <c r="BL102" s="411"/>
      <c r="BM102" s="411"/>
      <c r="BN102" s="411"/>
      <c r="BO102" s="411"/>
      <c r="BP102" s="411"/>
      <c r="BQ102" s="411"/>
      <c r="BR102" s="411"/>
      <c r="BS102" s="411"/>
      <c r="BT102" s="411"/>
      <c r="BU102" s="411"/>
      <c r="BV102" s="411"/>
    </row>
    <row r="103" spans="63:74" x14ac:dyDescent="0.2">
      <c r="BK103" s="411"/>
      <c r="BL103" s="411"/>
      <c r="BM103" s="411"/>
      <c r="BN103" s="411"/>
      <c r="BO103" s="411"/>
      <c r="BP103" s="411"/>
      <c r="BQ103" s="411"/>
      <c r="BR103" s="411"/>
      <c r="BS103" s="411"/>
      <c r="BT103" s="411"/>
      <c r="BU103" s="411"/>
      <c r="BV103" s="411"/>
    </row>
    <row r="104" spans="63:74" x14ac:dyDescent="0.2">
      <c r="BK104" s="411"/>
      <c r="BL104" s="411"/>
      <c r="BM104" s="411"/>
      <c r="BN104" s="411"/>
      <c r="BO104" s="411"/>
      <c r="BP104" s="411"/>
      <c r="BQ104" s="411"/>
      <c r="BR104" s="411"/>
      <c r="BS104" s="411"/>
      <c r="BT104" s="411"/>
      <c r="BU104" s="411"/>
      <c r="BV104" s="411"/>
    </row>
    <row r="105" spans="63:74" x14ac:dyDescent="0.2">
      <c r="BK105" s="411"/>
      <c r="BL105" s="411"/>
      <c r="BM105" s="411"/>
      <c r="BN105" s="411"/>
      <c r="BO105" s="411"/>
      <c r="BP105" s="411"/>
      <c r="BQ105" s="411"/>
      <c r="BR105" s="411"/>
      <c r="BS105" s="411"/>
      <c r="BT105" s="411"/>
      <c r="BU105" s="411"/>
      <c r="BV105" s="411"/>
    </row>
    <row r="106" spans="63:74" x14ac:dyDescent="0.2">
      <c r="BK106" s="411"/>
      <c r="BL106" s="411"/>
      <c r="BM106" s="411"/>
      <c r="BN106" s="411"/>
      <c r="BO106" s="411"/>
      <c r="BP106" s="411"/>
      <c r="BQ106" s="411"/>
      <c r="BR106" s="411"/>
      <c r="BS106" s="411"/>
      <c r="BT106" s="411"/>
      <c r="BU106" s="411"/>
      <c r="BV106" s="411"/>
    </row>
    <row r="107" spans="63:74" x14ac:dyDescent="0.2">
      <c r="BK107" s="411"/>
      <c r="BL107" s="411"/>
      <c r="BM107" s="411"/>
      <c r="BN107" s="411"/>
      <c r="BO107" s="411"/>
      <c r="BP107" s="411"/>
      <c r="BQ107" s="411"/>
      <c r="BR107" s="411"/>
      <c r="BS107" s="411"/>
      <c r="BT107" s="411"/>
      <c r="BU107" s="411"/>
      <c r="BV107" s="411"/>
    </row>
    <row r="108" spans="63:74" x14ac:dyDescent="0.2">
      <c r="BK108" s="411"/>
      <c r="BL108" s="411"/>
      <c r="BM108" s="411"/>
      <c r="BN108" s="411"/>
      <c r="BO108" s="411"/>
      <c r="BP108" s="411"/>
      <c r="BQ108" s="411"/>
      <c r="BR108" s="411"/>
      <c r="BS108" s="411"/>
      <c r="BT108" s="411"/>
      <c r="BU108" s="411"/>
      <c r="BV108" s="411"/>
    </row>
    <row r="109" spans="63:74" x14ac:dyDescent="0.2">
      <c r="BK109" s="411"/>
      <c r="BL109" s="411"/>
      <c r="BM109" s="411"/>
      <c r="BN109" s="411"/>
      <c r="BO109" s="411"/>
      <c r="BP109" s="411"/>
      <c r="BQ109" s="411"/>
      <c r="BR109" s="411"/>
      <c r="BS109" s="411"/>
      <c r="BT109" s="411"/>
      <c r="BU109" s="411"/>
      <c r="BV109" s="411"/>
    </row>
    <row r="110" spans="63:74" x14ac:dyDescent="0.2">
      <c r="BK110" s="411"/>
      <c r="BL110" s="411"/>
      <c r="BM110" s="411"/>
      <c r="BN110" s="411"/>
      <c r="BO110" s="411"/>
      <c r="BP110" s="411"/>
      <c r="BQ110" s="411"/>
      <c r="BR110" s="411"/>
      <c r="BS110" s="411"/>
      <c r="BT110" s="411"/>
      <c r="BU110" s="411"/>
      <c r="BV110" s="411"/>
    </row>
    <row r="111" spans="63:74" x14ac:dyDescent="0.2">
      <c r="BK111" s="411"/>
      <c r="BL111" s="411"/>
      <c r="BM111" s="411"/>
      <c r="BN111" s="411"/>
      <c r="BO111" s="411"/>
      <c r="BP111" s="411"/>
      <c r="BQ111" s="411"/>
      <c r="BR111" s="411"/>
      <c r="BS111" s="411"/>
      <c r="BT111" s="411"/>
      <c r="BU111" s="411"/>
      <c r="BV111" s="411"/>
    </row>
    <row r="112" spans="63:74" x14ac:dyDescent="0.2">
      <c r="BK112" s="411"/>
      <c r="BL112" s="411"/>
      <c r="BM112" s="411"/>
      <c r="BN112" s="411"/>
      <c r="BO112" s="411"/>
      <c r="BP112" s="411"/>
      <c r="BQ112" s="411"/>
      <c r="BR112" s="411"/>
      <c r="BS112" s="411"/>
      <c r="BT112" s="411"/>
      <c r="BU112" s="411"/>
      <c r="BV112" s="411"/>
    </row>
    <row r="113" spans="63:74" x14ac:dyDescent="0.2">
      <c r="BK113" s="411"/>
      <c r="BL113" s="411"/>
      <c r="BM113" s="411"/>
      <c r="BN113" s="411"/>
      <c r="BO113" s="411"/>
      <c r="BP113" s="411"/>
      <c r="BQ113" s="411"/>
      <c r="BR113" s="411"/>
      <c r="BS113" s="411"/>
      <c r="BT113" s="411"/>
      <c r="BU113" s="411"/>
      <c r="BV113" s="411"/>
    </row>
    <row r="114" spans="63:74" x14ac:dyDescent="0.2">
      <c r="BK114" s="411"/>
      <c r="BL114" s="411"/>
      <c r="BM114" s="411"/>
      <c r="BN114" s="411"/>
      <c r="BO114" s="411"/>
      <c r="BP114" s="411"/>
      <c r="BQ114" s="411"/>
      <c r="BR114" s="411"/>
      <c r="BS114" s="411"/>
      <c r="BT114" s="411"/>
      <c r="BU114" s="411"/>
      <c r="BV114" s="411"/>
    </row>
    <row r="115" spans="63:74" x14ac:dyDescent="0.2">
      <c r="BK115" s="411"/>
      <c r="BL115" s="411"/>
      <c r="BM115" s="411"/>
      <c r="BN115" s="411"/>
      <c r="BO115" s="411"/>
      <c r="BP115" s="411"/>
      <c r="BQ115" s="411"/>
      <c r="BR115" s="411"/>
      <c r="BS115" s="411"/>
      <c r="BT115" s="411"/>
      <c r="BU115" s="411"/>
      <c r="BV115" s="411"/>
    </row>
    <row r="116" spans="63:74" x14ac:dyDescent="0.2">
      <c r="BK116" s="411"/>
      <c r="BL116" s="411"/>
      <c r="BM116" s="411"/>
      <c r="BN116" s="411"/>
      <c r="BO116" s="411"/>
      <c r="BP116" s="411"/>
      <c r="BQ116" s="411"/>
      <c r="BR116" s="411"/>
      <c r="BS116" s="411"/>
      <c r="BT116" s="411"/>
      <c r="BU116" s="411"/>
      <c r="BV116" s="411"/>
    </row>
    <row r="117" spans="63:74" x14ac:dyDescent="0.2">
      <c r="BK117" s="411"/>
      <c r="BL117" s="411"/>
      <c r="BM117" s="411"/>
      <c r="BN117" s="411"/>
      <c r="BO117" s="411"/>
      <c r="BP117" s="411"/>
      <c r="BQ117" s="411"/>
      <c r="BR117" s="411"/>
      <c r="BS117" s="411"/>
      <c r="BT117" s="411"/>
      <c r="BU117" s="411"/>
      <c r="BV117" s="411"/>
    </row>
    <row r="118" spans="63:74" x14ac:dyDescent="0.2">
      <c r="BK118" s="411"/>
      <c r="BL118" s="411"/>
      <c r="BM118" s="411"/>
      <c r="BN118" s="411"/>
      <c r="BO118" s="411"/>
      <c r="BP118" s="411"/>
      <c r="BQ118" s="411"/>
      <c r="BR118" s="411"/>
      <c r="BS118" s="411"/>
      <c r="BT118" s="411"/>
      <c r="BU118" s="411"/>
      <c r="BV118" s="411"/>
    </row>
    <row r="119" spans="63:74" x14ac:dyDescent="0.2">
      <c r="BK119" s="411"/>
      <c r="BL119" s="411"/>
      <c r="BM119" s="411"/>
      <c r="BN119" s="411"/>
      <c r="BO119" s="411"/>
      <c r="BP119" s="411"/>
      <c r="BQ119" s="411"/>
      <c r="BR119" s="411"/>
      <c r="BS119" s="411"/>
      <c r="BT119" s="411"/>
      <c r="BU119" s="411"/>
      <c r="BV119" s="411"/>
    </row>
    <row r="120" spans="63:74" x14ac:dyDescent="0.2">
      <c r="BK120" s="411"/>
      <c r="BL120" s="411"/>
      <c r="BM120" s="411"/>
      <c r="BN120" s="411"/>
      <c r="BO120" s="411"/>
      <c r="BP120" s="411"/>
      <c r="BQ120" s="411"/>
      <c r="BR120" s="411"/>
      <c r="BS120" s="411"/>
      <c r="BT120" s="411"/>
      <c r="BU120" s="411"/>
      <c r="BV120" s="411"/>
    </row>
    <row r="121" spans="63:74" x14ac:dyDescent="0.2">
      <c r="BK121" s="411"/>
      <c r="BL121" s="411"/>
      <c r="BM121" s="411"/>
      <c r="BN121" s="411"/>
      <c r="BO121" s="411"/>
      <c r="BP121" s="411"/>
      <c r="BQ121" s="411"/>
      <c r="BR121" s="411"/>
      <c r="BS121" s="411"/>
      <c r="BT121" s="411"/>
      <c r="BU121" s="411"/>
      <c r="BV121" s="411"/>
    </row>
    <row r="122" spans="63:74" x14ac:dyDescent="0.2">
      <c r="BK122" s="411"/>
      <c r="BL122" s="411"/>
      <c r="BM122" s="411"/>
      <c r="BN122" s="411"/>
      <c r="BO122" s="411"/>
      <c r="BP122" s="411"/>
      <c r="BQ122" s="411"/>
      <c r="BR122" s="411"/>
      <c r="BS122" s="411"/>
      <c r="BT122" s="411"/>
      <c r="BU122" s="411"/>
      <c r="BV122" s="411"/>
    </row>
    <row r="123" spans="63:74" x14ac:dyDescent="0.2">
      <c r="BK123" s="411"/>
      <c r="BL123" s="411"/>
      <c r="BM123" s="411"/>
      <c r="BN123" s="411"/>
      <c r="BO123" s="411"/>
      <c r="BP123" s="411"/>
      <c r="BQ123" s="411"/>
      <c r="BR123" s="411"/>
      <c r="BS123" s="411"/>
      <c r="BT123" s="411"/>
      <c r="BU123" s="411"/>
      <c r="BV123" s="411"/>
    </row>
    <row r="124" spans="63:74" x14ac:dyDescent="0.2">
      <c r="BK124" s="411"/>
      <c r="BL124" s="411"/>
      <c r="BM124" s="411"/>
      <c r="BN124" s="411"/>
      <c r="BO124" s="411"/>
      <c r="BP124" s="411"/>
      <c r="BQ124" s="411"/>
      <c r="BR124" s="411"/>
      <c r="BS124" s="411"/>
      <c r="BT124" s="411"/>
      <c r="BU124" s="411"/>
      <c r="BV124" s="411"/>
    </row>
    <row r="125" spans="63:74" x14ac:dyDescent="0.2">
      <c r="BK125" s="411"/>
      <c r="BL125" s="411"/>
      <c r="BM125" s="411"/>
      <c r="BN125" s="411"/>
      <c r="BO125" s="411"/>
      <c r="BP125" s="411"/>
      <c r="BQ125" s="411"/>
      <c r="BR125" s="411"/>
      <c r="BS125" s="411"/>
      <c r="BT125" s="411"/>
      <c r="BU125" s="411"/>
      <c r="BV125" s="411"/>
    </row>
    <row r="126" spans="63:74" x14ac:dyDescent="0.2">
      <c r="BK126" s="411"/>
      <c r="BL126" s="411"/>
      <c r="BM126" s="411"/>
      <c r="BN126" s="411"/>
      <c r="BO126" s="411"/>
      <c r="BP126" s="411"/>
      <c r="BQ126" s="411"/>
      <c r="BR126" s="411"/>
      <c r="BS126" s="411"/>
      <c r="BT126" s="411"/>
      <c r="BU126" s="411"/>
      <c r="BV126" s="411"/>
    </row>
    <row r="127" spans="63:74" x14ac:dyDescent="0.2">
      <c r="BK127" s="411"/>
      <c r="BL127" s="411"/>
      <c r="BM127" s="411"/>
      <c r="BN127" s="411"/>
      <c r="BO127" s="411"/>
      <c r="BP127" s="411"/>
      <c r="BQ127" s="411"/>
      <c r="BR127" s="411"/>
      <c r="BS127" s="411"/>
      <c r="BT127" s="411"/>
      <c r="BU127" s="411"/>
      <c r="BV127" s="411"/>
    </row>
    <row r="128" spans="63:74" x14ac:dyDescent="0.2">
      <c r="BK128" s="411"/>
      <c r="BL128" s="411"/>
      <c r="BM128" s="411"/>
      <c r="BN128" s="411"/>
      <c r="BO128" s="411"/>
      <c r="BP128" s="411"/>
      <c r="BQ128" s="411"/>
      <c r="BR128" s="411"/>
      <c r="BS128" s="411"/>
      <c r="BT128" s="411"/>
      <c r="BU128" s="411"/>
      <c r="BV128" s="411"/>
    </row>
    <row r="129" spans="63:74" x14ac:dyDescent="0.2">
      <c r="BK129" s="411"/>
      <c r="BL129" s="411"/>
      <c r="BM129" s="411"/>
      <c r="BN129" s="411"/>
      <c r="BO129" s="411"/>
      <c r="BP129" s="411"/>
      <c r="BQ129" s="411"/>
      <c r="BR129" s="411"/>
      <c r="BS129" s="411"/>
      <c r="BT129" s="411"/>
      <c r="BU129" s="411"/>
      <c r="BV129" s="411"/>
    </row>
    <row r="130" spans="63:74" x14ac:dyDescent="0.2">
      <c r="BK130" s="411"/>
      <c r="BL130" s="411"/>
      <c r="BM130" s="411"/>
      <c r="BN130" s="411"/>
      <c r="BO130" s="411"/>
      <c r="BP130" s="411"/>
      <c r="BQ130" s="411"/>
      <c r="BR130" s="411"/>
      <c r="BS130" s="411"/>
      <c r="BT130" s="411"/>
      <c r="BU130" s="411"/>
      <c r="BV130" s="411"/>
    </row>
    <row r="131" spans="63:74" x14ac:dyDescent="0.2">
      <c r="BK131" s="411"/>
      <c r="BL131" s="411"/>
      <c r="BM131" s="411"/>
      <c r="BN131" s="411"/>
      <c r="BO131" s="411"/>
      <c r="BP131" s="411"/>
      <c r="BQ131" s="411"/>
      <c r="BR131" s="411"/>
      <c r="BS131" s="411"/>
      <c r="BT131" s="411"/>
      <c r="BU131" s="411"/>
      <c r="BV131" s="411"/>
    </row>
    <row r="132" spans="63:74" x14ac:dyDescent="0.2">
      <c r="BK132" s="411"/>
      <c r="BL132" s="411"/>
      <c r="BM132" s="411"/>
      <c r="BN132" s="411"/>
      <c r="BO132" s="411"/>
      <c r="BP132" s="411"/>
      <c r="BQ132" s="411"/>
      <c r="BR132" s="411"/>
      <c r="BS132" s="411"/>
      <c r="BT132" s="411"/>
      <c r="BU132" s="411"/>
      <c r="BV132" s="411"/>
    </row>
    <row r="133" spans="63:74" x14ac:dyDescent="0.2">
      <c r="BK133" s="411"/>
      <c r="BL133" s="411"/>
      <c r="BM133" s="411"/>
      <c r="BN133" s="411"/>
      <c r="BO133" s="411"/>
      <c r="BP133" s="411"/>
      <c r="BQ133" s="411"/>
      <c r="BR133" s="411"/>
      <c r="BS133" s="411"/>
      <c r="BT133" s="411"/>
      <c r="BU133" s="411"/>
      <c r="BV133" s="411"/>
    </row>
    <row r="134" spans="63:74" x14ac:dyDescent="0.2">
      <c r="BK134" s="411"/>
      <c r="BL134" s="411"/>
      <c r="BM134" s="411"/>
      <c r="BN134" s="411"/>
      <c r="BO134" s="411"/>
      <c r="BP134" s="411"/>
      <c r="BQ134" s="411"/>
      <c r="BR134" s="411"/>
      <c r="BS134" s="411"/>
      <c r="BT134" s="411"/>
      <c r="BU134" s="411"/>
      <c r="BV134" s="411"/>
    </row>
    <row r="135" spans="63:74" x14ac:dyDescent="0.2">
      <c r="BK135" s="411"/>
      <c r="BL135" s="411"/>
      <c r="BM135" s="411"/>
      <c r="BN135" s="411"/>
      <c r="BO135" s="411"/>
      <c r="BP135" s="411"/>
      <c r="BQ135" s="411"/>
      <c r="BR135" s="411"/>
      <c r="BS135" s="411"/>
      <c r="BT135" s="411"/>
      <c r="BU135" s="411"/>
      <c r="BV135" s="411"/>
    </row>
  </sheetData>
  <mergeCells count="20">
    <mergeCell ref="B58:Q58"/>
    <mergeCell ref="B59:Q59"/>
    <mergeCell ref="B60:Q60"/>
    <mergeCell ref="B55:Q55"/>
    <mergeCell ref="B56:Q56"/>
    <mergeCell ref="B57:Q57"/>
    <mergeCell ref="AM3:AX3"/>
    <mergeCell ref="AY3:BJ3"/>
    <mergeCell ref="BK3:BV3"/>
    <mergeCell ref="B1:AL1"/>
    <mergeCell ref="C3:N3"/>
    <mergeCell ref="O3:Z3"/>
    <mergeCell ref="AA3:AL3"/>
    <mergeCell ref="B53:Q53"/>
    <mergeCell ref="A1:A2"/>
    <mergeCell ref="B48:Q48"/>
    <mergeCell ref="B49:Q49"/>
    <mergeCell ref="B50:Q50"/>
    <mergeCell ref="B51:Q51"/>
    <mergeCell ref="B52:R52"/>
  </mergeCells>
  <phoneticPr fontId="3"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BV143"/>
  <sheetViews>
    <sheetView workbookViewId="0">
      <pane xSplit="2" ySplit="4" topLeftCell="AU5" activePane="bottomRight" state="frozen"/>
      <selection activeCell="BF63" sqref="BF63"/>
      <selection pane="topRight" activeCell="BF63" sqref="BF63"/>
      <selection pane="bottomLeft" activeCell="BF63" sqref="BF63"/>
      <selection pane="bottomRight" activeCell="BC6" sqref="BC6:BC48"/>
    </sheetView>
  </sheetViews>
  <sheetFormatPr defaultColWidth="8.5703125" defaultRowHeight="11.25" x14ac:dyDescent="0.2"/>
  <cols>
    <col min="1" max="1" width="11.5703125" style="162" customWidth="1"/>
    <col min="2" max="2" width="35.42578125" style="153" customWidth="1"/>
    <col min="3" max="50" width="6.5703125" style="153" customWidth="1"/>
    <col min="51" max="55" width="6.5703125" style="494" customWidth="1"/>
    <col min="56" max="58" width="6.5703125" style="645" customWidth="1"/>
    <col min="59" max="62" width="6.5703125" style="494" customWidth="1"/>
    <col min="63" max="74" width="6.5703125" style="153" customWidth="1"/>
    <col min="75" max="16384" width="8.5703125" style="153"/>
  </cols>
  <sheetData>
    <row r="1" spans="1:74" ht="13.35" customHeight="1" x14ac:dyDescent="0.2">
      <c r="A1" s="791" t="s">
        <v>995</v>
      </c>
      <c r="B1" s="816" t="s">
        <v>1122</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row>
    <row r="2" spans="1:74" ht="12.75"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BG5" s="645"/>
      <c r="BK5" s="411"/>
      <c r="BL5" s="411"/>
      <c r="BM5" s="411"/>
      <c r="BN5" s="411"/>
      <c r="BO5" s="411"/>
      <c r="BP5" s="411"/>
      <c r="BQ5" s="411"/>
      <c r="BR5" s="411"/>
      <c r="BS5" s="411"/>
      <c r="BT5" s="411"/>
      <c r="BU5" s="411"/>
      <c r="BV5" s="411"/>
    </row>
    <row r="6" spans="1:74" ht="11.1" customHeight="1" x14ac:dyDescent="0.2">
      <c r="A6" s="162" t="s">
        <v>498</v>
      </c>
      <c r="B6" s="172" t="s">
        <v>512</v>
      </c>
      <c r="C6" s="252">
        <v>20.300517161999998</v>
      </c>
      <c r="D6" s="252">
        <v>20.389585176000001</v>
      </c>
      <c r="E6" s="252">
        <v>20.650014549000002</v>
      </c>
      <c r="F6" s="252">
        <v>21.100465032999999</v>
      </c>
      <c r="G6" s="252">
        <v>20.908585581000001</v>
      </c>
      <c r="H6" s="252">
        <v>21.381001033</v>
      </c>
      <c r="I6" s="252">
        <v>21.468717420000001</v>
      </c>
      <c r="J6" s="252">
        <v>21.536979065000001</v>
      </c>
      <c r="K6" s="252">
        <v>21.639996032999999</v>
      </c>
      <c r="L6" s="252">
        <v>21.990201806999998</v>
      </c>
      <c r="M6" s="252">
        <v>22.152457366</v>
      </c>
      <c r="N6" s="252">
        <v>22.460413258999999</v>
      </c>
      <c r="O6" s="252">
        <v>22.087171282</v>
      </c>
      <c r="P6" s="252">
        <v>22.424150037</v>
      </c>
      <c r="Q6" s="252">
        <v>22.385768314</v>
      </c>
      <c r="R6" s="252">
        <v>22.174076894999999</v>
      </c>
      <c r="S6" s="252">
        <v>21.758998184999999</v>
      </c>
      <c r="T6" s="252">
        <v>21.843735560999999</v>
      </c>
      <c r="U6" s="252">
        <v>22.453308572000001</v>
      </c>
      <c r="V6" s="252">
        <v>22.576156313999999</v>
      </c>
      <c r="W6" s="252">
        <v>22.116647561000001</v>
      </c>
      <c r="X6" s="252">
        <v>22.217736185</v>
      </c>
      <c r="Y6" s="252">
        <v>22.517631561000002</v>
      </c>
      <c r="Z6" s="252">
        <v>22.482160926999999</v>
      </c>
      <c r="AA6" s="252">
        <v>22.410660349</v>
      </c>
      <c r="AB6" s="252">
        <v>22.164870018999999</v>
      </c>
      <c r="AC6" s="252">
        <v>22.277593768999999</v>
      </c>
      <c r="AD6" s="252">
        <v>21.724186306</v>
      </c>
      <c r="AE6" s="252">
        <v>21.248621737000001</v>
      </c>
      <c r="AF6" s="252">
        <v>21.370215640000001</v>
      </c>
      <c r="AG6" s="252">
        <v>21.991436188000002</v>
      </c>
      <c r="AH6" s="252">
        <v>21.919604317000001</v>
      </c>
      <c r="AI6" s="252">
        <v>21.669357973</v>
      </c>
      <c r="AJ6" s="252">
        <v>21.998037542999999</v>
      </c>
      <c r="AK6" s="252">
        <v>22.506306973000001</v>
      </c>
      <c r="AL6" s="252">
        <v>21.982740026999998</v>
      </c>
      <c r="AM6" s="252">
        <v>22.160263800999999</v>
      </c>
      <c r="AN6" s="252">
        <v>22.573600783</v>
      </c>
      <c r="AO6" s="252">
        <v>22.558524640000002</v>
      </c>
      <c r="AP6" s="252">
        <v>22.064624973000001</v>
      </c>
      <c r="AQ6" s="252">
        <v>22.379785640000001</v>
      </c>
      <c r="AR6" s="252">
        <v>22.761425306</v>
      </c>
      <c r="AS6" s="252">
        <v>22.726403349000002</v>
      </c>
      <c r="AT6" s="252">
        <v>22.845753898000002</v>
      </c>
      <c r="AU6" s="252">
        <v>22.538454973</v>
      </c>
      <c r="AV6" s="252">
        <v>23.280966091</v>
      </c>
      <c r="AW6" s="252">
        <v>24.20326764</v>
      </c>
      <c r="AX6" s="252">
        <v>24.027182575000001</v>
      </c>
      <c r="AY6" s="252">
        <v>23.765771640000001</v>
      </c>
      <c r="AZ6" s="252">
        <v>23.868336354</v>
      </c>
      <c r="BA6" s="252">
        <v>24.218128809</v>
      </c>
      <c r="BB6" s="252">
        <v>24.702559206</v>
      </c>
      <c r="BC6" s="252">
        <v>25.089371256</v>
      </c>
      <c r="BD6" s="409">
        <v>25.308559382999999</v>
      </c>
      <c r="BE6" s="409">
        <v>25.370280607000002</v>
      </c>
      <c r="BF6" s="409">
        <v>25.575105132000001</v>
      </c>
      <c r="BG6" s="409">
        <v>25.676592187000001</v>
      </c>
      <c r="BH6" s="409">
        <v>25.945659555999999</v>
      </c>
      <c r="BI6" s="409">
        <v>26.320739873000001</v>
      </c>
      <c r="BJ6" s="409">
        <v>26.318450664</v>
      </c>
      <c r="BK6" s="409">
        <v>26.339712563999999</v>
      </c>
      <c r="BL6" s="409">
        <v>26.441758608000001</v>
      </c>
      <c r="BM6" s="409">
        <v>26.621682808999999</v>
      </c>
      <c r="BN6" s="409">
        <v>26.688317475000002</v>
      </c>
      <c r="BO6" s="409">
        <v>26.728381749</v>
      </c>
      <c r="BP6" s="409">
        <v>26.723192764</v>
      </c>
      <c r="BQ6" s="409">
        <v>26.746471299</v>
      </c>
      <c r="BR6" s="409">
        <v>26.818091066000001</v>
      </c>
      <c r="BS6" s="409">
        <v>26.829802244</v>
      </c>
      <c r="BT6" s="409">
        <v>27.036852113999998</v>
      </c>
      <c r="BU6" s="409">
        <v>27.272411114000001</v>
      </c>
      <c r="BV6" s="409">
        <v>27.278969906</v>
      </c>
    </row>
    <row r="7" spans="1:74" ht="11.1" customHeight="1" x14ac:dyDescent="0.2">
      <c r="A7" s="162" t="s">
        <v>262</v>
      </c>
      <c r="B7" s="173" t="s">
        <v>356</v>
      </c>
      <c r="C7" s="252">
        <v>4.3787635041000001</v>
      </c>
      <c r="D7" s="252">
        <v>4.4097635040999998</v>
      </c>
      <c r="E7" s="252">
        <v>4.4677635040999997</v>
      </c>
      <c r="F7" s="252">
        <v>4.3407635040999999</v>
      </c>
      <c r="G7" s="252">
        <v>4.1817635041000001</v>
      </c>
      <c r="H7" s="252">
        <v>4.3037635041</v>
      </c>
      <c r="I7" s="252">
        <v>4.3557635040999996</v>
      </c>
      <c r="J7" s="252">
        <v>4.2947635040999996</v>
      </c>
      <c r="K7" s="252">
        <v>4.3327635040999999</v>
      </c>
      <c r="L7" s="252">
        <v>4.5147635041000003</v>
      </c>
      <c r="M7" s="252">
        <v>4.5217635040999999</v>
      </c>
      <c r="N7" s="252">
        <v>4.6277635040999998</v>
      </c>
      <c r="O7" s="252">
        <v>4.7024868944999998</v>
      </c>
      <c r="P7" s="252">
        <v>4.7434868945000002</v>
      </c>
      <c r="Q7" s="252">
        <v>4.6324868945000004</v>
      </c>
      <c r="R7" s="252">
        <v>4.3004868944999997</v>
      </c>
      <c r="S7" s="252">
        <v>3.9994868944999999</v>
      </c>
      <c r="T7" s="252">
        <v>4.2044868944999996</v>
      </c>
      <c r="U7" s="252">
        <v>4.6184868945000002</v>
      </c>
      <c r="V7" s="252">
        <v>4.7594868945000002</v>
      </c>
      <c r="W7" s="252">
        <v>4.2994868945000002</v>
      </c>
      <c r="X7" s="252">
        <v>4.4194868945000003</v>
      </c>
      <c r="Y7" s="252">
        <v>4.6864868944999998</v>
      </c>
      <c r="Z7" s="252">
        <v>4.7734868945000004</v>
      </c>
      <c r="AA7" s="252">
        <v>4.8144868944999999</v>
      </c>
      <c r="AB7" s="252">
        <v>4.7344868944999998</v>
      </c>
      <c r="AC7" s="252">
        <v>4.6544868944999997</v>
      </c>
      <c r="AD7" s="252">
        <v>4.3164868944999997</v>
      </c>
      <c r="AE7" s="252">
        <v>3.6784868945000002</v>
      </c>
      <c r="AF7" s="252">
        <v>3.9794868944999999</v>
      </c>
      <c r="AG7" s="252">
        <v>4.6044868944999999</v>
      </c>
      <c r="AH7" s="252">
        <v>4.7424868944999998</v>
      </c>
      <c r="AI7" s="252">
        <v>4.7464868945000003</v>
      </c>
      <c r="AJ7" s="252">
        <v>4.8104868945000003</v>
      </c>
      <c r="AK7" s="252">
        <v>5.1324868945000004</v>
      </c>
      <c r="AL7" s="252">
        <v>4.9154868944999999</v>
      </c>
      <c r="AM7" s="252">
        <v>5.1144868944999997</v>
      </c>
      <c r="AN7" s="252">
        <v>5.1344868945000002</v>
      </c>
      <c r="AO7" s="252">
        <v>4.9144868945000004</v>
      </c>
      <c r="AP7" s="252">
        <v>4.4944868944999996</v>
      </c>
      <c r="AQ7" s="252">
        <v>4.6274868944999996</v>
      </c>
      <c r="AR7" s="252">
        <v>5.0164868944999998</v>
      </c>
      <c r="AS7" s="252">
        <v>4.9374868945000001</v>
      </c>
      <c r="AT7" s="252">
        <v>5.1114868944999996</v>
      </c>
      <c r="AU7" s="252">
        <v>4.9174868944999997</v>
      </c>
      <c r="AV7" s="252">
        <v>4.9284868944999998</v>
      </c>
      <c r="AW7" s="252">
        <v>5.2674868945000002</v>
      </c>
      <c r="AX7" s="252">
        <v>5.3544868944999999</v>
      </c>
      <c r="AY7" s="252">
        <v>5.1894868944999999</v>
      </c>
      <c r="AZ7" s="252">
        <v>4.9084868945000002</v>
      </c>
      <c r="BA7" s="252">
        <v>4.9086773723999997</v>
      </c>
      <c r="BB7" s="252">
        <v>5.2244057134000004</v>
      </c>
      <c r="BC7" s="252">
        <v>5.2928089941999996</v>
      </c>
      <c r="BD7" s="409">
        <v>5.3327842771</v>
      </c>
      <c r="BE7" s="409">
        <v>5.3200919388000001</v>
      </c>
      <c r="BF7" s="409">
        <v>5.3990920198000003</v>
      </c>
      <c r="BG7" s="409">
        <v>5.4635136798000001</v>
      </c>
      <c r="BH7" s="409">
        <v>5.4798939469999999</v>
      </c>
      <c r="BI7" s="409">
        <v>5.5227730230000001</v>
      </c>
      <c r="BJ7" s="409">
        <v>5.4945931567999997</v>
      </c>
      <c r="BK7" s="409">
        <v>5.5024660034000004</v>
      </c>
      <c r="BL7" s="409">
        <v>5.5432741788</v>
      </c>
      <c r="BM7" s="409">
        <v>5.4901246155000001</v>
      </c>
      <c r="BN7" s="409">
        <v>5.5017729664999999</v>
      </c>
      <c r="BO7" s="409">
        <v>5.4872931963999996</v>
      </c>
      <c r="BP7" s="409">
        <v>5.5132186125000002</v>
      </c>
      <c r="BQ7" s="409">
        <v>5.4970080099</v>
      </c>
      <c r="BR7" s="409">
        <v>5.5481004737999999</v>
      </c>
      <c r="BS7" s="409">
        <v>5.5953361350000002</v>
      </c>
      <c r="BT7" s="409">
        <v>5.5963734423</v>
      </c>
      <c r="BU7" s="409">
        <v>5.6191888094999998</v>
      </c>
      <c r="BV7" s="409">
        <v>5.5564650025000004</v>
      </c>
    </row>
    <row r="8" spans="1:74" ht="11.1" customHeight="1" x14ac:dyDescent="0.2">
      <c r="A8" s="162" t="s">
        <v>263</v>
      </c>
      <c r="B8" s="173" t="s">
        <v>357</v>
      </c>
      <c r="C8" s="252">
        <v>2.8895345288000001</v>
      </c>
      <c r="D8" s="252">
        <v>2.8985345288</v>
      </c>
      <c r="E8" s="252">
        <v>2.8795345287999998</v>
      </c>
      <c r="F8" s="252">
        <v>2.8725345288000002</v>
      </c>
      <c r="G8" s="252">
        <v>2.8885345288000002</v>
      </c>
      <c r="H8" s="252">
        <v>2.8285345288000001</v>
      </c>
      <c r="I8" s="252">
        <v>2.7745345287999998</v>
      </c>
      <c r="J8" s="252">
        <v>2.8085345288000001</v>
      </c>
      <c r="K8" s="252">
        <v>2.7825345287999999</v>
      </c>
      <c r="L8" s="252">
        <v>2.7515345288000002</v>
      </c>
      <c r="M8" s="252">
        <v>2.7435345288000001</v>
      </c>
      <c r="N8" s="252">
        <v>2.7375345287999999</v>
      </c>
      <c r="O8" s="252">
        <v>2.635643</v>
      </c>
      <c r="P8" s="252">
        <v>2.711643</v>
      </c>
      <c r="Q8" s="252">
        <v>2.6926429999999999</v>
      </c>
      <c r="R8" s="252">
        <v>2.5456430000000001</v>
      </c>
      <c r="S8" s="252">
        <v>2.5836429999999999</v>
      </c>
      <c r="T8" s="252">
        <v>2.6056430000000002</v>
      </c>
      <c r="U8" s="252">
        <v>2.6346430000000001</v>
      </c>
      <c r="V8" s="252">
        <v>2.6176430000000002</v>
      </c>
      <c r="W8" s="252">
        <v>2.6216430000000002</v>
      </c>
      <c r="X8" s="252">
        <v>2.6286429999999998</v>
      </c>
      <c r="Y8" s="252">
        <v>2.6116429999999999</v>
      </c>
      <c r="Z8" s="252">
        <v>2.6116429999999999</v>
      </c>
      <c r="AA8" s="252">
        <v>2.6093707452000001</v>
      </c>
      <c r="AB8" s="252">
        <v>2.5463707452</v>
      </c>
      <c r="AC8" s="252">
        <v>2.5383707451999999</v>
      </c>
      <c r="AD8" s="252">
        <v>2.5093707452</v>
      </c>
      <c r="AE8" s="252">
        <v>2.5073707451999998</v>
      </c>
      <c r="AF8" s="252">
        <v>2.5313707451999998</v>
      </c>
      <c r="AG8" s="252">
        <v>2.5073707451999998</v>
      </c>
      <c r="AH8" s="252">
        <v>2.4953707451999998</v>
      </c>
      <c r="AI8" s="252">
        <v>2.4463707451999999</v>
      </c>
      <c r="AJ8" s="252">
        <v>2.4233707452000002</v>
      </c>
      <c r="AK8" s="252">
        <v>2.4003707452</v>
      </c>
      <c r="AL8" s="252">
        <v>2.3603707452</v>
      </c>
      <c r="AM8" s="252">
        <v>2.3513707452000001</v>
      </c>
      <c r="AN8" s="252">
        <v>2.3583707451999998</v>
      </c>
      <c r="AO8" s="252">
        <v>2.3543707451999998</v>
      </c>
      <c r="AP8" s="252">
        <v>2.3393707452000001</v>
      </c>
      <c r="AQ8" s="252">
        <v>2.3443707452</v>
      </c>
      <c r="AR8" s="252">
        <v>2.3333707451999999</v>
      </c>
      <c r="AS8" s="252">
        <v>2.3053707451999998</v>
      </c>
      <c r="AT8" s="252">
        <v>2.2303707452000001</v>
      </c>
      <c r="AU8" s="252">
        <v>2.0263707451999999</v>
      </c>
      <c r="AV8" s="252">
        <v>2.1973707452000002</v>
      </c>
      <c r="AW8" s="252">
        <v>2.1433707451999999</v>
      </c>
      <c r="AX8" s="252">
        <v>2.1443707451999998</v>
      </c>
      <c r="AY8" s="252">
        <v>2.2133707452000002</v>
      </c>
      <c r="AZ8" s="252">
        <v>2.1753707452</v>
      </c>
      <c r="BA8" s="252">
        <v>2.1408056623</v>
      </c>
      <c r="BB8" s="252">
        <v>2.1656837749000002</v>
      </c>
      <c r="BC8" s="252">
        <v>2.216442738</v>
      </c>
      <c r="BD8" s="409">
        <v>2.2125824055000001</v>
      </c>
      <c r="BE8" s="409">
        <v>2.2080369683000001</v>
      </c>
      <c r="BF8" s="409">
        <v>2.2037859122999999</v>
      </c>
      <c r="BG8" s="409">
        <v>2.1993045069999999</v>
      </c>
      <c r="BH8" s="409">
        <v>2.2006934087999999</v>
      </c>
      <c r="BI8" s="409">
        <v>2.1963637499000002</v>
      </c>
      <c r="BJ8" s="409">
        <v>2.1923913070999999</v>
      </c>
      <c r="BK8" s="409">
        <v>2.1909985605000002</v>
      </c>
      <c r="BL8" s="409">
        <v>2.1876281291000002</v>
      </c>
      <c r="BM8" s="409">
        <v>2.1830224936999998</v>
      </c>
      <c r="BN8" s="409">
        <v>2.1785540082999999</v>
      </c>
      <c r="BO8" s="409">
        <v>2.1744300527</v>
      </c>
      <c r="BP8" s="409">
        <v>2.1709041511999998</v>
      </c>
      <c r="BQ8" s="409">
        <v>2.1666740893999998</v>
      </c>
      <c r="BR8" s="409">
        <v>2.1626816925000001</v>
      </c>
      <c r="BS8" s="409">
        <v>2.1584828092000001</v>
      </c>
      <c r="BT8" s="409">
        <v>2.1544573719</v>
      </c>
      <c r="BU8" s="409">
        <v>2.1503820046</v>
      </c>
      <c r="BV8" s="409">
        <v>2.1467014037999999</v>
      </c>
    </row>
    <row r="9" spans="1:74" ht="11.1" customHeight="1" x14ac:dyDescent="0.2">
      <c r="A9" s="162" t="s">
        <v>264</v>
      </c>
      <c r="B9" s="173" t="s">
        <v>358</v>
      </c>
      <c r="C9" s="252">
        <v>13.032219129</v>
      </c>
      <c r="D9" s="252">
        <v>13.081287143000001</v>
      </c>
      <c r="E9" s="252">
        <v>13.302716516</v>
      </c>
      <c r="F9" s="252">
        <v>13.887167</v>
      </c>
      <c r="G9" s="252">
        <v>13.838287548</v>
      </c>
      <c r="H9" s="252">
        <v>14.248703000000001</v>
      </c>
      <c r="I9" s="252">
        <v>14.338419387</v>
      </c>
      <c r="J9" s="252">
        <v>14.433681032000001</v>
      </c>
      <c r="K9" s="252">
        <v>14.524698000000001</v>
      </c>
      <c r="L9" s="252">
        <v>14.723903774</v>
      </c>
      <c r="M9" s="252">
        <v>14.887159333</v>
      </c>
      <c r="N9" s="252">
        <v>15.095115226000001</v>
      </c>
      <c r="O9" s="252">
        <v>14.749041387</v>
      </c>
      <c r="P9" s="252">
        <v>14.969020143</v>
      </c>
      <c r="Q9" s="252">
        <v>15.060638419</v>
      </c>
      <c r="R9" s="252">
        <v>15.327947</v>
      </c>
      <c r="S9" s="252">
        <v>15.17586829</v>
      </c>
      <c r="T9" s="252">
        <v>15.033605667</v>
      </c>
      <c r="U9" s="252">
        <v>15.200178677</v>
      </c>
      <c r="V9" s="252">
        <v>15.199026419000001</v>
      </c>
      <c r="W9" s="252">
        <v>15.195517667000001</v>
      </c>
      <c r="X9" s="252">
        <v>15.169606290000001</v>
      </c>
      <c r="Y9" s="252">
        <v>15.219501666999999</v>
      </c>
      <c r="Z9" s="252">
        <v>15.097031032</v>
      </c>
      <c r="AA9" s="252">
        <v>14.986802709999999</v>
      </c>
      <c r="AB9" s="252">
        <v>14.884012379</v>
      </c>
      <c r="AC9" s="252">
        <v>15.084736128999999</v>
      </c>
      <c r="AD9" s="252">
        <v>14.898328666999999</v>
      </c>
      <c r="AE9" s="252">
        <v>15.062764097000001</v>
      </c>
      <c r="AF9" s="252">
        <v>14.859358</v>
      </c>
      <c r="AG9" s="252">
        <v>14.879578548</v>
      </c>
      <c r="AH9" s="252">
        <v>14.681746677</v>
      </c>
      <c r="AI9" s="252">
        <v>14.476500333000001</v>
      </c>
      <c r="AJ9" s="252">
        <v>14.764179903</v>
      </c>
      <c r="AK9" s="252">
        <v>14.973449333</v>
      </c>
      <c r="AL9" s="252">
        <v>14.706882387</v>
      </c>
      <c r="AM9" s="252">
        <v>14.694406161</v>
      </c>
      <c r="AN9" s="252">
        <v>15.080743142999999</v>
      </c>
      <c r="AO9" s="252">
        <v>15.289667</v>
      </c>
      <c r="AP9" s="252">
        <v>15.230767332999999</v>
      </c>
      <c r="AQ9" s="252">
        <v>15.407928</v>
      </c>
      <c r="AR9" s="252">
        <v>15.411567667</v>
      </c>
      <c r="AS9" s="252">
        <v>15.48354571</v>
      </c>
      <c r="AT9" s="252">
        <v>15.503896257999999</v>
      </c>
      <c r="AU9" s="252">
        <v>15.594597332999999</v>
      </c>
      <c r="AV9" s="252">
        <v>16.155108452</v>
      </c>
      <c r="AW9" s="252">
        <v>16.79241</v>
      </c>
      <c r="AX9" s="252">
        <v>16.528324935000001</v>
      </c>
      <c r="AY9" s="252">
        <v>16.362914</v>
      </c>
      <c r="AZ9" s="252">
        <v>16.784478713999999</v>
      </c>
      <c r="BA9" s="252">
        <v>17.168645774000002</v>
      </c>
      <c r="BB9" s="252">
        <v>17.312469716999999</v>
      </c>
      <c r="BC9" s="252">
        <v>17.580119524000001</v>
      </c>
      <c r="BD9" s="409">
        <v>17.763192700000001</v>
      </c>
      <c r="BE9" s="409">
        <v>17.842151699999999</v>
      </c>
      <c r="BF9" s="409">
        <v>17.972227199999999</v>
      </c>
      <c r="BG9" s="409">
        <v>18.013774000000002</v>
      </c>
      <c r="BH9" s="409">
        <v>18.265072199999999</v>
      </c>
      <c r="BI9" s="409">
        <v>18.601603099999998</v>
      </c>
      <c r="BJ9" s="409">
        <v>18.631466199999998</v>
      </c>
      <c r="BK9" s="409">
        <v>18.646248</v>
      </c>
      <c r="BL9" s="409">
        <v>18.7108563</v>
      </c>
      <c r="BM9" s="409">
        <v>18.948535700000001</v>
      </c>
      <c r="BN9" s="409">
        <v>19.007990499999998</v>
      </c>
      <c r="BO9" s="409">
        <v>19.066658499999999</v>
      </c>
      <c r="BP9" s="409">
        <v>19.039069999999999</v>
      </c>
      <c r="BQ9" s="409">
        <v>19.082789200000001</v>
      </c>
      <c r="BR9" s="409">
        <v>19.1073089</v>
      </c>
      <c r="BS9" s="409">
        <v>19.075983300000001</v>
      </c>
      <c r="BT9" s="409">
        <v>19.286021300000002</v>
      </c>
      <c r="BU9" s="409">
        <v>19.502840299999999</v>
      </c>
      <c r="BV9" s="409">
        <v>19.575803499999999</v>
      </c>
    </row>
    <row r="10" spans="1:74" ht="11.1" customHeight="1" x14ac:dyDescent="0.2">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3"/>
      <c r="AY10" s="223"/>
      <c r="AZ10" s="223"/>
      <c r="BA10" s="223"/>
      <c r="BB10" s="223"/>
      <c r="BC10" s="223"/>
      <c r="BD10" s="410"/>
      <c r="BE10" s="410"/>
      <c r="BF10" s="410"/>
      <c r="BG10" s="410"/>
      <c r="BH10" s="410"/>
      <c r="BI10" s="410"/>
      <c r="BJ10" s="410"/>
      <c r="BK10" s="410"/>
      <c r="BL10" s="410"/>
      <c r="BM10" s="410"/>
      <c r="BN10" s="410"/>
      <c r="BO10" s="410"/>
      <c r="BP10" s="410"/>
      <c r="BQ10" s="410"/>
      <c r="BR10" s="410"/>
      <c r="BS10" s="410"/>
      <c r="BT10" s="410"/>
      <c r="BU10" s="410"/>
      <c r="BV10" s="410"/>
    </row>
    <row r="11" spans="1:74" ht="11.1" customHeight="1" x14ac:dyDescent="0.2">
      <c r="A11" s="162" t="s">
        <v>497</v>
      </c>
      <c r="B11" s="172" t="s">
        <v>513</v>
      </c>
      <c r="C11" s="252">
        <v>4.5158262528000002</v>
      </c>
      <c r="D11" s="252">
        <v>4.5795730667000001</v>
      </c>
      <c r="E11" s="252">
        <v>4.5415685618000001</v>
      </c>
      <c r="F11" s="252">
        <v>4.8050133396000003</v>
      </c>
      <c r="G11" s="252">
        <v>5.2220821064000003</v>
      </c>
      <c r="H11" s="252">
        <v>5.4596900003000002</v>
      </c>
      <c r="I11" s="252">
        <v>5.4123555922</v>
      </c>
      <c r="J11" s="252">
        <v>5.6653307657000003</v>
      </c>
      <c r="K11" s="252">
        <v>5.5840341262999997</v>
      </c>
      <c r="L11" s="252">
        <v>5.7386347206000003</v>
      </c>
      <c r="M11" s="252">
        <v>5.2722338409000002</v>
      </c>
      <c r="N11" s="252">
        <v>5.1538914482999996</v>
      </c>
      <c r="O11" s="252">
        <v>5.0148018055000003</v>
      </c>
      <c r="P11" s="252">
        <v>4.9408958055000003</v>
      </c>
      <c r="Q11" s="252">
        <v>4.9056158055000001</v>
      </c>
      <c r="R11" s="252">
        <v>5.1896938055000001</v>
      </c>
      <c r="S11" s="252">
        <v>5.4175538054999999</v>
      </c>
      <c r="T11" s="252">
        <v>5.6592468054999996</v>
      </c>
      <c r="U11" s="252">
        <v>5.5570098054999999</v>
      </c>
      <c r="V11" s="252">
        <v>5.8222618055000002</v>
      </c>
      <c r="W11" s="252">
        <v>5.5856468054999997</v>
      </c>
      <c r="X11" s="252">
        <v>5.7236568055000001</v>
      </c>
      <c r="Y11" s="252">
        <v>5.3088998055000003</v>
      </c>
      <c r="Z11" s="252">
        <v>5.2497478055000002</v>
      </c>
      <c r="AA11" s="252">
        <v>4.8268378055000003</v>
      </c>
      <c r="AB11" s="252">
        <v>4.7228708055000004</v>
      </c>
      <c r="AC11" s="252">
        <v>4.6788088055000001</v>
      </c>
      <c r="AD11" s="252">
        <v>5.2024698054999998</v>
      </c>
      <c r="AE11" s="252">
        <v>5.5556168054999997</v>
      </c>
      <c r="AF11" s="252">
        <v>5.4728548054999999</v>
      </c>
      <c r="AG11" s="252">
        <v>5.6328118055000003</v>
      </c>
      <c r="AH11" s="252">
        <v>5.5902818055000001</v>
      </c>
      <c r="AI11" s="252">
        <v>5.7058108054999996</v>
      </c>
      <c r="AJ11" s="252">
        <v>5.4842968054999996</v>
      </c>
      <c r="AK11" s="252">
        <v>5.3594558054999997</v>
      </c>
      <c r="AL11" s="252">
        <v>5.1121658055000001</v>
      </c>
      <c r="AM11" s="252">
        <v>4.9688948054999997</v>
      </c>
      <c r="AN11" s="252">
        <v>4.9478948054999998</v>
      </c>
      <c r="AO11" s="252">
        <v>4.8188948055000003</v>
      </c>
      <c r="AP11" s="252">
        <v>5.0988948054999996</v>
      </c>
      <c r="AQ11" s="252">
        <v>5.4528948054999997</v>
      </c>
      <c r="AR11" s="252">
        <v>5.6428948055000001</v>
      </c>
      <c r="AS11" s="252">
        <v>5.7178948055000003</v>
      </c>
      <c r="AT11" s="252">
        <v>5.5918948055</v>
      </c>
      <c r="AU11" s="252">
        <v>5.7968948055</v>
      </c>
      <c r="AV11" s="252">
        <v>5.5908948054999996</v>
      </c>
      <c r="AW11" s="252">
        <v>5.3008948054999996</v>
      </c>
      <c r="AX11" s="252">
        <v>5.0398948055000004</v>
      </c>
      <c r="AY11" s="252">
        <v>4.8898948055</v>
      </c>
      <c r="AZ11" s="252">
        <v>4.8218948055000004</v>
      </c>
      <c r="BA11" s="252">
        <v>4.851117715</v>
      </c>
      <c r="BB11" s="252">
        <v>5.4251209468999999</v>
      </c>
      <c r="BC11" s="252">
        <v>5.5666311396000001</v>
      </c>
      <c r="BD11" s="409">
        <v>5.7563697841000003</v>
      </c>
      <c r="BE11" s="409">
        <v>5.8419943132999999</v>
      </c>
      <c r="BF11" s="409">
        <v>5.7339662516000001</v>
      </c>
      <c r="BG11" s="409">
        <v>5.9244199330000002</v>
      </c>
      <c r="BH11" s="409">
        <v>5.7133395477000004</v>
      </c>
      <c r="BI11" s="409">
        <v>5.4255136930000001</v>
      </c>
      <c r="BJ11" s="409">
        <v>5.2027177504999997</v>
      </c>
      <c r="BK11" s="409">
        <v>5.0235489863999998</v>
      </c>
      <c r="BL11" s="409">
        <v>4.9260057545000002</v>
      </c>
      <c r="BM11" s="409">
        <v>5.0385702546999998</v>
      </c>
      <c r="BN11" s="409">
        <v>5.5420382755000004</v>
      </c>
      <c r="BO11" s="409">
        <v>5.6972435437</v>
      </c>
      <c r="BP11" s="409">
        <v>5.8903596556000002</v>
      </c>
      <c r="BQ11" s="409">
        <v>5.9670394739999999</v>
      </c>
      <c r="BR11" s="409">
        <v>5.8494945416000004</v>
      </c>
      <c r="BS11" s="409">
        <v>6.0593333063000001</v>
      </c>
      <c r="BT11" s="409">
        <v>5.8416936747000001</v>
      </c>
      <c r="BU11" s="409">
        <v>5.5570279413000003</v>
      </c>
      <c r="BV11" s="409">
        <v>5.3313195026000004</v>
      </c>
    </row>
    <row r="12" spans="1:74" ht="11.1" customHeight="1" x14ac:dyDescent="0.2">
      <c r="A12" s="162" t="s">
        <v>265</v>
      </c>
      <c r="B12" s="173" t="s">
        <v>359</v>
      </c>
      <c r="C12" s="252">
        <v>0.70273391613000002</v>
      </c>
      <c r="D12" s="252">
        <v>0.70419141928999995</v>
      </c>
      <c r="E12" s="252">
        <v>0.69369665225999999</v>
      </c>
      <c r="F12" s="252">
        <v>0.68198243000000003</v>
      </c>
      <c r="G12" s="252">
        <v>0.71514619677000002</v>
      </c>
      <c r="H12" s="252">
        <v>0.72609709066999994</v>
      </c>
      <c r="I12" s="252">
        <v>0.72428668257999995</v>
      </c>
      <c r="J12" s="252">
        <v>0.72947885612999996</v>
      </c>
      <c r="K12" s="252">
        <v>0.74607421666999996</v>
      </c>
      <c r="L12" s="252">
        <v>0.74864181097000004</v>
      </c>
      <c r="M12" s="252">
        <v>0.73086793133000005</v>
      </c>
      <c r="N12" s="252">
        <v>0.70862953871000001</v>
      </c>
      <c r="O12" s="252">
        <v>0.70062800000000003</v>
      </c>
      <c r="P12" s="252">
        <v>0.69121500000000002</v>
      </c>
      <c r="Q12" s="252">
        <v>0.69386899999999996</v>
      </c>
      <c r="R12" s="252">
        <v>0.70366499999999998</v>
      </c>
      <c r="S12" s="252">
        <v>0.70474300000000001</v>
      </c>
      <c r="T12" s="252">
        <v>0.723001</v>
      </c>
      <c r="U12" s="252">
        <v>0.71855999999999998</v>
      </c>
      <c r="V12" s="252">
        <v>0.72160400000000002</v>
      </c>
      <c r="W12" s="252">
        <v>0.71865100000000004</v>
      </c>
      <c r="X12" s="252">
        <v>0.72899899999999995</v>
      </c>
      <c r="Y12" s="252">
        <v>0.72254399999999996</v>
      </c>
      <c r="Z12" s="252">
        <v>0.69659700000000002</v>
      </c>
      <c r="AA12" s="252">
        <v>0.69238</v>
      </c>
      <c r="AB12" s="252">
        <v>0.70038</v>
      </c>
      <c r="AC12" s="252">
        <v>0.70038</v>
      </c>
      <c r="AD12" s="252">
        <v>0.71138000000000001</v>
      </c>
      <c r="AE12" s="252">
        <v>0.70138</v>
      </c>
      <c r="AF12" s="252">
        <v>0.70638000000000001</v>
      </c>
      <c r="AG12" s="252">
        <v>0.71638000000000002</v>
      </c>
      <c r="AH12" s="252">
        <v>0.72738000000000003</v>
      </c>
      <c r="AI12" s="252">
        <v>0.73638000000000003</v>
      </c>
      <c r="AJ12" s="252">
        <v>0.73038000000000003</v>
      </c>
      <c r="AK12" s="252">
        <v>0.72138000000000002</v>
      </c>
      <c r="AL12" s="252">
        <v>0.68237999999999999</v>
      </c>
      <c r="AM12" s="252">
        <v>0.67937999999999998</v>
      </c>
      <c r="AN12" s="252">
        <v>0.66737999999999997</v>
      </c>
      <c r="AO12" s="252">
        <v>0.66437999999999997</v>
      </c>
      <c r="AP12" s="252">
        <v>0.65337999999999996</v>
      </c>
      <c r="AQ12" s="252">
        <v>0.67837999999999998</v>
      </c>
      <c r="AR12" s="252">
        <v>0.67237999999999998</v>
      </c>
      <c r="AS12" s="252">
        <v>0.67937999999999998</v>
      </c>
      <c r="AT12" s="252">
        <v>0.66337999999999997</v>
      </c>
      <c r="AU12" s="252">
        <v>0.68037999999999998</v>
      </c>
      <c r="AV12" s="252">
        <v>0.70338000000000001</v>
      </c>
      <c r="AW12" s="252">
        <v>0.70438000000000001</v>
      </c>
      <c r="AX12" s="252">
        <v>0.68837999999999999</v>
      </c>
      <c r="AY12" s="252">
        <v>0.66337999999999997</v>
      </c>
      <c r="AZ12" s="252">
        <v>0.66337999999999997</v>
      </c>
      <c r="BA12" s="252">
        <v>0.66390634820000005</v>
      </c>
      <c r="BB12" s="252">
        <v>0.68262681301000006</v>
      </c>
      <c r="BC12" s="252">
        <v>0.67008157007000002</v>
      </c>
      <c r="BD12" s="409">
        <v>0.66421241606000003</v>
      </c>
      <c r="BE12" s="409">
        <v>0.67203506840000005</v>
      </c>
      <c r="BF12" s="409">
        <v>0.65665614194999999</v>
      </c>
      <c r="BG12" s="409">
        <v>0.67331842555999999</v>
      </c>
      <c r="BH12" s="409">
        <v>0.69519281355999996</v>
      </c>
      <c r="BI12" s="409">
        <v>0.69592061612</v>
      </c>
      <c r="BJ12" s="409">
        <v>0.68077512438999999</v>
      </c>
      <c r="BK12" s="409">
        <v>0.66951467446000001</v>
      </c>
      <c r="BL12" s="409">
        <v>0.63923883692000005</v>
      </c>
      <c r="BM12" s="409">
        <v>0.65730812634000002</v>
      </c>
      <c r="BN12" s="409">
        <v>0.67523049444000005</v>
      </c>
      <c r="BO12" s="409">
        <v>0.66252470473000002</v>
      </c>
      <c r="BP12" s="409">
        <v>0.65683417636999997</v>
      </c>
      <c r="BQ12" s="409">
        <v>0.66477398282</v>
      </c>
      <c r="BR12" s="409">
        <v>0.65047216797999996</v>
      </c>
      <c r="BS12" s="409">
        <v>0.66653280141000004</v>
      </c>
      <c r="BT12" s="409">
        <v>0.68757035124999999</v>
      </c>
      <c r="BU12" s="409">
        <v>0.68807200748999997</v>
      </c>
      <c r="BV12" s="409">
        <v>0.67346190008999995</v>
      </c>
    </row>
    <row r="13" spans="1:74" ht="11.1" customHeight="1" x14ac:dyDescent="0.2">
      <c r="A13" s="162" t="s">
        <v>266</v>
      </c>
      <c r="B13" s="173" t="s">
        <v>360</v>
      </c>
      <c r="C13" s="252">
        <v>2.3283934271</v>
      </c>
      <c r="D13" s="252">
        <v>2.3706317378000001</v>
      </c>
      <c r="E13" s="252">
        <v>2.3639019999999999</v>
      </c>
      <c r="F13" s="252">
        <v>2.6888619999999999</v>
      </c>
      <c r="G13" s="252">
        <v>3.062214</v>
      </c>
      <c r="H13" s="252">
        <v>3.2368549999999998</v>
      </c>
      <c r="I13" s="252">
        <v>3.2198690000000001</v>
      </c>
      <c r="J13" s="252">
        <v>3.448747</v>
      </c>
      <c r="K13" s="252">
        <v>3.3522150000000002</v>
      </c>
      <c r="L13" s="252">
        <v>3.4905330000000001</v>
      </c>
      <c r="M13" s="252">
        <v>3.0489190000000002</v>
      </c>
      <c r="N13" s="252">
        <v>2.943378</v>
      </c>
      <c r="O13" s="252">
        <v>2.791712</v>
      </c>
      <c r="P13" s="252">
        <v>2.7408380000000001</v>
      </c>
      <c r="Q13" s="252">
        <v>2.710658</v>
      </c>
      <c r="R13" s="252">
        <v>3.0023369999999998</v>
      </c>
      <c r="S13" s="252">
        <v>3.2437930000000001</v>
      </c>
      <c r="T13" s="252">
        <v>3.4571529999999999</v>
      </c>
      <c r="U13" s="252">
        <v>3.422231</v>
      </c>
      <c r="V13" s="252">
        <v>3.674566</v>
      </c>
      <c r="W13" s="252">
        <v>3.3986170000000002</v>
      </c>
      <c r="X13" s="252">
        <v>3.5206840000000001</v>
      </c>
      <c r="Y13" s="252">
        <v>3.1207880000000001</v>
      </c>
      <c r="Z13" s="252">
        <v>3.079615</v>
      </c>
      <c r="AA13" s="252">
        <v>2.718216</v>
      </c>
      <c r="AB13" s="252">
        <v>2.6182159999999999</v>
      </c>
      <c r="AC13" s="252">
        <v>2.6112160000000002</v>
      </c>
      <c r="AD13" s="252">
        <v>3.125216</v>
      </c>
      <c r="AE13" s="252">
        <v>3.492216</v>
      </c>
      <c r="AF13" s="252">
        <v>3.4452159999999998</v>
      </c>
      <c r="AG13" s="252">
        <v>3.6312160000000002</v>
      </c>
      <c r="AH13" s="252">
        <v>3.5902159999999999</v>
      </c>
      <c r="AI13" s="252">
        <v>3.673216</v>
      </c>
      <c r="AJ13" s="252">
        <v>3.4702160000000002</v>
      </c>
      <c r="AK13" s="252">
        <v>3.3402159999999999</v>
      </c>
      <c r="AL13" s="252">
        <v>3.1402160000000001</v>
      </c>
      <c r="AM13" s="252">
        <v>2.984216</v>
      </c>
      <c r="AN13" s="252">
        <v>2.9672160000000001</v>
      </c>
      <c r="AO13" s="252">
        <v>2.9132159999999998</v>
      </c>
      <c r="AP13" s="252">
        <v>3.1512159999999998</v>
      </c>
      <c r="AQ13" s="252">
        <v>3.4902160000000002</v>
      </c>
      <c r="AR13" s="252">
        <v>3.669216</v>
      </c>
      <c r="AS13" s="252">
        <v>3.7402160000000002</v>
      </c>
      <c r="AT13" s="252">
        <v>3.617216</v>
      </c>
      <c r="AU13" s="252">
        <v>3.835216</v>
      </c>
      <c r="AV13" s="252">
        <v>3.5922160000000001</v>
      </c>
      <c r="AW13" s="252">
        <v>3.3072159999999999</v>
      </c>
      <c r="AX13" s="252">
        <v>3.0682160000000001</v>
      </c>
      <c r="AY13" s="252">
        <v>2.927216</v>
      </c>
      <c r="AZ13" s="252">
        <v>2.9302160000000002</v>
      </c>
      <c r="BA13" s="252">
        <v>2.9732354892999999</v>
      </c>
      <c r="BB13" s="252">
        <v>3.4374747632</v>
      </c>
      <c r="BC13" s="252">
        <v>3.6123857748999999</v>
      </c>
      <c r="BD13" s="409">
        <v>3.7922926689000001</v>
      </c>
      <c r="BE13" s="409">
        <v>3.8719984326999999</v>
      </c>
      <c r="BF13" s="409">
        <v>3.7634079695999998</v>
      </c>
      <c r="BG13" s="409">
        <v>3.9663323420999999</v>
      </c>
      <c r="BH13" s="409">
        <v>3.7194265392000001</v>
      </c>
      <c r="BI13" s="409">
        <v>3.4302118358999998</v>
      </c>
      <c r="BJ13" s="409">
        <v>3.1923873146999999</v>
      </c>
      <c r="BK13" s="409">
        <v>3.0482530102999998</v>
      </c>
      <c r="BL13" s="409">
        <v>3.0493153961999999</v>
      </c>
      <c r="BM13" s="409">
        <v>3.0818165146999998</v>
      </c>
      <c r="BN13" s="409">
        <v>3.5602475869000001</v>
      </c>
      <c r="BO13" s="409">
        <v>3.7486254513000001</v>
      </c>
      <c r="BP13" s="409">
        <v>3.9317690442000002</v>
      </c>
      <c r="BQ13" s="409">
        <v>4.0025373670000004</v>
      </c>
      <c r="BR13" s="409">
        <v>3.8833007959999999</v>
      </c>
      <c r="BS13" s="409">
        <v>4.1060317964999999</v>
      </c>
      <c r="BT13" s="409">
        <v>3.8532683110999999</v>
      </c>
      <c r="BU13" s="409">
        <v>3.5676707100999998</v>
      </c>
      <c r="BV13" s="409">
        <v>3.3267272161000001</v>
      </c>
    </row>
    <row r="14" spans="1:74" ht="11.1" customHeight="1" x14ac:dyDescent="0.2">
      <c r="A14" s="162" t="s">
        <v>267</v>
      </c>
      <c r="B14" s="173" t="s">
        <v>361</v>
      </c>
      <c r="C14" s="252">
        <v>1.0394410000000001</v>
      </c>
      <c r="D14" s="252">
        <v>1.0284279999999999</v>
      </c>
      <c r="E14" s="252">
        <v>1.003039</v>
      </c>
      <c r="F14" s="252">
        <v>0.96050899999999995</v>
      </c>
      <c r="G14" s="252">
        <v>0.97455099999999995</v>
      </c>
      <c r="H14" s="252">
        <v>1.0342610000000001</v>
      </c>
      <c r="I14" s="252">
        <v>0.99405100000000002</v>
      </c>
      <c r="J14" s="252">
        <v>1.0249509999999999</v>
      </c>
      <c r="K14" s="252">
        <v>1.0189509999999999</v>
      </c>
      <c r="L14" s="252">
        <v>1.0279510000000001</v>
      </c>
      <c r="M14" s="252">
        <v>1.0274529999999999</v>
      </c>
      <c r="N14" s="252">
        <v>1.0334840000000001</v>
      </c>
      <c r="O14" s="252">
        <v>1.0609109999999999</v>
      </c>
      <c r="P14" s="252">
        <v>1.052951</v>
      </c>
      <c r="Q14" s="252">
        <v>1.046951</v>
      </c>
      <c r="R14" s="252">
        <v>1.050951</v>
      </c>
      <c r="S14" s="252">
        <v>1.050951</v>
      </c>
      <c r="T14" s="252">
        <v>1.032951</v>
      </c>
      <c r="U14" s="252">
        <v>0.97095100000000001</v>
      </c>
      <c r="V14" s="252">
        <v>0.99195100000000003</v>
      </c>
      <c r="W14" s="252">
        <v>1.032951</v>
      </c>
      <c r="X14" s="252">
        <v>1.0249509999999999</v>
      </c>
      <c r="Y14" s="252">
        <v>1.013951</v>
      </c>
      <c r="Z14" s="252">
        <v>1.0199510000000001</v>
      </c>
      <c r="AA14" s="252">
        <v>1.0109509999999999</v>
      </c>
      <c r="AB14" s="252">
        <v>0.97995100000000002</v>
      </c>
      <c r="AC14" s="252">
        <v>0.94195099999999998</v>
      </c>
      <c r="AD14" s="252">
        <v>0.93995099999999998</v>
      </c>
      <c r="AE14" s="252">
        <v>0.93095099999999997</v>
      </c>
      <c r="AF14" s="252">
        <v>0.91295099999999996</v>
      </c>
      <c r="AG14" s="252">
        <v>0.86795100000000003</v>
      </c>
      <c r="AH14" s="252">
        <v>0.85195100000000001</v>
      </c>
      <c r="AI14" s="252">
        <v>0.88395100000000004</v>
      </c>
      <c r="AJ14" s="252">
        <v>0.87195100000000003</v>
      </c>
      <c r="AK14" s="252">
        <v>0.87995100000000004</v>
      </c>
      <c r="AL14" s="252">
        <v>0.86195100000000002</v>
      </c>
      <c r="AM14" s="252">
        <v>0.88495100000000004</v>
      </c>
      <c r="AN14" s="252">
        <v>0.88895100000000005</v>
      </c>
      <c r="AO14" s="252">
        <v>0.82895099999999999</v>
      </c>
      <c r="AP14" s="252">
        <v>0.88295100000000004</v>
      </c>
      <c r="AQ14" s="252">
        <v>0.87595100000000004</v>
      </c>
      <c r="AR14" s="252">
        <v>0.88195100000000004</v>
      </c>
      <c r="AS14" s="252">
        <v>0.88095100000000004</v>
      </c>
      <c r="AT14" s="252">
        <v>0.88295100000000004</v>
      </c>
      <c r="AU14" s="252">
        <v>0.87595100000000004</v>
      </c>
      <c r="AV14" s="252">
        <v>0.88895100000000005</v>
      </c>
      <c r="AW14" s="252">
        <v>0.87195100000000003</v>
      </c>
      <c r="AX14" s="252">
        <v>0.85395100000000002</v>
      </c>
      <c r="AY14" s="252">
        <v>0.87895100000000004</v>
      </c>
      <c r="AZ14" s="252">
        <v>0.84895100000000001</v>
      </c>
      <c r="BA14" s="252">
        <v>0.79472617469999995</v>
      </c>
      <c r="BB14" s="252">
        <v>0.87842377436999997</v>
      </c>
      <c r="BC14" s="252">
        <v>0.87253478080000002</v>
      </c>
      <c r="BD14" s="409">
        <v>0.87710635840999995</v>
      </c>
      <c r="BE14" s="409">
        <v>0.87647213363999998</v>
      </c>
      <c r="BF14" s="409">
        <v>0.87851801152999998</v>
      </c>
      <c r="BG14" s="409">
        <v>0.87081576770000002</v>
      </c>
      <c r="BH14" s="409">
        <v>0.88388203758999995</v>
      </c>
      <c r="BI14" s="409">
        <v>0.87118336002999996</v>
      </c>
      <c r="BJ14" s="409">
        <v>0.89036760121000003</v>
      </c>
      <c r="BK14" s="409">
        <v>0.87450950257000004</v>
      </c>
      <c r="BL14" s="409">
        <v>0.84394208563999995</v>
      </c>
      <c r="BM14" s="409">
        <v>0.87258353159000002</v>
      </c>
      <c r="BN14" s="409">
        <v>0.87252978895</v>
      </c>
      <c r="BO14" s="409">
        <v>0.86670107377000005</v>
      </c>
      <c r="BP14" s="409">
        <v>0.87125358051000001</v>
      </c>
      <c r="BQ14" s="409">
        <v>0.87063231195000002</v>
      </c>
      <c r="BR14" s="409">
        <v>0.87266193404000003</v>
      </c>
      <c r="BS14" s="409">
        <v>0.86501628746000003</v>
      </c>
      <c r="BT14" s="409">
        <v>0.87798887359</v>
      </c>
      <c r="BU14" s="409">
        <v>0.86537695217999999</v>
      </c>
      <c r="BV14" s="409">
        <v>0.88443286781999997</v>
      </c>
    </row>
    <row r="15" spans="1:74" ht="11.1" customHeight="1" x14ac:dyDescent="0.2">
      <c r="A15" s="162" t="s">
        <v>268</v>
      </c>
      <c r="B15" s="173" t="s">
        <v>362</v>
      </c>
      <c r="C15" s="252">
        <v>0.44525790959</v>
      </c>
      <c r="D15" s="252">
        <v>0.47632190958999998</v>
      </c>
      <c r="E15" s="252">
        <v>0.48093090959000001</v>
      </c>
      <c r="F15" s="252">
        <v>0.47365990958999998</v>
      </c>
      <c r="G15" s="252">
        <v>0.47017090959000002</v>
      </c>
      <c r="H15" s="252">
        <v>0.46247690958999998</v>
      </c>
      <c r="I15" s="252">
        <v>0.47414890959</v>
      </c>
      <c r="J15" s="252">
        <v>0.46215390959000002</v>
      </c>
      <c r="K15" s="252">
        <v>0.46679390959</v>
      </c>
      <c r="L15" s="252">
        <v>0.47150890959000002</v>
      </c>
      <c r="M15" s="252">
        <v>0.46499390958999998</v>
      </c>
      <c r="N15" s="252">
        <v>0.46839990959</v>
      </c>
      <c r="O15" s="252">
        <v>0.46155080547999999</v>
      </c>
      <c r="P15" s="252">
        <v>0.45589180548000002</v>
      </c>
      <c r="Q15" s="252">
        <v>0.45413780547999999</v>
      </c>
      <c r="R15" s="252">
        <v>0.43274080547999999</v>
      </c>
      <c r="S15" s="252">
        <v>0.41806680548000003</v>
      </c>
      <c r="T15" s="252">
        <v>0.44614180547999999</v>
      </c>
      <c r="U15" s="252">
        <v>0.44526780548</v>
      </c>
      <c r="V15" s="252">
        <v>0.43414080548</v>
      </c>
      <c r="W15" s="252">
        <v>0.43542780547999999</v>
      </c>
      <c r="X15" s="252">
        <v>0.44902280548000001</v>
      </c>
      <c r="Y15" s="252">
        <v>0.45161680547999999</v>
      </c>
      <c r="Z15" s="252">
        <v>0.45358480548000002</v>
      </c>
      <c r="AA15" s="252">
        <v>0.40529080548000002</v>
      </c>
      <c r="AB15" s="252">
        <v>0.42432380547999998</v>
      </c>
      <c r="AC15" s="252">
        <v>0.42526180547999998</v>
      </c>
      <c r="AD15" s="252">
        <v>0.42592280548</v>
      </c>
      <c r="AE15" s="252">
        <v>0.43106980548000001</v>
      </c>
      <c r="AF15" s="252">
        <v>0.40830780548000001</v>
      </c>
      <c r="AG15" s="252">
        <v>0.41726480548</v>
      </c>
      <c r="AH15" s="252">
        <v>0.42073480547999997</v>
      </c>
      <c r="AI15" s="252">
        <v>0.41226380548000002</v>
      </c>
      <c r="AJ15" s="252">
        <v>0.41174980548000001</v>
      </c>
      <c r="AK15" s="252">
        <v>0.41790880547999998</v>
      </c>
      <c r="AL15" s="252">
        <v>0.42761880547999997</v>
      </c>
      <c r="AM15" s="252">
        <v>0.42034780548</v>
      </c>
      <c r="AN15" s="252">
        <v>0.42434780548000001</v>
      </c>
      <c r="AO15" s="252">
        <v>0.41234780548</v>
      </c>
      <c r="AP15" s="252">
        <v>0.41134780548</v>
      </c>
      <c r="AQ15" s="252">
        <v>0.40834780547999999</v>
      </c>
      <c r="AR15" s="252">
        <v>0.41934780548</v>
      </c>
      <c r="AS15" s="252">
        <v>0.41734780548</v>
      </c>
      <c r="AT15" s="252">
        <v>0.42834780548000001</v>
      </c>
      <c r="AU15" s="252">
        <v>0.40534780547999999</v>
      </c>
      <c r="AV15" s="252">
        <v>0.40634780547999999</v>
      </c>
      <c r="AW15" s="252">
        <v>0.41734780548</v>
      </c>
      <c r="AX15" s="252">
        <v>0.42934780548000001</v>
      </c>
      <c r="AY15" s="252">
        <v>0.42034780548</v>
      </c>
      <c r="AZ15" s="252">
        <v>0.37934780548000002</v>
      </c>
      <c r="BA15" s="252">
        <v>0.41924970284000002</v>
      </c>
      <c r="BB15" s="252">
        <v>0.42659559630999999</v>
      </c>
      <c r="BC15" s="252">
        <v>0.41162901384</v>
      </c>
      <c r="BD15" s="409">
        <v>0.42275834070000001</v>
      </c>
      <c r="BE15" s="409">
        <v>0.42148867863</v>
      </c>
      <c r="BF15" s="409">
        <v>0.43538412848000002</v>
      </c>
      <c r="BG15" s="409">
        <v>0.41395339764</v>
      </c>
      <c r="BH15" s="409">
        <v>0.41483815743000002</v>
      </c>
      <c r="BI15" s="409">
        <v>0.42819788103</v>
      </c>
      <c r="BJ15" s="409">
        <v>0.43918771017000002</v>
      </c>
      <c r="BK15" s="409">
        <v>0.43127179906000002</v>
      </c>
      <c r="BL15" s="409">
        <v>0.39350943568000002</v>
      </c>
      <c r="BM15" s="409">
        <v>0.42686208210999999</v>
      </c>
      <c r="BN15" s="409">
        <v>0.43403040516000002</v>
      </c>
      <c r="BO15" s="409">
        <v>0.41939231382999997</v>
      </c>
      <c r="BP15" s="409">
        <v>0.43050285455999998</v>
      </c>
      <c r="BQ15" s="409">
        <v>0.42909581222999998</v>
      </c>
      <c r="BR15" s="409">
        <v>0.44305964356999999</v>
      </c>
      <c r="BS15" s="409">
        <v>0.42175242091999998</v>
      </c>
      <c r="BT15" s="409">
        <v>0.4228661387</v>
      </c>
      <c r="BU15" s="409">
        <v>0.43590827156</v>
      </c>
      <c r="BV15" s="409">
        <v>0.44669751863000001</v>
      </c>
    </row>
    <row r="16" spans="1:74" ht="11.1" customHeight="1" x14ac:dyDescent="0.2">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3"/>
      <c r="BC16" s="223"/>
      <c r="BD16" s="410"/>
      <c r="BE16" s="410"/>
      <c r="BF16" s="410"/>
      <c r="BG16" s="410"/>
      <c r="BH16" s="410"/>
      <c r="BI16" s="410"/>
      <c r="BJ16" s="410"/>
      <c r="BK16" s="410"/>
      <c r="BL16" s="410"/>
      <c r="BM16" s="410"/>
      <c r="BN16" s="410"/>
      <c r="BO16" s="410"/>
      <c r="BP16" s="410"/>
      <c r="BQ16" s="410"/>
      <c r="BR16" s="410"/>
      <c r="BS16" s="410"/>
      <c r="BT16" s="410"/>
      <c r="BU16" s="410"/>
      <c r="BV16" s="410"/>
    </row>
    <row r="17" spans="1:74" ht="11.1" customHeight="1" x14ac:dyDescent="0.2">
      <c r="A17" s="162" t="s">
        <v>364</v>
      </c>
      <c r="B17" s="172" t="s">
        <v>514</v>
      </c>
      <c r="C17" s="252">
        <v>3.9724566253</v>
      </c>
      <c r="D17" s="252">
        <v>4.0840726253000001</v>
      </c>
      <c r="E17" s="252">
        <v>4.0676796253000003</v>
      </c>
      <c r="F17" s="252">
        <v>3.9681746253000001</v>
      </c>
      <c r="G17" s="252">
        <v>3.7311286252999998</v>
      </c>
      <c r="H17" s="252">
        <v>3.6499136253</v>
      </c>
      <c r="I17" s="252">
        <v>3.8042546253</v>
      </c>
      <c r="J17" s="252">
        <v>3.4955856252999999</v>
      </c>
      <c r="K17" s="252">
        <v>3.7209966253000002</v>
      </c>
      <c r="L17" s="252">
        <v>3.9463226253000001</v>
      </c>
      <c r="M17" s="252">
        <v>3.9832916253000001</v>
      </c>
      <c r="N17" s="252">
        <v>4.0551276252999999</v>
      </c>
      <c r="O17" s="252">
        <v>3.9922911348999999</v>
      </c>
      <c r="P17" s="252">
        <v>3.9236461348999998</v>
      </c>
      <c r="Q17" s="252">
        <v>4.0086421348999997</v>
      </c>
      <c r="R17" s="252">
        <v>4.0719001348999999</v>
      </c>
      <c r="S17" s="252">
        <v>4.1262861349</v>
      </c>
      <c r="T17" s="252">
        <v>4.0172171349000001</v>
      </c>
      <c r="U17" s="252">
        <v>3.9907341348999998</v>
      </c>
      <c r="V17" s="252">
        <v>3.8999111349</v>
      </c>
      <c r="W17" s="252">
        <v>3.8979401348999998</v>
      </c>
      <c r="X17" s="252">
        <v>4.1231531348999999</v>
      </c>
      <c r="Y17" s="252">
        <v>4.1748501348999998</v>
      </c>
      <c r="Z17" s="252">
        <v>4.2240551349000004</v>
      </c>
      <c r="AA17" s="252">
        <v>4.2264048509999999</v>
      </c>
      <c r="AB17" s="252">
        <v>4.2177741511000004</v>
      </c>
      <c r="AC17" s="252">
        <v>4.1846161705</v>
      </c>
      <c r="AD17" s="252">
        <v>4.1455560873000001</v>
      </c>
      <c r="AE17" s="252">
        <v>4.0753490818999998</v>
      </c>
      <c r="AF17" s="252">
        <v>3.8208101340999998</v>
      </c>
      <c r="AG17" s="252">
        <v>4.2187177868000001</v>
      </c>
      <c r="AH17" s="252">
        <v>3.9187980767999999</v>
      </c>
      <c r="AI17" s="252">
        <v>3.5781869812</v>
      </c>
      <c r="AJ17" s="252">
        <v>4.0704348775000003</v>
      </c>
      <c r="AK17" s="252">
        <v>4.2996024342999997</v>
      </c>
      <c r="AL17" s="252">
        <v>4.2017264098</v>
      </c>
      <c r="AM17" s="252">
        <v>4.1743971349000004</v>
      </c>
      <c r="AN17" s="252">
        <v>4.2043971348999998</v>
      </c>
      <c r="AO17" s="252">
        <v>4.2613971349000002</v>
      </c>
      <c r="AP17" s="252">
        <v>4.1973971349000001</v>
      </c>
      <c r="AQ17" s="252">
        <v>4.0283971348999996</v>
      </c>
      <c r="AR17" s="252">
        <v>3.9233971349000001</v>
      </c>
      <c r="AS17" s="252">
        <v>4.0583971348999999</v>
      </c>
      <c r="AT17" s="252">
        <v>3.8853971348999998</v>
      </c>
      <c r="AU17" s="252">
        <v>3.8233971349</v>
      </c>
      <c r="AV17" s="252">
        <v>4.0583971348999999</v>
      </c>
      <c r="AW17" s="252">
        <v>4.0083971349</v>
      </c>
      <c r="AX17" s="252">
        <v>3.8093971349000002</v>
      </c>
      <c r="AY17" s="252">
        <v>4.2153971348999999</v>
      </c>
      <c r="AZ17" s="252">
        <v>4.0503971348999999</v>
      </c>
      <c r="BA17" s="252">
        <v>3.9602508405000001</v>
      </c>
      <c r="BB17" s="252">
        <v>3.9333434588</v>
      </c>
      <c r="BC17" s="252">
        <v>3.9741312728999998</v>
      </c>
      <c r="BD17" s="409">
        <v>3.9756536844000001</v>
      </c>
      <c r="BE17" s="409">
        <v>4.0287476057999996</v>
      </c>
      <c r="BF17" s="409">
        <v>3.7664458482000001</v>
      </c>
      <c r="BG17" s="409">
        <v>3.7825925508</v>
      </c>
      <c r="BH17" s="409">
        <v>4.0292425230999998</v>
      </c>
      <c r="BI17" s="409">
        <v>4.0327156038999998</v>
      </c>
      <c r="BJ17" s="409">
        <v>4.0376404199999998</v>
      </c>
      <c r="BK17" s="409">
        <v>4.0266652402999998</v>
      </c>
      <c r="BL17" s="409">
        <v>4.0306836734999996</v>
      </c>
      <c r="BM17" s="409">
        <v>4.0209377305</v>
      </c>
      <c r="BN17" s="409">
        <v>4.0102606990999998</v>
      </c>
      <c r="BO17" s="409">
        <v>4.0011395333999999</v>
      </c>
      <c r="BP17" s="409">
        <v>3.9536633565999999</v>
      </c>
      <c r="BQ17" s="409">
        <v>4.0161950770999999</v>
      </c>
      <c r="BR17" s="409">
        <v>3.8249471543000002</v>
      </c>
      <c r="BS17" s="409">
        <v>3.7855437335</v>
      </c>
      <c r="BT17" s="409">
        <v>4.0251824929</v>
      </c>
      <c r="BU17" s="409">
        <v>4.0104262626000002</v>
      </c>
      <c r="BV17" s="409">
        <v>4.0002978388999999</v>
      </c>
    </row>
    <row r="18" spans="1:74" ht="11.1" customHeight="1" x14ac:dyDescent="0.2">
      <c r="A18" s="162" t="s">
        <v>269</v>
      </c>
      <c r="B18" s="173" t="s">
        <v>363</v>
      </c>
      <c r="C18" s="252">
        <v>1.9742995862999999</v>
      </c>
      <c r="D18" s="252">
        <v>1.9602995862999999</v>
      </c>
      <c r="E18" s="252">
        <v>1.9632995863</v>
      </c>
      <c r="F18" s="252">
        <v>1.9522995862999999</v>
      </c>
      <c r="G18" s="252">
        <v>1.6522995863000001</v>
      </c>
      <c r="H18" s="252">
        <v>1.7832995863000001</v>
      </c>
      <c r="I18" s="252">
        <v>1.9232995863</v>
      </c>
      <c r="J18" s="252">
        <v>1.8492995862999999</v>
      </c>
      <c r="K18" s="252">
        <v>1.8032995863000001</v>
      </c>
      <c r="L18" s="252">
        <v>1.9552995863</v>
      </c>
      <c r="M18" s="252">
        <v>1.9602995862999999</v>
      </c>
      <c r="N18" s="252">
        <v>1.9902995862999999</v>
      </c>
      <c r="O18" s="252">
        <v>1.9318426603000001</v>
      </c>
      <c r="P18" s="252">
        <v>1.9318426603000001</v>
      </c>
      <c r="Q18" s="252">
        <v>1.9548426603</v>
      </c>
      <c r="R18" s="252">
        <v>1.9518426603000001</v>
      </c>
      <c r="S18" s="252">
        <v>1.9088426602999999</v>
      </c>
      <c r="T18" s="252">
        <v>1.9588426603</v>
      </c>
      <c r="U18" s="252">
        <v>1.9628426603</v>
      </c>
      <c r="V18" s="252">
        <v>1.9318426603000001</v>
      </c>
      <c r="W18" s="252">
        <v>1.8718426603</v>
      </c>
      <c r="X18" s="252">
        <v>2.0328426603</v>
      </c>
      <c r="Y18" s="252">
        <v>1.9958426602999999</v>
      </c>
      <c r="Z18" s="252">
        <v>2.0568426603000001</v>
      </c>
      <c r="AA18" s="252">
        <v>2.0428426602999998</v>
      </c>
      <c r="AB18" s="252">
        <v>2.0728426603000001</v>
      </c>
      <c r="AC18" s="252">
        <v>2.0178426602999999</v>
      </c>
      <c r="AD18" s="252">
        <v>2.0428426602999998</v>
      </c>
      <c r="AE18" s="252">
        <v>1.9708426603</v>
      </c>
      <c r="AF18" s="252">
        <v>1.8238426603</v>
      </c>
      <c r="AG18" s="252">
        <v>2.1398426602999998</v>
      </c>
      <c r="AH18" s="252">
        <v>1.9448426603</v>
      </c>
      <c r="AI18" s="252">
        <v>1.6218426603</v>
      </c>
      <c r="AJ18" s="252">
        <v>2.1248426603000001</v>
      </c>
      <c r="AK18" s="252">
        <v>2.1648426603000002</v>
      </c>
      <c r="AL18" s="252">
        <v>2.0738426603</v>
      </c>
      <c r="AM18" s="252">
        <v>2.0388426602999998</v>
      </c>
      <c r="AN18" s="252">
        <v>2.0748426602999999</v>
      </c>
      <c r="AO18" s="252">
        <v>2.1348426602999999</v>
      </c>
      <c r="AP18" s="252">
        <v>2.1248426603000001</v>
      </c>
      <c r="AQ18" s="252">
        <v>1.9938426602999999</v>
      </c>
      <c r="AR18" s="252">
        <v>1.8928426602999999</v>
      </c>
      <c r="AS18" s="252">
        <v>2.0088426603</v>
      </c>
      <c r="AT18" s="252">
        <v>1.9338426603000001</v>
      </c>
      <c r="AU18" s="252">
        <v>1.7838426602999999</v>
      </c>
      <c r="AV18" s="252">
        <v>1.9478426603000001</v>
      </c>
      <c r="AW18" s="252">
        <v>1.8758426603</v>
      </c>
      <c r="AX18" s="252">
        <v>1.9398426603000001</v>
      </c>
      <c r="AY18" s="252">
        <v>2.0358426603000002</v>
      </c>
      <c r="AZ18" s="252">
        <v>1.9568426603</v>
      </c>
      <c r="BA18" s="252">
        <v>1.9120821086999999</v>
      </c>
      <c r="BB18" s="252">
        <v>1.8783513146999999</v>
      </c>
      <c r="BC18" s="252">
        <v>1.9046251755000001</v>
      </c>
      <c r="BD18" s="409">
        <v>1.8489732339</v>
      </c>
      <c r="BE18" s="409">
        <v>1.9067804279</v>
      </c>
      <c r="BF18" s="409">
        <v>1.9047360879999999</v>
      </c>
      <c r="BG18" s="409">
        <v>1.8066799009000001</v>
      </c>
      <c r="BH18" s="409">
        <v>1.9047511697999999</v>
      </c>
      <c r="BI18" s="409">
        <v>1.9028681671000001</v>
      </c>
      <c r="BJ18" s="409">
        <v>1.9011621449</v>
      </c>
      <c r="BK18" s="409">
        <v>1.8970156037999999</v>
      </c>
      <c r="BL18" s="409">
        <v>1.8933758033999999</v>
      </c>
      <c r="BM18" s="409">
        <v>1.8893808133000001</v>
      </c>
      <c r="BN18" s="409">
        <v>1.8894748754999999</v>
      </c>
      <c r="BO18" s="409">
        <v>1.8904747279</v>
      </c>
      <c r="BP18" s="409">
        <v>1.8312420679000001</v>
      </c>
      <c r="BQ18" s="409">
        <v>1.8878268113000001</v>
      </c>
      <c r="BR18" s="409">
        <v>1.8845337006</v>
      </c>
      <c r="BS18" s="409">
        <v>1.7812183581000001</v>
      </c>
      <c r="BT18" s="409">
        <v>1.8788784569000001</v>
      </c>
      <c r="BU18" s="409">
        <v>1.8765661739999999</v>
      </c>
      <c r="BV18" s="409">
        <v>1.8753001811000001</v>
      </c>
    </row>
    <row r="19" spans="1:74" ht="11.1" customHeight="1" x14ac:dyDescent="0.2">
      <c r="A19" s="162" t="s">
        <v>1262</v>
      </c>
      <c r="B19" s="173" t="s">
        <v>1263</v>
      </c>
      <c r="C19" s="252">
        <v>0.94449696233000002</v>
      </c>
      <c r="D19" s="252">
        <v>1.0567319623</v>
      </c>
      <c r="E19" s="252">
        <v>1.0281559623000001</v>
      </c>
      <c r="F19" s="252">
        <v>0.94703296233000001</v>
      </c>
      <c r="G19" s="252">
        <v>0.98911296233000001</v>
      </c>
      <c r="H19" s="252">
        <v>0.86029696232999997</v>
      </c>
      <c r="I19" s="252">
        <v>0.81862396233000001</v>
      </c>
      <c r="J19" s="252">
        <v>0.56387796232999998</v>
      </c>
      <c r="K19" s="252">
        <v>0.84071296233000004</v>
      </c>
      <c r="L19" s="252">
        <v>0.89283596232999995</v>
      </c>
      <c r="M19" s="252">
        <v>0.91533096233</v>
      </c>
      <c r="N19" s="252">
        <v>0.96395196233000002</v>
      </c>
      <c r="O19" s="252">
        <v>0.98750640478999996</v>
      </c>
      <c r="P19" s="252">
        <v>0.91904340479000002</v>
      </c>
      <c r="Q19" s="252">
        <v>0.97072740478999997</v>
      </c>
      <c r="R19" s="252">
        <v>1.0356814048</v>
      </c>
      <c r="S19" s="252">
        <v>1.1397834048</v>
      </c>
      <c r="T19" s="252">
        <v>0.98911440479000001</v>
      </c>
      <c r="U19" s="252">
        <v>0.95674440479</v>
      </c>
      <c r="V19" s="252">
        <v>0.88699940478999995</v>
      </c>
      <c r="W19" s="252">
        <v>0.95191940479000003</v>
      </c>
      <c r="X19" s="252">
        <v>1.0107684048000001</v>
      </c>
      <c r="Y19" s="252">
        <v>1.0977854048</v>
      </c>
      <c r="Z19" s="252">
        <v>1.1040094048</v>
      </c>
      <c r="AA19" s="252">
        <v>1.1297991209</v>
      </c>
      <c r="AB19" s="252">
        <v>1.1431684209999999</v>
      </c>
      <c r="AC19" s="252">
        <v>1.1130104404000001</v>
      </c>
      <c r="AD19" s="252">
        <v>1.1179503572</v>
      </c>
      <c r="AE19" s="252">
        <v>1.1227433518000001</v>
      </c>
      <c r="AF19" s="252">
        <v>1.0192044039999999</v>
      </c>
      <c r="AG19" s="252">
        <v>1.1141120567</v>
      </c>
      <c r="AH19" s="252">
        <v>0.96019234666999997</v>
      </c>
      <c r="AI19" s="252">
        <v>0.94258125110000002</v>
      </c>
      <c r="AJ19" s="252">
        <v>0.89682914735999997</v>
      </c>
      <c r="AK19" s="252">
        <v>1.0889967041999999</v>
      </c>
      <c r="AL19" s="252">
        <v>1.0971206795999999</v>
      </c>
      <c r="AM19" s="252">
        <v>1.1057914047999999</v>
      </c>
      <c r="AN19" s="252">
        <v>1.0877914047999999</v>
      </c>
      <c r="AO19" s="252">
        <v>1.0897914047999999</v>
      </c>
      <c r="AP19" s="252">
        <v>1.0557914048000001</v>
      </c>
      <c r="AQ19" s="252">
        <v>1.0817914047999999</v>
      </c>
      <c r="AR19" s="252">
        <v>1.0787914048</v>
      </c>
      <c r="AS19" s="252">
        <v>1.0567914048</v>
      </c>
      <c r="AT19" s="252">
        <v>0.94779140479000001</v>
      </c>
      <c r="AU19" s="252">
        <v>1.0087914048</v>
      </c>
      <c r="AV19" s="252">
        <v>1.0917914047999999</v>
      </c>
      <c r="AW19" s="252">
        <v>1.1137914047999999</v>
      </c>
      <c r="AX19" s="252">
        <v>0.85579140479000004</v>
      </c>
      <c r="AY19" s="252">
        <v>1.1597914048</v>
      </c>
      <c r="AZ19" s="252">
        <v>1.0797914047999999</v>
      </c>
      <c r="BA19" s="252">
        <v>1.0590106159999999</v>
      </c>
      <c r="BB19" s="252">
        <v>1.0757542549000001</v>
      </c>
      <c r="BC19" s="252">
        <v>1.1002933193</v>
      </c>
      <c r="BD19" s="409">
        <v>1.1509777402000001</v>
      </c>
      <c r="BE19" s="409">
        <v>1.1470916289999999</v>
      </c>
      <c r="BF19" s="409">
        <v>0.90109493000999996</v>
      </c>
      <c r="BG19" s="409">
        <v>0.99641287654999999</v>
      </c>
      <c r="BH19" s="409">
        <v>1.1429681023</v>
      </c>
      <c r="BI19" s="409">
        <v>1.1471732954</v>
      </c>
      <c r="BJ19" s="409">
        <v>1.1517429884999999</v>
      </c>
      <c r="BK19" s="409">
        <v>1.1520240325</v>
      </c>
      <c r="BL19" s="409">
        <v>1.1533838474</v>
      </c>
      <c r="BM19" s="409">
        <v>1.1515704085</v>
      </c>
      <c r="BN19" s="409">
        <v>1.1516435564</v>
      </c>
      <c r="BO19" s="409">
        <v>1.1504977519999999</v>
      </c>
      <c r="BP19" s="409">
        <v>1.1549934261999999</v>
      </c>
      <c r="BQ19" s="409">
        <v>1.1612077418</v>
      </c>
      <c r="BR19" s="409">
        <v>0.98564561274999996</v>
      </c>
      <c r="BS19" s="409">
        <v>1.0323438247000001</v>
      </c>
      <c r="BT19" s="409">
        <v>1.1723304431999999</v>
      </c>
      <c r="BU19" s="409">
        <v>1.1588260036</v>
      </c>
      <c r="BV19" s="409">
        <v>1.1475677066000001</v>
      </c>
    </row>
    <row r="20" spans="1:74" ht="11.1" customHeight="1" x14ac:dyDescent="0.2">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3"/>
      <c r="BA20" s="223"/>
      <c r="BB20" s="223"/>
      <c r="BC20" s="223"/>
      <c r="BD20" s="410"/>
      <c r="BE20" s="410"/>
      <c r="BF20" s="410"/>
      <c r="BG20" s="410"/>
      <c r="BH20" s="410"/>
      <c r="BI20" s="410"/>
      <c r="BJ20" s="410"/>
      <c r="BK20" s="410"/>
      <c r="BL20" s="410"/>
      <c r="BM20" s="410"/>
      <c r="BN20" s="410"/>
      <c r="BO20" s="410"/>
      <c r="BP20" s="410"/>
      <c r="BQ20" s="410"/>
      <c r="BR20" s="410"/>
      <c r="BS20" s="410"/>
      <c r="BT20" s="410"/>
      <c r="BU20" s="410"/>
      <c r="BV20" s="410"/>
    </row>
    <row r="21" spans="1:74" ht="11.1" customHeight="1" x14ac:dyDescent="0.2">
      <c r="A21" s="162" t="s">
        <v>503</v>
      </c>
      <c r="B21" s="172" t="s">
        <v>1145</v>
      </c>
      <c r="C21" s="252">
        <v>13.920486</v>
      </c>
      <c r="D21" s="252">
        <v>13.941578</v>
      </c>
      <c r="E21" s="252">
        <v>13.813513</v>
      </c>
      <c r="F21" s="252">
        <v>13.837903000000001</v>
      </c>
      <c r="G21" s="252">
        <v>13.798977000000001</v>
      </c>
      <c r="H21" s="252">
        <v>13.848309</v>
      </c>
      <c r="I21" s="252">
        <v>13.825581</v>
      </c>
      <c r="J21" s="252">
        <v>13.915139999999999</v>
      </c>
      <c r="K21" s="252">
        <v>13.79387</v>
      </c>
      <c r="L21" s="252">
        <v>13.86734</v>
      </c>
      <c r="M21" s="252">
        <v>13.961658999999999</v>
      </c>
      <c r="N21" s="252">
        <v>14.123135</v>
      </c>
      <c r="O21" s="252">
        <v>14.172548000000001</v>
      </c>
      <c r="P21" s="252">
        <v>14.090426000000001</v>
      </c>
      <c r="Q21" s="252">
        <v>14.273539</v>
      </c>
      <c r="R21" s="252">
        <v>13.963346</v>
      </c>
      <c r="S21" s="252">
        <v>14.128092000000001</v>
      </c>
      <c r="T21" s="252">
        <v>13.938679</v>
      </c>
      <c r="U21" s="252">
        <v>14.061621000000001</v>
      </c>
      <c r="V21" s="252">
        <v>14.027115</v>
      </c>
      <c r="W21" s="252">
        <v>13.936457000000001</v>
      </c>
      <c r="X21" s="252">
        <v>14.055749</v>
      </c>
      <c r="Y21" s="252">
        <v>14.195058</v>
      </c>
      <c r="Z21" s="252">
        <v>14.249176</v>
      </c>
      <c r="AA21" s="252">
        <v>14.310528</v>
      </c>
      <c r="AB21" s="252">
        <v>14.327527999999999</v>
      </c>
      <c r="AC21" s="252">
        <v>14.370528</v>
      </c>
      <c r="AD21" s="252">
        <v>14.123528</v>
      </c>
      <c r="AE21" s="252">
        <v>14.016527999999999</v>
      </c>
      <c r="AF21" s="252">
        <v>14.158528</v>
      </c>
      <c r="AG21" s="252">
        <v>13.931528</v>
      </c>
      <c r="AH21" s="252">
        <v>13.608528</v>
      </c>
      <c r="AI21" s="252">
        <v>14.215528000000001</v>
      </c>
      <c r="AJ21" s="252">
        <v>14.510528000000001</v>
      </c>
      <c r="AK21" s="252">
        <v>14.491528000000001</v>
      </c>
      <c r="AL21" s="252">
        <v>14.560528</v>
      </c>
      <c r="AM21" s="252">
        <v>14.459528000000001</v>
      </c>
      <c r="AN21" s="252">
        <v>14.449528000000001</v>
      </c>
      <c r="AO21" s="252">
        <v>14.383528</v>
      </c>
      <c r="AP21" s="252">
        <v>14.351528</v>
      </c>
      <c r="AQ21" s="252">
        <v>14.263528000000001</v>
      </c>
      <c r="AR21" s="252">
        <v>14.295527999999999</v>
      </c>
      <c r="AS21" s="252">
        <v>14.311527999999999</v>
      </c>
      <c r="AT21" s="252">
        <v>14.125527999999999</v>
      </c>
      <c r="AU21" s="252">
        <v>14.229528</v>
      </c>
      <c r="AV21" s="252">
        <v>14.223528</v>
      </c>
      <c r="AW21" s="252">
        <v>14.359527999999999</v>
      </c>
      <c r="AX21" s="252">
        <v>14.387528</v>
      </c>
      <c r="AY21" s="252">
        <v>14.256527999999999</v>
      </c>
      <c r="AZ21" s="252">
        <v>14.268528</v>
      </c>
      <c r="BA21" s="252">
        <v>14.454658051999999</v>
      </c>
      <c r="BB21" s="252">
        <v>14.400204719</v>
      </c>
      <c r="BC21" s="252">
        <v>14.466466666000001</v>
      </c>
      <c r="BD21" s="409">
        <v>14.491641144999999</v>
      </c>
      <c r="BE21" s="409">
        <v>14.374968236000001</v>
      </c>
      <c r="BF21" s="409">
        <v>14.286681253999999</v>
      </c>
      <c r="BG21" s="409">
        <v>14.486821103</v>
      </c>
      <c r="BH21" s="409">
        <v>14.49098263</v>
      </c>
      <c r="BI21" s="409">
        <v>14.500441143</v>
      </c>
      <c r="BJ21" s="409">
        <v>14.538249451</v>
      </c>
      <c r="BK21" s="409">
        <v>14.517829898</v>
      </c>
      <c r="BL21" s="409">
        <v>14.520210474000001</v>
      </c>
      <c r="BM21" s="409">
        <v>14.51950104</v>
      </c>
      <c r="BN21" s="409">
        <v>14.530505056999999</v>
      </c>
      <c r="BO21" s="409">
        <v>14.393425052</v>
      </c>
      <c r="BP21" s="409">
        <v>14.339996225</v>
      </c>
      <c r="BQ21" s="409">
        <v>14.486920577999999</v>
      </c>
      <c r="BR21" s="409">
        <v>14.386146059</v>
      </c>
      <c r="BS21" s="409">
        <v>14.450991341</v>
      </c>
      <c r="BT21" s="409">
        <v>14.473106613000001</v>
      </c>
      <c r="BU21" s="409">
        <v>14.534948518</v>
      </c>
      <c r="BV21" s="409">
        <v>14.568757374</v>
      </c>
    </row>
    <row r="22" spans="1:74" ht="11.1" customHeight="1" x14ac:dyDescent="0.2">
      <c r="A22" s="162" t="s">
        <v>270</v>
      </c>
      <c r="B22" s="173" t="s">
        <v>499</v>
      </c>
      <c r="C22" s="252">
        <v>0.85687400000000002</v>
      </c>
      <c r="D22" s="252">
        <v>0.93387399999999998</v>
      </c>
      <c r="E22" s="252">
        <v>0.75387400000000004</v>
      </c>
      <c r="F22" s="252">
        <v>0.84687400000000002</v>
      </c>
      <c r="G22" s="252">
        <v>0.88187400000000005</v>
      </c>
      <c r="H22" s="252">
        <v>0.86187400000000003</v>
      </c>
      <c r="I22" s="252">
        <v>0.88075099999999995</v>
      </c>
      <c r="J22" s="252">
        <v>0.92275099999999999</v>
      </c>
      <c r="K22" s="252">
        <v>0.83275100000000002</v>
      </c>
      <c r="L22" s="252">
        <v>0.85275100000000004</v>
      </c>
      <c r="M22" s="252">
        <v>0.80475099999999999</v>
      </c>
      <c r="N22" s="252">
        <v>0.85475100000000004</v>
      </c>
      <c r="O22" s="252">
        <v>0.89175099999999996</v>
      </c>
      <c r="P22" s="252">
        <v>0.88475099999999995</v>
      </c>
      <c r="Q22" s="252">
        <v>0.90475099999999997</v>
      </c>
      <c r="R22" s="252">
        <v>0.89075099999999996</v>
      </c>
      <c r="S22" s="252">
        <v>0.83275100000000002</v>
      </c>
      <c r="T22" s="252">
        <v>0.83275100000000002</v>
      </c>
      <c r="U22" s="252">
        <v>0.85775100000000004</v>
      </c>
      <c r="V22" s="252">
        <v>0.82375100000000001</v>
      </c>
      <c r="W22" s="252">
        <v>0.87875099999999995</v>
      </c>
      <c r="X22" s="252">
        <v>0.86375100000000005</v>
      </c>
      <c r="Y22" s="252">
        <v>0.82273300000000005</v>
      </c>
      <c r="Z22" s="252">
        <v>0.81672400000000001</v>
      </c>
      <c r="AA22" s="252">
        <v>0.85205200000000003</v>
      </c>
      <c r="AB22" s="252">
        <v>0.86405200000000004</v>
      </c>
      <c r="AC22" s="252">
        <v>0.88305199999999995</v>
      </c>
      <c r="AD22" s="252">
        <v>0.86805200000000005</v>
      </c>
      <c r="AE22" s="252">
        <v>0.86405200000000004</v>
      </c>
      <c r="AF22" s="252">
        <v>0.88405199999999995</v>
      </c>
      <c r="AG22" s="252">
        <v>0.88405199999999995</v>
      </c>
      <c r="AH22" s="252">
        <v>0.84905200000000003</v>
      </c>
      <c r="AI22" s="252">
        <v>0.78205199999999997</v>
      </c>
      <c r="AJ22" s="252">
        <v>0.83105200000000001</v>
      </c>
      <c r="AK22" s="252">
        <v>0.75405199999999994</v>
      </c>
      <c r="AL22" s="252">
        <v>0.80605199999999999</v>
      </c>
      <c r="AM22" s="252">
        <v>0.819052</v>
      </c>
      <c r="AN22" s="252">
        <v>0.80205199999999999</v>
      </c>
      <c r="AO22" s="252">
        <v>0.75805199999999995</v>
      </c>
      <c r="AP22" s="252">
        <v>0.80105199999999999</v>
      </c>
      <c r="AQ22" s="252">
        <v>0.80105199999999999</v>
      </c>
      <c r="AR22" s="252">
        <v>0.811052</v>
      </c>
      <c r="AS22" s="252">
        <v>0.812052</v>
      </c>
      <c r="AT22" s="252">
        <v>0.75405199999999994</v>
      </c>
      <c r="AU22" s="252">
        <v>0.80905199999999999</v>
      </c>
      <c r="AV22" s="252">
        <v>0.81005199999999999</v>
      </c>
      <c r="AW22" s="252">
        <v>0.79805199999999998</v>
      </c>
      <c r="AX22" s="252">
        <v>0.817052</v>
      </c>
      <c r="AY22" s="252">
        <v>0.819052</v>
      </c>
      <c r="AZ22" s="252">
        <v>0.80205199999999999</v>
      </c>
      <c r="BA22" s="252">
        <v>0.81460125577999998</v>
      </c>
      <c r="BB22" s="252">
        <v>0.81300151698000001</v>
      </c>
      <c r="BC22" s="252">
        <v>0.80939652997</v>
      </c>
      <c r="BD22" s="409">
        <v>0.80592653472999998</v>
      </c>
      <c r="BE22" s="409">
        <v>0.80223708234000002</v>
      </c>
      <c r="BF22" s="409">
        <v>0.79871894124999998</v>
      </c>
      <c r="BG22" s="409">
        <v>0.76516748201999996</v>
      </c>
      <c r="BH22" s="409">
        <v>0.76416862785999995</v>
      </c>
      <c r="BI22" s="409">
        <v>0.76317159621999997</v>
      </c>
      <c r="BJ22" s="409">
        <v>0.79225852748000003</v>
      </c>
      <c r="BK22" s="409">
        <v>0.79119943627</v>
      </c>
      <c r="BL22" s="409">
        <v>0.79038951589999995</v>
      </c>
      <c r="BM22" s="409">
        <v>0.78936732300000001</v>
      </c>
      <c r="BN22" s="409">
        <v>0.78839757232999996</v>
      </c>
      <c r="BO22" s="409">
        <v>0.78751718159999995</v>
      </c>
      <c r="BP22" s="409">
        <v>0.78676356845999995</v>
      </c>
      <c r="BQ22" s="409">
        <v>0.78578587685000001</v>
      </c>
      <c r="BR22" s="409">
        <v>0.78496737893000001</v>
      </c>
      <c r="BS22" s="409">
        <v>0.75411951046000003</v>
      </c>
      <c r="BT22" s="409">
        <v>0.75331792330000003</v>
      </c>
      <c r="BU22" s="409">
        <v>0.75251726530999996</v>
      </c>
      <c r="BV22" s="409">
        <v>0.78180726845000004</v>
      </c>
    </row>
    <row r="23" spans="1:74" ht="11.1" customHeight="1" x14ac:dyDescent="0.2">
      <c r="A23" s="162" t="s">
        <v>271</v>
      </c>
      <c r="B23" s="173" t="s">
        <v>500</v>
      </c>
      <c r="C23" s="252">
        <v>1.7381329999999999</v>
      </c>
      <c r="D23" s="252">
        <v>1.7261329999999999</v>
      </c>
      <c r="E23" s="252">
        <v>1.725133</v>
      </c>
      <c r="F23" s="252">
        <v>1.727133</v>
      </c>
      <c r="G23" s="252">
        <v>1.6521330000000001</v>
      </c>
      <c r="H23" s="252">
        <v>1.6051329999999999</v>
      </c>
      <c r="I23" s="252">
        <v>1.729133</v>
      </c>
      <c r="J23" s="252">
        <v>1.737133</v>
      </c>
      <c r="K23" s="252">
        <v>1.6501330000000001</v>
      </c>
      <c r="L23" s="252">
        <v>1.671133</v>
      </c>
      <c r="M23" s="252">
        <v>1.804133</v>
      </c>
      <c r="N23" s="252">
        <v>1.8611329999999999</v>
      </c>
      <c r="O23" s="252">
        <v>1.7871330000000001</v>
      </c>
      <c r="P23" s="252">
        <v>1.7871330000000001</v>
      </c>
      <c r="Q23" s="252">
        <v>1.834133</v>
      </c>
      <c r="R23" s="252">
        <v>1.7571330000000001</v>
      </c>
      <c r="S23" s="252">
        <v>1.8051330000000001</v>
      </c>
      <c r="T23" s="252">
        <v>1.701133</v>
      </c>
      <c r="U23" s="252">
        <v>1.7571330000000001</v>
      </c>
      <c r="V23" s="252">
        <v>1.705133</v>
      </c>
      <c r="W23" s="252">
        <v>1.624133</v>
      </c>
      <c r="X23" s="252">
        <v>1.6401330000000001</v>
      </c>
      <c r="Y23" s="252">
        <v>1.8011330000000001</v>
      </c>
      <c r="Z23" s="252">
        <v>1.8171330000000001</v>
      </c>
      <c r="AA23" s="252">
        <v>1.7611330000000001</v>
      </c>
      <c r="AB23" s="252">
        <v>1.7651330000000001</v>
      </c>
      <c r="AC23" s="252">
        <v>1.7531330000000001</v>
      </c>
      <c r="AD23" s="252">
        <v>1.6171329999999999</v>
      </c>
      <c r="AE23" s="252">
        <v>1.570133</v>
      </c>
      <c r="AF23" s="252">
        <v>1.7061329999999999</v>
      </c>
      <c r="AG23" s="252">
        <v>1.7021329999999999</v>
      </c>
      <c r="AH23" s="252">
        <v>1.3781330000000001</v>
      </c>
      <c r="AI23" s="252">
        <v>1.6361330000000001</v>
      </c>
      <c r="AJ23" s="252">
        <v>1.794133</v>
      </c>
      <c r="AK23" s="252">
        <v>1.8431329999999999</v>
      </c>
      <c r="AL23" s="252">
        <v>1.858133</v>
      </c>
      <c r="AM23" s="252">
        <v>1.844133</v>
      </c>
      <c r="AN23" s="252">
        <v>1.870133</v>
      </c>
      <c r="AO23" s="252">
        <v>1.9081330000000001</v>
      </c>
      <c r="AP23" s="252">
        <v>1.8831329999999999</v>
      </c>
      <c r="AQ23" s="252">
        <v>1.854133</v>
      </c>
      <c r="AR23" s="252">
        <v>1.8771329999999999</v>
      </c>
      <c r="AS23" s="252">
        <v>1.897133</v>
      </c>
      <c r="AT23" s="252">
        <v>1.8111330000000001</v>
      </c>
      <c r="AU23" s="252">
        <v>1.862133</v>
      </c>
      <c r="AV23" s="252">
        <v>1.830133</v>
      </c>
      <c r="AW23" s="252">
        <v>1.9641329999999999</v>
      </c>
      <c r="AX23" s="252">
        <v>1.959133</v>
      </c>
      <c r="AY23" s="252">
        <v>1.844133</v>
      </c>
      <c r="AZ23" s="252">
        <v>1.870133</v>
      </c>
      <c r="BA23" s="252">
        <v>1.9933530015000001</v>
      </c>
      <c r="BB23" s="252">
        <v>1.9447765797000001</v>
      </c>
      <c r="BC23" s="252">
        <v>2.0090906080000002</v>
      </c>
      <c r="BD23" s="409">
        <v>2.0324016349999998</v>
      </c>
      <c r="BE23" s="409">
        <v>2.0206291436999999</v>
      </c>
      <c r="BF23" s="409">
        <v>1.9541032022</v>
      </c>
      <c r="BG23" s="409">
        <v>2.0675841400000001</v>
      </c>
      <c r="BH23" s="409">
        <v>2.0759227692</v>
      </c>
      <c r="BI23" s="409">
        <v>2.0840380401999998</v>
      </c>
      <c r="BJ23" s="409">
        <v>2.0921892305999998</v>
      </c>
      <c r="BK23" s="409">
        <v>2.0934330264000001</v>
      </c>
      <c r="BL23" s="409">
        <v>2.0912475026999999</v>
      </c>
      <c r="BM23" s="409">
        <v>2.0892001011999999</v>
      </c>
      <c r="BN23" s="409">
        <v>2.0866928580000002</v>
      </c>
      <c r="BO23" s="409">
        <v>1.9445732314999999</v>
      </c>
      <c r="BP23" s="409">
        <v>1.9123139967</v>
      </c>
      <c r="BQ23" s="409">
        <v>2.0499749274000001</v>
      </c>
      <c r="BR23" s="409">
        <v>1.9478821819000001</v>
      </c>
      <c r="BS23" s="409">
        <v>2.0758043381000002</v>
      </c>
      <c r="BT23" s="409">
        <v>2.0835868673000002</v>
      </c>
      <c r="BU23" s="409">
        <v>2.0911514816999999</v>
      </c>
      <c r="BV23" s="409">
        <v>2.0987613366</v>
      </c>
    </row>
    <row r="24" spans="1:74" ht="11.1" customHeight="1" x14ac:dyDescent="0.2">
      <c r="A24" s="162" t="s">
        <v>272</v>
      </c>
      <c r="B24" s="173" t="s">
        <v>501</v>
      </c>
      <c r="C24" s="252">
        <v>10.872185</v>
      </c>
      <c r="D24" s="252">
        <v>10.845185000000001</v>
      </c>
      <c r="E24" s="252">
        <v>10.842185000000001</v>
      </c>
      <c r="F24" s="252">
        <v>10.821185</v>
      </c>
      <c r="G24" s="252">
        <v>10.821185</v>
      </c>
      <c r="H24" s="252">
        <v>10.834185</v>
      </c>
      <c r="I24" s="252">
        <v>10.725185</v>
      </c>
      <c r="J24" s="252">
        <v>10.798185</v>
      </c>
      <c r="K24" s="252">
        <v>10.820185</v>
      </c>
      <c r="L24" s="252">
        <v>10.922185000000001</v>
      </c>
      <c r="M24" s="252">
        <v>10.919185000000001</v>
      </c>
      <c r="N24" s="252">
        <v>10.944184999999999</v>
      </c>
      <c r="O24" s="252">
        <v>11.015185000000001</v>
      </c>
      <c r="P24" s="252">
        <v>10.954185000000001</v>
      </c>
      <c r="Q24" s="252">
        <v>11.037184999999999</v>
      </c>
      <c r="R24" s="252">
        <v>10.884185</v>
      </c>
      <c r="S24" s="252">
        <v>11.045185</v>
      </c>
      <c r="T24" s="252">
        <v>10.956185</v>
      </c>
      <c r="U24" s="252">
        <v>10.993185</v>
      </c>
      <c r="V24" s="252">
        <v>11.043184999999999</v>
      </c>
      <c r="W24" s="252">
        <v>10.984185</v>
      </c>
      <c r="X24" s="252">
        <v>11.115185</v>
      </c>
      <c r="Y24" s="252">
        <v>11.135185</v>
      </c>
      <c r="Z24" s="252">
        <v>11.181184999999999</v>
      </c>
      <c r="AA24" s="252">
        <v>11.255185000000001</v>
      </c>
      <c r="AB24" s="252">
        <v>11.255185000000001</v>
      </c>
      <c r="AC24" s="252">
        <v>11.292185</v>
      </c>
      <c r="AD24" s="252">
        <v>11.195185</v>
      </c>
      <c r="AE24" s="252">
        <v>11.160185</v>
      </c>
      <c r="AF24" s="252">
        <v>11.148185</v>
      </c>
      <c r="AG24" s="252">
        <v>10.924185</v>
      </c>
      <c r="AH24" s="252">
        <v>10.961185</v>
      </c>
      <c r="AI24" s="252">
        <v>11.349185</v>
      </c>
      <c r="AJ24" s="252">
        <v>11.446185</v>
      </c>
      <c r="AK24" s="252">
        <v>11.452185</v>
      </c>
      <c r="AL24" s="252">
        <v>11.450184999999999</v>
      </c>
      <c r="AM24" s="252">
        <v>11.353185</v>
      </c>
      <c r="AN24" s="252">
        <v>11.333185</v>
      </c>
      <c r="AO24" s="252">
        <v>11.274184999999999</v>
      </c>
      <c r="AP24" s="252">
        <v>11.223185000000001</v>
      </c>
      <c r="AQ24" s="252">
        <v>11.163185</v>
      </c>
      <c r="AR24" s="252">
        <v>11.163185</v>
      </c>
      <c r="AS24" s="252">
        <v>11.166185</v>
      </c>
      <c r="AT24" s="252">
        <v>11.127185000000001</v>
      </c>
      <c r="AU24" s="252">
        <v>11.123184999999999</v>
      </c>
      <c r="AV24" s="252">
        <v>11.150185</v>
      </c>
      <c r="AW24" s="252">
        <v>11.163185</v>
      </c>
      <c r="AX24" s="252">
        <v>11.173185</v>
      </c>
      <c r="AY24" s="252">
        <v>11.170185</v>
      </c>
      <c r="AZ24" s="252">
        <v>11.172185000000001</v>
      </c>
      <c r="BA24" s="252">
        <v>11.186208786</v>
      </c>
      <c r="BB24" s="252">
        <v>11.182357548000001</v>
      </c>
      <c r="BC24" s="252">
        <v>11.186391657</v>
      </c>
      <c r="BD24" s="409">
        <v>11.192078649000001</v>
      </c>
      <c r="BE24" s="409">
        <v>11.090518614</v>
      </c>
      <c r="BF24" s="409">
        <v>11.073317841</v>
      </c>
      <c r="BG24" s="409">
        <v>11.194126749</v>
      </c>
      <c r="BH24" s="409">
        <v>11.193231301000001</v>
      </c>
      <c r="BI24" s="409">
        <v>11.194464126</v>
      </c>
      <c r="BJ24" s="409">
        <v>11.196094664</v>
      </c>
      <c r="BK24" s="409">
        <v>11.189971212</v>
      </c>
      <c r="BL24" s="409">
        <v>11.193965627000001</v>
      </c>
      <c r="BM24" s="409">
        <v>11.198918951</v>
      </c>
      <c r="BN24" s="409">
        <v>11.213795056</v>
      </c>
      <c r="BO24" s="409">
        <v>11.218082739</v>
      </c>
      <c r="BP24" s="409">
        <v>11.197928471000001</v>
      </c>
      <c r="BQ24" s="409">
        <v>11.207741688</v>
      </c>
      <c r="BR24" s="409">
        <v>11.210871654</v>
      </c>
      <c r="BS24" s="409">
        <v>11.179184823</v>
      </c>
      <c r="BT24" s="409">
        <v>11.196561513000001</v>
      </c>
      <c r="BU24" s="409">
        <v>11.250494677000001</v>
      </c>
      <c r="BV24" s="409">
        <v>11.248412015</v>
      </c>
    </row>
    <row r="25" spans="1:74" ht="11.1" customHeight="1" x14ac:dyDescent="0.2">
      <c r="A25" s="162" t="s">
        <v>1073</v>
      </c>
      <c r="B25" s="173" t="s">
        <v>1074</v>
      </c>
      <c r="C25" s="252">
        <v>0.27367799999999998</v>
      </c>
      <c r="D25" s="252">
        <v>0.233678</v>
      </c>
      <c r="E25" s="252">
        <v>0.31367800000000001</v>
      </c>
      <c r="F25" s="252">
        <v>0.25367800000000001</v>
      </c>
      <c r="G25" s="252">
        <v>0.24567800000000001</v>
      </c>
      <c r="H25" s="252">
        <v>0.34967799999999999</v>
      </c>
      <c r="I25" s="252">
        <v>0.28367799999999999</v>
      </c>
      <c r="J25" s="252">
        <v>0.27667799999999998</v>
      </c>
      <c r="K25" s="252">
        <v>0.29367799999999999</v>
      </c>
      <c r="L25" s="252">
        <v>0.24567800000000001</v>
      </c>
      <c r="M25" s="252">
        <v>0.233678</v>
      </c>
      <c r="N25" s="252">
        <v>0.26867799999999997</v>
      </c>
      <c r="O25" s="252">
        <v>0.29367799999999999</v>
      </c>
      <c r="P25" s="252">
        <v>0.26867799999999997</v>
      </c>
      <c r="Q25" s="252">
        <v>0.31367800000000001</v>
      </c>
      <c r="R25" s="252">
        <v>0.25367800000000001</v>
      </c>
      <c r="S25" s="252">
        <v>0.26867799999999997</v>
      </c>
      <c r="T25" s="252">
        <v>0.27367799999999998</v>
      </c>
      <c r="U25" s="252">
        <v>0.27867799999999998</v>
      </c>
      <c r="V25" s="252">
        <v>0.28367799999999999</v>
      </c>
      <c r="W25" s="252">
        <v>0.27867799999999998</v>
      </c>
      <c r="X25" s="252">
        <v>0.26867799999999997</v>
      </c>
      <c r="Y25" s="252">
        <v>0.26867799999999997</v>
      </c>
      <c r="Z25" s="252">
        <v>0.26867799999999997</v>
      </c>
      <c r="AA25" s="252">
        <v>0.26867799999999997</v>
      </c>
      <c r="AB25" s="252">
        <v>0.26867799999999997</v>
      </c>
      <c r="AC25" s="252">
        <v>0.26867799999999997</v>
      </c>
      <c r="AD25" s="252">
        <v>0.26867799999999997</v>
      </c>
      <c r="AE25" s="252">
        <v>0.24867800000000001</v>
      </c>
      <c r="AF25" s="252">
        <v>0.24867800000000001</v>
      </c>
      <c r="AG25" s="252">
        <v>0.24867800000000001</v>
      </c>
      <c r="AH25" s="252">
        <v>0.24867800000000001</v>
      </c>
      <c r="AI25" s="252">
        <v>0.27867799999999998</v>
      </c>
      <c r="AJ25" s="252">
        <v>0.27367799999999998</v>
      </c>
      <c r="AK25" s="252">
        <v>0.27367799999999998</v>
      </c>
      <c r="AL25" s="252">
        <v>0.27867799999999998</v>
      </c>
      <c r="AM25" s="252">
        <v>0.27867799999999998</v>
      </c>
      <c r="AN25" s="252">
        <v>0.27867799999999998</v>
      </c>
      <c r="AO25" s="252">
        <v>0.27867799999999998</v>
      </c>
      <c r="AP25" s="252">
        <v>0.27867799999999998</v>
      </c>
      <c r="AQ25" s="252">
        <v>0.27867799999999998</v>
      </c>
      <c r="AR25" s="252">
        <v>0.27867799999999998</v>
      </c>
      <c r="AS25" s="252">
        <v>0.27867799999999998</v>
      </c>
      <c r="AT25" s="252">
        <v>0.27867799999999998</v>
      </c>
      <c r="AU25" s="252">
        <v>0.27867799999999998</v>
      </c>
      <c r="AV25" s="252">
        <v>0.27867799999999998</v>
      </c>
      <c r="AW25" s="252">
        <v>0.27867799999999998</v>
      </c>
      <c r="AX25" s="252">
        <v>0.27867799999999998</v>
      </c>
      <c r="AY25" s="252">
        <v>0.26867799999999997</v>
      </c>
      <c r="AZ25" s="252">
        <v>0.26867799999999997</v>
      </c>
      <c r="BA25" s="252">
        <v>0.28576850979000001</v>
      </c>
      <c r="BB25" s="252">
        <v>0.28575859691</v>
      </c>
      <c r="BC25" s="252">
        <v>0.28575586311000001</v>
      </c>
      <c r="BD25" s="409">
        <v>0.28578691915999999</v>
      </c>
      <c r="BE25" s="409">
        <v>0.28577883040000002</v>
      </c>
      <c r="BF25" s="409">
        <v>0.28578572109</v>
      </c>
      <c r="BG25" s="409">
        <v>0.28577860666999999</v>
      </c>
      <c r="BH25" s="409">
        <v>0.28578133570000003</v>
      </c>
      <c r="BI25" s="409">
        <v>0.28578007</v>
      </c>
      <c r="BJ25" s="409">
        <v>0.28579728343999999</v>
      </c>
      <c r="BK25" s="409">
        <v>0.27724586963999998</v>
      </c>
      <c r="BL25" s="409">
        <v>0.27729385065000001</v>
      </c>
      <c r="BM25" s="409">
        <v>0.27727234924999999</v>
      </c>
      <c r="BN25" s="409">
        <v>0.27725719547</v>
      </c>
      <c r="BO25" s="409">
        <v>0.27725985386000002</v>
      </c>
      <c r="BP25" s="409">
        <v>0.27729433842000001</v>
      </c>
      <c r="BQ25" s="409">
        <v>0.27728870772000003</v>
      </c>
      <c r="BR25" s="409">
        <v>0.27729500466000001</v>
      </c>
      <c r="BS25" s="409">
        <v>0.27728869615000001</v>
      </c>
      <c r="BT25" s="409">
        <v>0.27729078015000003</v>
      </c>
      <c r="BU25" s="409">
        <v>0.27728892142</v>
      </c>
      <c r="BV25" s="409">
        <v>0.27730769607</v>
      </c>
    </row>
    <row r="26" spans="1:74" ht="11.1" customHeight="1" x14ac:dyDescent="0.2">
      <c r="A26" s="162" t="s">
        <v>502</v>
      </c>
      <c r="B26" s="173" t="s">
        <v>1146</v>
      </c>
      <c r="C26" s="252">
        <v>0.179616</v>
      </c>
      <c r="D26" s="252">
        <v>0.202708</v>
      </c>
      <c r="E26" s="252">
        <v>0.178643</v>
      </c>
      <c r="F26" s="252">
        <v>0.18903300000000001</v>
      </c>
      <c r="G26" s="252">
        <v>0.19810700000000001</v>
      </c>
      <c r="H26" s="252">
        <v>0.197439</v>
      </c>
      <c r="I26" s="252">
        <v>0.20683399999999999</v>
      </c>
      <c r="J26" s="252">
        <v>0.180393</v>
      </c>
      <c r="K26" s="252">
        <v>0.19712299999999999</v>
      </c>
      <c r="L26" s="252">
        <v>0.175593</v>
      </c>
      <c r="M26" s="252">
        <v>0.19991200000000001</v>
      </c>
      <c r="N26" s="252">
        <v>0.19438800000000001</v>
      </c>
      <c r="O26" s="252">
        <v>0.18480099999999999</v>
      </c>
      <c r="P26" s="252">
        <v>0.19567899999999999</v>
      </c>
      <c r="Q26" s="252">
        <v>0.18379200000000001</v>
      </c>
      <c r="R26" s="252">
        <v>0.17759900000000001</v>
      </c>
      <c r="S26" s="252">
        <v>0.176345</v>
      </c>
      <c r="T26" s="252">
        <v>0.174932</v>
      </c>
      <c r="U26" s="252">
        <v>0.174874</v>
      </c>
      <c r="V26" s="252">
        <v>0.17136799999999999</v>
      </c>
      <c r="W26" s="252">
        <v>0.17071</v>
      </c>
      <c r="X26" s="252">
        <v>0.16800200000000001</v>
      </c>
      <c r="Y26" s="252">
        <v>0.16732900000000001</v>
      </c>
      <c r="Z26" s="252">
        <v>0.16545599999999999</v>
      </c>
      <c r="AA26" s="252">
        <v>0.17348</v>
      </c>
      <c r="AB26" s="252">
        <v>0.17448</v>
      </c>
      <c r="AC26" s="252">
        <v>0.17348</v>
      </c>
      <c r="AD26" s="252">
        <v>0.17448</v>
      </c>
      <c r="AE26" s="252">
        <v>0.17348</v>
      </c>
      <c r="AF26" s="252">
        <v>0.17147999999999999</v>
      </c>
      <c r="AG26" s="252">
        <v>0.17247999999999999</v>
      </c>
      <c r="AH26" s="252">
        <v>0.17147999999999999</v>
      </c>
      <c r="AI26" s="252">
        <v>0.16947999999999999</v>
      </c>
      <c r="AJ26" s="252">
        <v>0.16547999999999999</v>
      </c>
      <c r="AK26" s="252">
        <v>0.16847999999999999</v>
      </c>
      <c r="AL26" s="252">
        <v>0.16747999999999999</v>
      </c>
      <c r="AM26" s="252">
        <v>0.16447999999999999</v>
      </c>
      <c r="AN26" s="252">
        <v>0.16547999999999999</v>
      </c>
      <c r="AO26" s="252">
        <v>0.16447999999999999</v>
      </c>
      <c r="AP26" s="252">
        <v>0.16547999999999999</v>
      </c>
      <c r="AQ26" s="252">
        <v>0.16647999999999999</v>
      </c>
      <c r="AR26" s="252">
        <v>0.16547999999999999</v>
      </c>
      <c r="AS26" s="252">
        <v>0.15748000000000001</v>
      </c>
      <c r="AT26" s="252">
        <v>0.15448000000000001</v>
      </c>
      <c r="AU26" s="252">
        <v>0.15648000000000001</v>
      </c>
      <c r="AV26" s="252">
        <v>0.15448000000000001</v>
      </c>
      <c r="AW26" s="252">
        <v>0.15548000000000001</v>
      </c>
      <c r="AX26" s="252">
        <v>0.15948000000000001</v>
      </c>
      <c r="AY26" s="252">
        <v>0.15448000000000001</v>
      </c>
      <c r="AZ26" s="252">
        <v>0.15548000000000001</v>
      </c>
      <c r="BA26" s="252">
        <v>0.17472649840000001</v>
      </c>
      <c r="BB26" s="252">
        <v>0.17431047794000001</v>
      </c>
      <c r="BC26" s="252">
        <v>0.17583200769999999</v>
      </c>
      <c r="BD26" s="409">
        <v>0.17544740666</v>
      </c>
      <c r="BE26" s="409">
        <v>0.17580456557999999</v>
      </c>
      <c r="BF26" s="409">
        <v>0.17475554764000001</v>
      </c>
      <c r="BG26" s="409">
        <v>0.17416412527</v>
      </c>
      <c r="BH26" s="409">
        <v>0.17187859551000001</v>
      </c>
      <c r="BI26" s="409">
        <v>0.17298731006000001</v>
      </c>
      <c r="BJ26" s="409">
        <v>0.17190974552999999</v>
      </c>
      <c r="BK26" s="409">
        <v>0.16598035353999999</v>
      </c>
      <c r="BL26" s="409">
        <v>0.16731397854999999</v>
      </c>
      <c r="BM26" s="409">
        <v>0.16474231547000001</v>
      </c>
      <c r="BN26" s="409">
        <v>0.16436237468000001</v>
      </c>
      <c r="BO26" s="409">
        <v>0.16599204633</v>
      </c>
      <c r="BP26" s="409">
        <v>0.16569585027</v>
      </c>
      <c r="BQ26" s="409">
        <v>0.16612937759999999</v>
      </c>
      <c r="BR26" s="409">
        <v>0.1651298397</v>
      </c>
      <c r="BS26" s="409">
        <v>0.16459397351999999</v>
      </c>
      <c r="BT26" s="409">
        <v>0.16234952958000001</v>
      </c>
      <c r="BU26" s="409">
        <v>0.16349617277</v>
      </c>
      <c r="BV26" s="409">
        <v>0.16246905724999999</v>
      </c>
    </row>
    <row r="27" spans="1:74" ht="11.1" customHeight="1" x14ac:dyDescent="0.2">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223"/>
      <c r="AZ27" s="223"/>
      <c r="BA27" s="223"/>
      <c r="BB27" s="223"/>
      <c r="BC27" s="223"/>
      <c r="BD27" s="410"/>
      <c r="BE27" s="410"/>
      <c r="BF27" s="410"/>
      <c r="BG27" s="410"/>
      <c r="BH27" s="410"/>
      <c r="BI27" s="410"/>
      <c r="BJ27" s="410"/>
      <c r="BK27" s="410"/>
      <c r="BL27" s="410"/>
      <c r="BM27" s="410"/>
      <c r="BN27" s="410"/>
      <c r="BO27" s="410"/>
      <c r="BP27" s="410"/>
      <c r="BQ27" s="410"/>
      <c r="BR27" s="410"/>
      <c r="BS27" s="410"/>
      <c r="BT27" s="410"/>
      <c r="BU27" s="410"/>
      <c r="BV27" s="410"/>
    </row>
    <row r="28" spans="1:74" ht="11.1" customHeight="1" x14ac:dyDescent="0.2">
      <c r="A28" s="162" t="s">
        <v>505</v>
      </c>
      <c r="B28" s="172" t="s">
        <v>515</v>
      </c>
      <c r="C28" s="252">
        <v>1.1904136685</v>
      </c>
      <c r="D28" s="252">
        <v>1.1895776684999999</v>
      </c>
      <c r="E28" s="252">
        <v>1.1792646684999999</v>
      </c>
      <c r="F28" s="252">
        <v>1.1560126685000001</v>
      </c>
      <c r="G28" s="252">
        <v>1.1656406685</v>
      </c>
      <c r="H28" s="252">
        <v>1.1925106685</v>
      </c>
      <c r="I28" s="252">
        <v>1.1955196685</v>
      </c>
      <c r="J28" s="252">
        <v>1.1911916684999999</v>
      </c>
      <c r="K28" s="252">
        <v>1.1929596684999999</v>
      </c>
      <c r="L28" s="252">
        <v>1.1692976685000001</v>
      </c>
      <c r="M28" s="252">
        <v>1.1532426684999999</v>
      </c>
      <c r="N28" s="252">
        <v>1.1508396685</v>
      </c>
      <c r="O28" s="252">
        <v>1.1875266411000001</v>
      </c>
      <c r="P28" s="252">
        <v>1.1847766411</v>
      </c>
      <c r="Q28" s="252">
        <v>1.1828426410999999</v>
      </c>
      <c r="R28" s="252">
        <v>1.1505166411000001</v>
      </c>
      <c r="S28" s="252">
        <v>1.1172046411000001</v>
      </c>
      <c r="T28" s="252">
        <v>1.1349406411</v>
      </c>
      <c r="U28" s="252">
        <v>1.1382986411</v>
      </c>
      <c r="V28" s="252">
        <v>1.1270306411</v>
      </c>
      <c r="W28" s="252">
        <v>1.1227106411000001</v>
      </c>
      <c r="X28" s="252">
        <v>1.1172166411</v>
      </c>
      <c r="Y28" s="252">
        <v>1.1329246411</v>
      </c>
      <c r="Z28" s="252">
        <v>1.1441216410999999</v>
      </c>
      <c r="AA28" s="252">
        <v>1.1416246410999999</v>
      </c>
      <c r="AB28" s="252">
        <v>1.1482166411000001</v>
      </c>
      <c r="AC28" s="252">
        <v>1.1422166411000001</v>
      </c>
      <c r="AD28" s="252">
        <v>1.1292166411</v>
      </c>
      <c r="AE28" s="252">
        <v>1.1352166411</v>
      </c>
      <c r="AF28" s="252">
        <v>1.1482166411000001</v>
      </c>
      <c r="AG28" s="252">
        <v>1.1462166411000001</v>
      </c>
      <c r="AH28" s="252">
        <v>1.1482166411000001</v>
      </c>
      <c r="AI28" s="252">
        <v>1.1332166411</v>
      </c>
      <c r="AJ28" s="252">
        <v>1.1422166411000001</v>
      </c>
      <c r="AK28" s="252">
        <v>1.1452166411</v>
      </c>
      <c r="AL28" s="252">
        <v>1.1252166411</v>
      </c>
      <c r="AM28" s="252">
        <v>1.0712166410999999</v>
      </c>
      <c r="AN28" s="252">
        <v>1.0752166410999999</v>
      </c>
      <c r="AO28" s="252">
        <v>1.0732166410999999</v>
      </c>
      <c r="AP28" s="252">
        <v>1.0732166410999999</v>
      </c>
      <c r="AQ28" s="252">
        <v>1.0762166411</v>
      </c>
      <c r="AR28" s="252">
        <v>1.0742166411</v>
      </c>
      <c r="AS28" s="252">
        <v>1.0722166411</v>
      </c>
      <c r="AT28" s="252">
        <v>1.0702166411</v>
      </c>
      <c r="AU28" s="252">
        <v>1.0772166410999999</v>
      </c>
      <c r="AV28" s="252">
        <v>1.0832166410999999</v>
      </c>
      <c r="AW28" s="252">
        <v>1.0692166410999999</v>
      </c>
      <c r="AX28" s="252">
        <v>1.0912166410999999</v>
      </c>
      <c r="AY28" s="252">
        <v>1.0692166410999999</v>
      </c>
      <c r="AZ28" s="252">
        <v>1.0802166411</v>
      </c>
      <c r="BA28" s="252">
        <v>1.1008027972000001</v>
      </c>
      <c r="BB28" s="252">
        <v>1.0938982473000001</v>
      </c>
      <c r="BC28" s="252">
        <v>1.0873293097000001</v>
      </c>
      <c r="BD28" s="409">
        <v>1.0812486031999999</v>
      </c>
      <c r="BE28" s="409">
        <v>1.0748734118000001</v>
      </c>
      <c r="BF28" s="409">
        <v>1.0689087625</v>
      </c>
      <c r="BG28" s="409">
        <v>1.0626432969999999</v>
      </c>
      <c r="BH28" s="409">
        <v>1.0559778056</v>
      </c>
      <c r="BI28" s="409">
        <v>1.0499052525000001</v>
      </c>
      <c r="BJ28" s="409">
        <v>1.0437244589000001</v>
      </c>
      <c r="BK28" s="409">
        <v>1.0606960122</v>
      </c>
      <c r="BL28" s="409">
        <v>1.0540976253000001</v>
      </c>
      <c r="BM28" s="409">
        <v>1.0470695781999999</v>
      </c>
      <c r="BN28" s="409">
        <v>1.0401296556999999</v>
      </c>
      <c r="BO28" s="409">
        <v>1.0335740092000001</v>
      </c>
      <c r="BP28" s="409">
        <v>1.0274974450000001</v>
      </c>
      <c r="BQ28" s="409">
        <v>1.0211238090999999</v>
      </c>
      <c r="BR28" s="409">
        <v>1.0153795225</v>
      </c>
      <c r="BS28" s="409">
        <v>1.0093380332999999</v>
      </c>
      <c r="BT28" s="409">
        <v>1.0031479632</v>
      </c>
      <c r="BU28" s="409">
        <v>0.99728748648999999</v>
      </c>
      <c r="BV28" s="409">
        <v>0.99532599337000005</v>
      </c>
    </row>
    <row r="29" spans="1:74" ht="11.1" customHeight="1" x14ac:dyDescent="0.2">
      <c r="A29" s="162" t="s">
        <v>273</v>
      </c>
      <c r="B29" s="173" t="s">
        <v>504</v>
      </c>
      <c r="C29" s="252">
        <v>0.96695600000000004</v>
      </c>
      <c r="D29" s="252">
        <v>0.95411999999999997</v>
      </c>
      <c r="E29" s="252">
        <v>0.94880699999999996</v>
      </c>
      <c r="F29" s="252">
        <v>0.93255500000000002</v>
      </c>
      <c r="G29" s="252">
        <v>0.94418299999999999</v>
      </c>
      <c r="H29" s="252">
        <v>0.96505300000000005</v>
      </c>
      <c r="I29" s="252">
        <v>0.96506199999999998</v>
      </c>
      <c r="J29" s="252">
        <v>0.96173399999999998</v>
      </c>
      <c r="K29" s="252">
        <v>0.96650199999999997</v>
      </c>
      <c r="L29" s="252">
        <v>0.94584000000000001</v>
      </c>
      <c r="M29" s="252">
        <v>0.92978499999999997</v>
      </c>
      <c r="N29" s="252">
        <v>0.94038200000000005</v>
      </c>
      <c r="O29" s="252">
        <v>0.96859499999999998</v>
      </c>
      <c r="P29" s="252">
        <v>0.96584499999999995</v>
      </c>
      <c r="Q29" s="252">
        <v>0.98491099999999998</v>
      </c>
      <c r="R29" s="252">
        <v>0.96858500000000003</v>
      </c>
      <c r="S29" s="252">
        <v>0.98327299999999995</v>
      </c>
      <c r="T29" s="252">
        <v>1.001009</v>
      </c>
      <c r="U29" s="252">
        <v>1.0093669999999999</v>
      </c>
      <c r="V29" s="252">
        <v>0.99809899999999996</v>
      </c>
      <c r="W29" s="252">
        <v>0.99377899999999997</v>
      </c>
      <c r="X29" s="252">
        <v>0.98828499999999997</v>
      </c>
      <c r="Y29" s="252">
        <v>1.0039929999999999</v>
      </c>
      <c r="Z29" s="252">
        <v>1.01519</v>
      </c>
      <c r="AA29" s="252">
        <v>1.0146930000000001</v>
      </c>
      <c r="AB29" s="252">
        <v>1.021285</v>
      </c>
      <c r="AC29" s="252">
        <v>1.015285</v>
      </c>
      <c r="AD29" s="252">
        <v>1.0022850000000001</v>
      </c>
      <c r="AE29" s="252">
        <v>1.0082850000000001</v>
      </c>
      <c r="AF29" s="252">
        <v>1.021285</v>
      </c>
      <c r="AG29" s="252">
        <v>1.019285</v>
      </c>
      <c r="AH29" s="252">
        <v>1.021285</v>
      </c>
      <c r="AI29" s="252">
        <v>1.011285</v>
      </c>
      <c r="AJ29" s="252">
        <v>1.0202850000000001</v>
      </c>
      <c r="AK29" s="252">
        <v>1.023285</v>
      </c>
      <c r="AL29" s="252">
        <v>1.003285</v>
      </c>
      <c r="AM29" s="252">
        <v>0.97528499999999996</v>
      </c>
      <c r="AN29" s="252">
        <v>0.97928499999999996</v>
      </c>
      <c r="AO29" s="252">
        <v>0.97728499999999996</v>
      </c>
      <c r="AP29" s="252">
        <v>0.97728499999999996</v>
      </c>
      <c r="AQ29" s="252">
        <v>0.98028499999999996</v>
      </c>
      <c r="AR29" s="252">
        <v>0.97828499999999996</v>
      </c>
      <c r="AS29" s="252">
        <v>0.97628499999999996</v>
      </c>
      <c r="AT29" s="252">
        <v>0.97728499999999996</v>
      </c>
      <c r="AU29" s="252">
        <v>0.98428499999999997</v>
      </c>
      <c r="AV29" s="252">
        <v>0.98528499999999997</v>
      </c>
      <c r="AW29" s="252">
        <v>0.97128499999999995</v>
      </c>
      <c r="AX29" s="252">
        <v>0.99328499999999997</v>
      </c>
      <c r="AY29" s="252">
        <v>0.97628499999999996</v>
      </c>
      <c r="AZ29" s="252">
        <v>0.97628499999999996</v>
      </c>
      <c r="BA29" s="252">
        <v>0.98464651506</v>
      </c>
      <c r="BB29" s="252">
        <v>0.97857020854999999</v>
      </c>
      <c r="BC29" s="252">
        <v>0.97253968364999999</v>
      </c>
      <c r="BD29" s="409">
        <v>0.96651875198000003</v>
      </c>
      <c r="BE29" s="409">
        <v>0.96048195229</v>
      </c>
      <c r="BF29" s="409">
        <v>0.95444895187000001</v>
      </c>
      <c r="BG29" s="409">
        <v>0.94847142768000003</v>
      </c>
      <c r="BH29" s="409">
        <v>0.94244586527999996</v>
      </c>
      <c r="BI29" s="409">
        <v>0.93641815238000004</v>
      </c>
      <c r="BJ29" s="409">
        <v>0.93051415951000005</v>
      </c>
      <c r="BK29" s="409">
        <v>0.92451871262999996</v>
      </c>
      <c r="BL29" s="409">
        <v>0.91846254613</v>
      </c>
      <c r="BM29" s="409">
        <v>0.91241495028999997</v>
      </c>
      <c r="BN29" s="409">
        <v>0.90634265533000002</v>
      </c>
      <c r="BO29" s="409">
        <v>0.90032397184000001</v>
      </c>
      <c r="BP29" s="409">
        <v>0.89431307712999997</v>
      </c>
      <c r="BQ29" s="409">
        <v>0.88828528226000003</v>
      </c>
      <c r="BR29" s="409">
        <v>0.88225867189999996</v>
      </c>
      <c r="BS29" s="409">
        <v>0.87628834275</v>
      </c>
      <c r="BT29" s="409">
        <v>0.87026860780000004</v>
      </c>
      <c r="BU29" s="409">
        <v>0.8642465157</v>
      </c>
      <c r="BV29" s="409">
        <v>0.86234955648</v>
      </c>
    </row>
    <row r="30" spans="1:74" ht="11.1" customHeight="1" x14ac:dyDescent="0.2">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c r="AR30" s="223"/>
      <c r="AS30" s="223"/>
      <c r="AT30" s="223"/>
      <c r="AU30" s="223"/>
      <c r="AV30" s="223"/>
      <c r="AW30" s="223"/>
      <c r="AX30" s="223"/>
      <c r="AY30" s="223"/>
      <c r="AZ30" s="223"/>
      <c r="BA30" s="223"/>
      <c r="BB30" s="223"/>
      <c r="BC30" s="223"/>
      <c r="BD30" s="410"/>
      <c r="BE30" s="410"/>
      <c r="BF30" s="410"/>
      <c r="BG30" s="410"/>
      <c r="BH30" s="410"/>
      <c r="BI30" s="410"/>
      <c r="BJ30" s="410"/>
      <c r="BK30" s="410"/>
      <c r="BL30" s="410"/>
      <c r="BM30" s="410"/>
      <c r="BN30" s="410"/>
      <c r="BO30" s="410"/>
      <c r="BP30" s="410"/>
      <c r="BQ30" s="410"/>
      <c r="BR30" s="410"/>
      <c r="BS30" s="410"/>
      <c r="BT30" s="410"/>
      <c r="BU30" s="410"/>
      <c r="BV30" s="410"/>
    </row>
    <row r="31" spans="1:74" ht="11.1" customHeight="1" x14ac:dyDescent="0.2">
      <c r="A31" s="162" t="s">
        <v>506</v>
      </c>
      <c r="B31" s="172" t="s">
        <v>516</v>
      </c>
      <c r="C31" s="252">
        <v>9.5618706075999995</v>
      </c>
      <c r="D31" s="252">
        <v>9.6850462646000004</v>
      </c>
      <c r="E31" s="252">
        <v>9.5742099430999996</v>
      </c>
      <c r="F31" s="252">
        <v>9.5405629639999994</v>
      </c>
      <c r="G31" s="252">
        <v>9.5830687792999996</v>
      </c>
      <c r="H31" s="252">
        <v>9.7356885880000004</v>
      </c>
      <c r="I31" s="252">
        <v>9.4535704811999999</v>
      </c>
      <c r="J31" s="252">
        <v>9.4748649533999991</v>
      </c>
      <c r="K31" s="252">
        <v>9.5866063320000006</v>
      </c>
      <c r="L31" s="252">
        <v>9.6538468515000009</v>
      </c>
      <c r="M31" s="252">
        <v>9.8765845586999994</v>
      </c>
      <c r="N31" s="252">
        <v>9.8714337108999999</v>
      </c>
      <c r="O31" s="252">
        <v>9.7431871698000005</v>
      </c>
      <c r="P31" s="252">
        <v>9.6946791805999997</v>
      </c>
      <c r="Q31" s="252">
        <v>9.6911063982000005</v>
      </c>
      <c r="R31" s="252">
        <v>9.7468935145</v>
      </c>
      <c r="S31" s="252">
        <v>9.6960799478999995</v>
      </c>
      <c r="T31" s="252">
        <v>9.9201401491999999</v>
      </c>
      <c r="U31" s="252">
        <v>9.7535158176000003</v>
      </c>
      <c r="V31" s="252">
        <v>9.6962536317999994</v>
      </c>
      <c r="W31" s="252">
        <v>9.8510623198000005</v>
      </c>
      <c r="X31" s="252">
        <v>9.7256880330000008</v>
      </c>
      <c r="Y31" s="252">
        <v>9.8641130692000001</v>
      </c>
      <c r="Z31" s="252">
        <v>9.8157760692</v>
      </c>
      <c r="AA31" s="252">
        <v>9.7540848548000003</v>
      </c>
      <c r="AB31" s="252">
        <v>9.7420848547999999</v>
      </c>
      <c r="AC31" s="252">
        <v>9.6360848548</v>
      </c>
      <c r="AD31" s="252">
        <v>9.5170848548000002</v>
      </c>
      <c r="AE31" s="252">
        <v>9.4290848547999992</v>
      </c>
      <c r="AF31" s="252">
        <v>9.5660848547999997</v>
      </c>
      <c r="AG31" s="252">
        <v>9.4790848548</v>
      </c>
      <c r="AH31" s="252">
        <v>9.3240848548000006</v>
      </c>
      <c r="AI31" s="252">
        <v>9.3430848548000007</v>
      </c>
      <c r="AJ31" s="252">
        <v>9.2810848547999996</v>
      </c>
      <c r="AK31" s="252">
        <v>9.3940848548000009</v>
      </c>
      <c r="AL31" s="252">
        <v>9.3830848547999999</v>
      </c>
      <c r="AM31" s="252">
        <v>9.3020848548000004</v>
      </c>
      <c r="AN31" s="252">
        <v>9.3700848548</v>
      </c>
      <c r="AO31" s="252">
        <v>9.3520848547999993</v>
      </c>
      <c r="AP31" s="252">
        <v>9.2290848548</v>
      </c>
      <c r="AQ31" s="252">
        <v>9.2000848548</v>
      </c>
      <c r="AR31" s="252">
        <v>9.3850848548000005</v>
      </c>
      <c r="AS31" s="252">
        <v>9.2700848548000003</v>
      </c>
      <c r="AT31" s="252">
        <v>9.1370848547999994</v>
      </c>
      <c r="AU31" s="252">
        <v>9.1290848548000003</v>
      </c>
      <c r="AV31" s="252">
        <v>9.1660848547999993</v>
      </c>
      <c r="AW31" s="252">
        <v>9.2290848548</v>
      </c>
      <c r="AX31" s="252">
        <v>9.1200848548</v>
      </c>
      <c r="AY31" s="252">
        <v>9.2120848548000005</v>
      </c>
      <c r="AZ31" s="252">
        <v>9.2660848548000008</v>
      </c>
      <c r="BA31" s="252">
        <v>9.3283467003999991</v>
      </c>
      <c r="BB31" s="252">
        <v>9.2544739937999996</v>
      </c>
      <c r="BC31" s="252">
        <v>9.2837169753000008</v>
      </c>
      <c r="BD31" s="409">
        <v>9.3485625284000005</v>
      </c>
      <c r="BE31" s="409">
        <v>9.2726414220999995</v>
      </c>
      <c r="BF31" s="409">
        <v>9.3004673173000008</v>
      </c>
      <c r="BG31" s="409">
        <v>9.3150834807000003</v>
      </c>
      <c r="BH31" s="409">
        <v>9.3435530772999993</v>
      </c>
      <c r="BI31" s="409">
        <v>9.3563324958000003</v>
      </c>
      <c r="BJ31" s="409">
        <v>9.3199163769000002</v>
      </c>
      <c r="BK31" s="409">
        <v>9.3046172058999996</v>
      </c>
      <c r="BL31" s="409">
        <v>9.3153850871999992</v>
      </c>
      <c r="BM31" s="409">
        <v>9.2997564384999993</v>
      </c>
      <c r="BN31" s="409">
        <v>9.2839822753999997</v>
      </c>
      <c r="BO31" s="409">
        <v>9.3367806306999999</v>
      </c>
      <c r="BP31" s="409">
        <v>9.3824974704000006</v>
      </c>
      <c r="BQ31" s="409">
        <v>9.3144671112000008</v>
      </c>
      <c r="BR31" s="409">
        <v>9.3450737545999996</v>
      </c>
      <c r="BS31" s="409">
        <v>9.3554102328000006</v>
      </c>
      <c r="BT31" s="409">
        <v>9.3738011981000007</v>
      </c>
      <c r="BU31" s="409">
        <v>9.3788072561</v>
      </c>
      <c r="BV31" s="409">
        <v>9.3388299002000004</v>
      </c>
    </row>
    <row r="32" spans="1:74" ht="11.1" customHeight="1" x14ac:dyDescent="0.2">
      <c r="A32" s="162" t="s">
        <v>274</v>
      </c>
      <c r="B32" s="173" t="s">
        <v>351</v>
      </c>
      <c r="C32" s="252">
        <v>0.43538127602999999</v>
      </c>
      <c r="D32" s="252">
        <v>0.46838127603000002</v>
      </c>
      <c r="E32" s="252">
        <v>0.44838127603</v>
      </c>
      <c r="F32" s="252">
        <v>0.45638127603</v>
      </c>
      <c r="G32" s="252">
        <v>0.45138127603</v>
      </c>
      <c r="H32" s="252">
        <v>0.49338127602999998</v>
      </c>
      <c r="I32" s="252">
        <v>0.47938127603000003</v>
      </c>
      <c r="J32" s="252">
        <v>0.48038127603000003</v>
      </c>
      <c r="K32" s="252">
        <v>0.47538127603000002</v>
      </c>
      <c r="L32" s="252">
        <v>0.46538127603000001</v>
      </c>
      <c r="M32" s="252">
        <v>0.45038127603</v>
      </c>
      <c r="N32" s="252">
        <v>0.44838127603</v>
      </c>
      <c r="O32" s="252">
        <v>0.42216627329</v>
      </c>
      <c r="P32" s="252">
        <v>0.39016627328999998</v>
      </c>
      <c r="Q32" s="252">
        <v>0.31716627329000002</v>
      </c>
      <c r="R32" s="252">
        <v>0.38816627328999997</v>
      </c>
      <c r="S32" s="252">
        <v>0.33816627328999999</v>
      </c>
      <c r="T32" s="252">
        <v>0.43216627329000001</v>
      </c>
      <c r="U32" s="252">
        <v>0.45816627328999998</v>
      </c>
      <c r="V32" s="252">
        <v>0.45216627328999998</v>
      </c>
      <c r="W32" s="252">
        <v>0.42616627329000001</v>
      </c>
      <c r="X32" s="252">
        <v>0.40916627328999999</v>
      </c>
      <c r="Y32" s="252">
        <v>0.42916627329000001</v>
      </c>
      <c r="Z32" s="252">
        <v>0.42216627329</v>
      </c>
      <c r="AA32" s="252">
        <v>0.39900000000000002</v>
      </c>
      <c r="AB32" s="252">
        <v>0.39300000000000002</v>
      </c>
      <c r="AC32" s="252">
        <v>0.38200000000000001</v>
      </c>
      <c r="AD32" s="252">
        <v>0.373</v>
      </c>
      <c r="AE32" s="252">
        <v>0.35799999999999998</v>
      </c>
      <c r="AF32" s="252">
        <v>0.38300000000000001</v>
      </c>
      <c r="AG32" s="252">
        <v>0.40799999999999997</v>
      </c>
      <c r="AH32" s="252">
        <v>0.41</v>
      </c>
      <c r="AI32" s="252">
        <v>0.39700000000000002</v>
      </c>
      <c r="AJ32" s="252">
        <v>0.39200000000000002</v>
      </c>
      <c r="AK32" s="252">
        <v>0.38200000000000001</v>
      </c>
      <c r="AL32" s="252">
        <v>0.35099999999999998</v>
      </c>
      <c r="AM32" s="252">
        <v>0.34399999999999997</v>
      </c>
      <c r="AN32" s="252">
        <v>0.34100000000000003</v>
      </c>
      <c r="AO32" s="252">
        <v>0.35799999999999998</v>
      </c>
      <c r="AP32" s="252">
        <v>0.34300000000000003</v>
      </c>
      <c r="AQ32" s="252">
        <v>0.36599999999999999</v>
      </c>
      <c r="AR32" s="252">
        <v>0.36799999999999999</v>
      </c>
      <c r="AS32" s="252">
        <v>0.378</v>
      </c>
      <c r="AT32" s="252">
        <v>0.38</v>
      </c>
      <c r="AU32" s="252">
        <v>0.34599999999999997</v>
      </c>
      <c r="AV32" s="252">
        <v>0.36099999999999999</v>
      </c>
      <c r="AW32" s="252">
        <v>0.34899999999999998</v>
      </c>
      <c r="AX32" s="252">
        <v>0.33600000000000002</v>
      </c>
      <c r="AY32" s="252">
        <v>0.378</v>
      </c>
      <c r="AZ32" s="252">
        <v>0.36</v>
      </c>
      <c r="BA32" s="252">
        <v>0.38867896629999998</v>
      </c>
      <c r="BB32" s="252">
        <v>0.38155057329999997</v>
      </c>
      <c r="BC32" s="252">
        <v>0.38159039071</v>
      </c>
      <c r="BD32" s="409">
        <v>0.38223353863999998</v>
      </c>
      <c r="BE32" s="409">
        <v>0.38017608031</v>
      </c>
      <c r="BF32" s="409">
        <v>0.38038569165000002</v>
      </c>
      <c r="BG32" s="409">
        <v>0.38034419320000001</v>
      </c>
      <c r="BH32" s="409">
        <v>0.38547797836999997</v>
      </c>
      <c r="BI32" s="409">
        <v>0.39053966024999998</v>
      </c>
      <c r="BJ32" s="409">
        <v>0.39293105363000003</v>
      </c>
      <c r="BK32" s="409">
        <v>0.39965936603000002</v>
      </c>
      <c r="BL32" s="409">
        <v>0.40560443651</v>
      </c>
      <c r="BM32" s="409">
        <v>0.41030652913999999</v>
      </c>
      <c r="BN32" s="409">
        <v>0.41512138470999999</v>
      </c>
      <c r="BO32" s="409">
        <v>0.42025398972</v>
      </c>
      <c r="BP32" s="409">
        <v>0.42595491072000002</v>
      </c>
      <c r="BQ32" s="409">
        <v>0.43093796542000001</v>
      </c>
      <c r="BR32" s="409">
        <v>0.43613361638999998</v>
      </c>
      <c r="BS32" s="409">
        <v>0.44110326725999999</v>
      </c>
      <c r="BT32" s="409">
        <v>0.44622234451999998</v>
      </c>
      <c r="BU32" s="409">
        <v>0.44927032975999998</v>
      </c>
      <c r="BV32" s="409">
        <v>0.45468662039000002</v>
      </c>
    </row>
    <row r="33" spans="1:74" ht="11.1" customHeight="1" x14ac:dyDescent="0.2">
      <c r="A33" s="162" t="s">
        <v>275</v>
      </c>
      <c r="B33" s="173" t="s">
        <v>352</v>
      </c>
      <c r="C33" s="252">
        <v>4.9856999999999996</v>
      </c>
      <c r="D33" s="252">
        <v>5.0190000000000001</v>
      </c>
      <c r="E33" s="252">
        <v>4.9709000000000003</v>
      </c>
      <c r="F33" s="252">
        <v>4.9459999999999997</v>
      </c>
      <c r="G33" s="252">
        <v>4.9927999999999999</v>
      </c>
      <c r="H33" s="252">
        <v>5.0759999999999996</v>
      </c>
      <c r="I33" s="252">
        <v>4.8945999999999996</v>
      </c>
      <c r="J33" s="252">
        <v>4.9329999999999998</v>
      </c>
      <c r="K33" s="252">
        <v>5.0060000000000002</v>
      </c>
      <c r="L33" s="252">
        <v>5.056</v>
      </c>
      <c r="M33" s="252">
        <v>5.1230000000000002</v>
      </c>
      <c r="N33" s="252">
        <v>5.1479999999999997</v>
      </c>
      <c r="O33" s="252">
        <v>5.0999999999999996</v>
      </c>
      <c r="P33" s="252">
        <v>5.0860000000000003</v>
      </c>
      <c r="Q33" s="252">
        <v>5.1239999999999997</v>
      </c>
      <c r="R33" s="252">
        <v>5.1260000000000003</v>
      </c>
      <c r="S33" s="252">
        <v>5.1390000000000002</v>
      </c>
      <c r="T33" s="252">
        <v>5.2759999999999998</v>
      </c>
      <c r="U33" s="252">
        <v>5.1310000000000002</v>
      </c>
      <c r="V33" s="252">
        <v>5.1459999999999999</v>
      </c>
      <c r="W33" s="252">
        <v>5.1849999999999996</v>
      </c>
      <c r="X33" s="252">
        <v>5.1269999999999998</v>
      </c>
      <c r="Y33" s="252">
        <v>5.165</v>
      </c>
      <c r="Z33" s="252">
        <v>5.1429999999999998</v>
      </c>
      <c r="AA33" s="252">
        <v>5.048</v>
      </c>
      <c r="AB33" s="252">
        <v>5.0149999999999997</v>
      </c>
      <c r="AC33" s="252">
        <v>4.9729999999999999</v>
      </c>
      <c r="AD33" s="252">
        <v>4.9180000000000001</v>
      </c>
      <c r="AE33" s="252">
        <v>4.8550000000000004</v>
      </c>
      <c r="AF33" s="252">
        <v>4.9160000000000004</v>
      </c>
      <c r="AG33" s="252">
        <v>4.82</v>
      </c>
      <c r="AH33" s="252">
        <v>4.7560000000000002</v>
      </c>
      <c r="AI33" s="252">
        <v>4.7690000000000001</v>
      </c>
      <c r="AJ33" s="252">
        <v>4.6619999999999999</v>
      </c>
      <c r="AK33" s="252">
        <v>4.7969999999999997</v>
      </c>
      <c r="AL33" s="252">
        <v>4.8310000000000004</v>
      </c>
      <c r="AM33" s="252">
        <v>4.7679999999999998</v>
      </c>
      <c r="AN33" s="252">
        <v>4.8470000000000004</v>
      </c>
      <c r="AO33" s="252">
        <v>4.8259999999999996</v>
      </c>
      <c r="AP33" s="252">
        <v>4.819</v>
      </c>
      <c r="AQ33" s="252">
        <v>4.7619999999999996</v>
      </c>
      <c r="AR33" s="252">
        <v>4.8819999999999997</v>
      </c>
      <c r="AS33" s="252">
        <v>4.7699999999999996</v>
      </c>
      <c r="AT33" s="252">
        <v>4.7060000000000004</v>
      </c>
      <c r="AU33" s="252">
        <v>4.7320000000000002</v>
      </c>
      <c r="AV33" s="252">
        <v>4.7279999999999998</v>
      </c>
      <c r="AW33" s="252">
        <v>4.7830000000000004</v>
      </c>
      <c r="AX33" s="252">
        <v>4.7309999999999999</v>
      </c>
      <c r="AY33" s="252">
        <v>4.7300000000000004</v>
      </c>
      <c r="AZ33" s="252">
        <v>4.7919999999999998</v>
      </c>
      <c r="BA33" s="252">
        <v>4.7668681476000003</v>
      </c>
      <c r="BB33" s="252">
        <v>4.7829186538000004</v>
      </c>
      <c r="BC33" s="252">
        <v>4.7790419532000001</v>
      </c>
      <c r="BD33" s="409">
        <v>4.8143525664000002</v>
      </c>
      <c r="BE33" s="409">
        <v>4.7527579069000003</v>
      </c>
      <c r="BF33" s="409">
        <v>4.7886168502000004</v>
      </c>
      <c r="BG33" s="409">
        <v>4.8072419866000002</v>
      </c>
      <c r="BH33" s="409">
        <v>4.8288381802</v>
      </c>
      <c r="BI33" s="409">
        <v>4.8430627832999997</v>
      </c>
      <c r="BJ33" s="409">
        <v>4.8037655096999998</v>
      </c>
      <c r="BK33" s="409">
        <v>4.7752774745000002</v>
      </c>
      <c r="BL33" s="409">
        <v>4.7710122540000004</v>
      </c>
      <c r="BM33" s="409">
        <v>4.7659116601999996</v>
      </c>
      <c r="BN33" s="409">
        <v>4.7722852789000001</v>
      </c>
      <c r="BO33" s="409">
        <v>4.7939494623999996</v>
      </c>
      <c r="BP33" s="409">
        <v>4.8296441755000004</v>
      </c>
      <c r="BQ33" s="409">
        <v>4.7701836232000003</v>
      </c>
      <c r="BR33" s="409">
        <v>4.8055790949999997</v>
      </c>
      <c r="BS33" s="409">
        <v>4.8241704690000002</v>
      </c>
      <c r="BT33" s="409">
        <v>4.8454365088999998</v>
      </c>
      <c r="BU33" s="409">
        <v>4.8604007692</v>
      </c>
      <c r="BV33" s="409">
        <v>4.8218871353999999</v>
      </c>
    </row>
    <row r="34" spans="1:74" ht="11.1" customHeight="1" x14ac:dyDescent="0.2">
      <c r="A34" s="162" t="s">
        <v>276</v>
      </c>
      <c r="B34" s="173" t="s">
        <v>353</v>
      </c>
      <c r="C34" s="252">
        <v>1.0333212316</v>
      </c>
      <c r="D34" s="252">
        <v>1.0356898886000001</v>
      </c>
      <c r="E34" s="252">
        <v>1.0055955671000001</v>
      </c>
      <c r="F34" s="252">
        <v>1.013725588</v>
      </c>
      <c r="G34" s="252">
        <v>1.0078584032</v>
      </c>
      <c r="H34" s="252">
        <v>1.0258882119999999</v>
      </c>
      <c r="I34" s="252">
        <v>1.0006311052000001</v>
      </c>
      <c r="J34" s="252">
        <v>0.97124157741999995</v>
      </c>
      <c r="K34" s="252">
        <v>0.99860595600000002</v>
      </c>
      <c r="L34" s="252">
        <v>1.0196744755</v>
      </c>
      <c r="M34" s="252">
        <v>1.0290641827</v>
      </c>
      <c r="N34" s="252">
        <v>1.0179193348</v>
      </c>
      <c r="O34" s="252">
        <v>1.0103626005999999</v>
      </c>
      <c r="P34" s="252">
        <v>1.0029996113999999</v>
      </c>
      <c r="Q34" s="252">
        <v>1.0205338289999999</v>
      </c>
      <c r="R34" s="252">
        <v>0.99127994532999997</v>
      </c>
      <c r="S34" s="252">
        <v>1.0065203787000001</v>
      </c>
      <c r="T34" s="252">
        <v>1.0032865799999999</v>
      </c>
      <c r="U34" s="252">
        <v>0.98185924839000005</v>
      </c>
      <c r="V34" s="252">
        <v>1.0265130626000001</v>
      </c>
      <c r="W34" s="252">
        <v>1.0076957506999999</v>
      </c>
      <c r="X34" s="252">
        <v>1.0195764639</v>
      </c>
      <c r="Y34" s="252">
        <v>1.0233625</v>
      </c>
      <c r="Z34" s="252">
        <v>1.0002804999999999</v>
      </c>
      <c r="AA34" s="252">
        <v>0.99199999999999999</v>
      </c>
      <c r="AB34" s="252">
        <v>1.016</v>
      </c>
      <c r="AC34" s="252">
        <v>0.98299999999999998</v>
      </c>
      <c r="AD34" s="252">
        <v>0.98099999999999998</v>
      </c>
      <c r="AE34" s="252">
        <v>0.997</v>
      </c>
      <c r="AF34" s="252">
        <v>0.99099999999999999</v>
      </c>
      <c r="AG34" s="252">
        <v>0.999</v>
      </c>
      <c r="AH34" s="252">
        <v>0.996</v>
      </c>
      <c r="AI34" s="252">
        <v>0.98099999999999998</v>
      </c>
      <c r="AJ34" s="252">
        <v>0.99099999999999999</v>
      </c>
      <c r="AK34" s="252">
        <v>0.97499999999999998</v>
      </c>
      <c r="AL34" s="252">
        <v>1.0069999999999999</v>
      </c>
      <c r="AM34" s="252">
        <v>1.0109999999999999</v>
      </c>
      <c r="AN34" s="252">
        <v>1.0129999999999999</v>
      </c>
      <c r="AO34" s="252">
        <v>1.0109999999999999</v>
      </c>
      <c r="AP34" s="252">
        <v>0.98899999999999999</v>
      </c>
      <c r="AQ34" s="252">
        <v>0.999</v>
      </c>
      <c r="AR34" s="252">
        <v>1.016</v>
      </c>
      <c r="AS34" s="252">
        <v>1.016</v>
      </c>
      <c r="AT34" s="252">
        <v>0.998</v>
      </c>
      <c r="AU34" s="252">
        <v>0.999</v>
      </c>
      <c r="AV34" s="252">
        <v>1.0069999999999999</v>
      </c>
      <c r="AW34" s="252">
        <v>0.99</v>
      </c>
      <c r="AX34" s="252">
        <v>0.99299999999999999</v>
      </c>
      <c r="AY34" s="252">
        <v>0.98699999999999999</v>
      </c>
      <c r="AZ34" s="252">
        <v>1.0029999999999999</v>
      </c>
      <c r="BA34" s="252">
        <v>1.0034715702999999</v>
      </c>
      <c r="BB34" s="252">
        <v>0.99376678406999996</v>
      </c>
      <c r="BC34" s="252">
        <v>1.0180048554000001</v>
      </c>
      <c r="BD34" s="409">
        <v>1.0165936015000001</v>
      </c>
      <c r="BE34" s="409">
        <v>1.0137369718</v>
      </c>
      <c r="BF34" s="409">
        <v>1.0105776872000001</v>
      </c>
      <c r="BG34" s="409">
        <v>1.0086374831</v>
      </c>
      <c r="BH34" s="409">
        <v>1.0050136301999999</v>
      </c>
      <c r="BI34" s="409">
        <v>1.0003818879999999</v>
      </c>
      <c r="BJ34" s="409">
        <v>1.0008822945</v>
      </c>
      <c r="BK34" s="409">
        <v>1.0003508828000001</v>
      </c>
      <c r="BL34" s="409">
        <v>1.0093598258000001</v>
      </c>
      <c r="BM34" s="409">
        <v>1.0063725299999999</v>
      </c>
      <c r="BN34" s="409">
        <v>0.99254756918999998</v>
      </c>
      <c r="BO34" s="409">
        <v>1.0227432481000001</v>
      </c>
      <c r="BP34" s="409">
        <v>1.0214848379999999</v>
      </c>
      <c r="BQ34" s="409">
        <v>1.0196983045000001</v>
      </c>
      <c r="BR34" s="409">
        <v>1.0163791465000001</v>
      </c>
      <c r="BS34" s="409">
        <v>1.0143655928999999</v>
      </c>
      <c r="BT34" s="409">
        <v>1.0105725811999999</v>
      </c>
      <c r="BU34" s="409">
        <v>1.0057759657000001</v>
      </c>
      <c r="BV34" s="409">
        <v>1.0062590619</v>
      </c>
    </row>
    <row r="35" spans="1:74" ht="11.1" customHeight="1" x14ac:dyDescent="0.2">
      <c r="A35" s="162" t="s">
        <v>1256</v>
      </c>
      <c r="B35" s="173" t="s">
        <v>1255</v>
      </c>
      <c r="C35" s="252">
        <v>0.90208109999999997</v>
      </c>
      <c r="D35" s="252">
        <v>0.90208109999999997</v>
      </c>
      <c r="E35" s="252">
        <v>0.90208109999999997</v>
      </c>
      <c r="F35" s="252">
        <v>0.90208109999999997</v>
      </c>
      <c r="G35" s="252">
        <v>0.90208109999999997</v>
      </c>
      <c r="H35" s="252">
        <v>0.90208109999999997</v>
      </c>
      <c r="I35" s="252">
        <v>0.90208109999999997</v>
      </c>
      <c r="J35" s="252">
        <v>0.90208109999999997</v>
      </c>
      <c r="K35" s="252">
        <v>0.90208109999999997</v>
      </c>
      <c r="L35" s="252">
        <v>0.90208109999999997</v>
      </c>
      <c r="M35" s="252">
        <v>0.90208109999999997</v>
      </c>
      <c r="N35" s="252">
        <v>0.90208109999999997</v>
      </c>
      <c r="O35" s="252">
        <v>0.84971819999999998</v>
      </c>
      <c r="P35" s="252">
        <v>0.84571819999999998</v>
      </c>
      <c r="Q35" s="252">
        <v>0.84571819999999998</v>
      </c>
      <c r="R35" s="252">
        <v>0.86671819999999999</v>
      </c>
      <c r="S35" s="252">
        <v>0.8727182</v>
      </c>
      <c r="T35" s="252">
        <v>0.88071820000000001</v>
      </c>
      <c r="U35" s="252">
        <v>0.8787182</v>
      </c>
      <c r="V35" s="252">
        <v>0.86071819999999999</v>
      </c>
      <c r="W35" s="252">
        <v>0.87971820000000001</v>
      </c>
      <c r="X35" s="252">
        <v>0.87971820000000001</v>
      </c>
      <c r="Y35" s="252">
        <v>0.8727182</v>
      </c>
      <c r="Z35" s="252">
        <v>0.8757182</v>
      </c>
      <c r="AA35" s="252">
        <v>0.942384</v>
      </c>
      <c r="AB35" s="252">
        <v>0.96438400000000002</v>
      </c>
      <c r="AC35" s="252">
        <v>0.97038400000000002</v>
      </c>
      <c r="AD35" s="252">
        <v>0.945384</v>
      </c>
      <c r="AE35" s="252">
        <v>0.96638400000000002</v>
      </c>
      <c r="AF35" s="252">
        <v>0.96438400000000002</v>
      </c>
      <c r="AG35" s="252">
        <v>0.95538400000000001</v>
      </c>
      <c r="AH35" s="252">
        <v>0.95638400000000001</v>
      </c>
      <c r="AI35" s="252">
        <v>0.95738400000000001</v>
      </c>
      <c r="AJ35" s="252">
        <v>0.95838400000000001</v>
      </c>
      <c r="AK35" s="252">
        <v>0.95738400000000001</v>
      </c>
      <c r="AL35" s="252">
        <v>0.93438399999999999</v>
      </c>
      <c r="AM35" s="252">
        <v>0.93438399999999999</v>
      </c>
      <c r="AN35" s="252">
        <v>0.91838399999999998</v>
      </c>
      <c r="AO35" s="252">
        <v>0.92638399999999999</v>
      </c>
      <c r="AP35" s="252">
        <v>0.92038399999999998</v>
      </c>
      <c r="AQ35" s="252">
        <v>0.90438399999999997</v>
      </c>
      <c r="AR35" s="252">
        <v>0.91438399999999997</v>
      </c>
      <c r="AS35" s="252">
        <v>0.91038399999999997</v>
      </c>
      <c r="AT35" s="252">
        <v>0.91838399999999998</v>
      </c>
      <c r="AU35" s="252">
        <v>0.90238399999999996</v>
      </c>
      <c r="AV35" s="252">
        <v>0.89938399999999996</v>
      </c>
      <c r="AW35" s="252">
        <v>0.90138399999999996</v>
      </c>
      <c r="AX35" s="252">
        <v>0.90138399999999996</v>
      </c>
      <c r="AY35" s="252">
        <v>0.90838399999999997</v>
      </c>
      <c r="AZ35" s="252">
        <v>0.90638399999999997</v>
      </c>
      <c r="BA35" s="252">
        <v>0.93641094419000004</v>
      </c>
      <c r="BB35" s="252">
        <v>0.91220577662000002</v>
      </c>
      <c r="BC35" s="252">
        <v>0.91143071298</v>
      </c>
      <c r="BD35" s="409">
        <v>0.91096543657999995</v>
      </c>
      <c r="BE35" s="409">
        <v>0.91014127839000003</v>
      </c>
      <c r="BF35" s="409">
        <v>0.90945445264000002</v>
      </c>
      <c r="BG35" s="409">
        <v>0.90863922719000001</v>
      </c>
      <c r="BH35" s="409">
        <v>0.91291424710000002</v>
      </c>
      <c r="BI35" s="409">
        <v>0.91215264314</v>
      </c>
      <c r="BJ35" s="409">
        <v>0.90956045692999998</v>
      </c>
      <c r="BK35" s="409">
        <v>0.90854053905999999</v>
      </c>
      <c r="BL35" s="409">
        <v>0.90623043171999995</v>
      </c>
      <c r="BM35" s="409">
        <v>0.90328330563000003</v>
      </c>
      <c r="BN35" s="409">
        <v>0.90039437491999996</v>
      </c>
      <c r="BO35" s="409">
        <v>0.89766874717</v>
      </c>
      <c r="BP35" s="409">
        <v>0.89523490363000002</v>
      </c>
      <c r="BQ35" s="409">
        <v>0.89243328100999997</v>
      </c>
      <c r="BR35" s="409">
        <v>0.88974101171999997</v>
      </c>
      <c r="BS35" s="409">
        <v>0.88493317497000001</v>
      </c>
      <c r="BT35" s="409">
        <v>0.88020228112999999</v>
      </c>
      <c r="BU35" s="409">
        <v>0.87543524021999997</v>
      </c>
      <c r="BV35" s="409">
        <v>0.87085736730999996</v>
      </c>
    </row>
    <row r="36" spans="1:74" ht="11.1" customHeight="1" x14ac:dyDescent="0.2">
      <c r="A36" s="162" t="s">
        <v>277</v>
      </c>
      <c r="B36" s="173" t="s">
        <v>354</v>
      </c>
      <c r="C36" s="252">
        <v>0.65100000000000002</v>
      </c>
      <c r="D36" s="252">
        <v>0.65800000000000003</v>
      </c>
      <c r="E36" s="252">
        <v>0.67100000000000004</v>
      </c>
      <c r="F36" s="252">
        <v>0.66800000000000004</v>
      </c>
      <c r="G36" s="252">
        <v>0.67400000000000004</v>
      </c>
      <c r="H36" s="252">
        <v>0.66100000000000003</v>
      </c>
      <c r="I36" s="252">
        <v>0.64</v>
      </c>
      <c r="J36" s="252">
        <v>0.64300000000000002</v>
      </c>
      <c r="K36" s="252">
        <v>0.65800000000000003</v>
      </c>
      <c r="L36" s="252">
        <v>0.69199999999999995</v>
      </c>
      <c r="M36" s="252">
        <v>0.75600000000000001</v>
      </c>
      <c r="N36" s="252">
        <v>0.751</v>
      </c>
      <c r="O36" s="252">
        <v>0.75600000000000001</v>
      </c>
      <c r="P36" s="252">
        <v>0.76900000000000002</v>
      </c>
      <c r="Q36" s="252">
        <v>0.77300000000000002</v>
      </c>
      <c r="R36" s="252">
        <v>0.752</v>
      </c>
      <c r="S36" s="252">
        <v>0.77</v>
      </c>
      <c r="T36" s="252">
        <v>0.69599999999999995</v>
      </c>
      <c r="U36" s="252">
        <v>0.67500000000000004</v>
      </c>
      <c r="V36" s="252">
        <v>0.66700000000000004</v>
      </c>
      <c r="W36" s="252">
        <v>0.72799999999999998</v>
      </c>
      <c r="X36" s="252">
        <v>0.69499999999999995</v>
      </c>
      <c r="Y36" s="252">
        <v>0.748</v>
      </c>
      <c r="Z36" s="252">
        <v>0.73699999999999999</v>
      </c>
      <c r="AA36" s="252">
        <v>0.75600000000000001</v>
      </c>
      <c r="AB36" s="252">
        <v>0.75600000000000001</v>
      </c>
      <c r="AC36" s="252">
        <v>0.749</v>
      </c>
      <c r="AD36" s="252">
        <v>0.73499999999999999</v>
      </c>
      <c r="AE36" s="252">
        <v>0.72099999999999997</v>
      </c>
      <c r="AF36" s="252">
        <v>0.76500000000000001</v>
      </c>
      <c r="AG36" s="252">
        <v>0.76600000000000001</v>
      </c>
      <c r="AH36" s="252">
        <v>0.71</v>
      </c>
      <c r="AI36" s="252">
        <v>0.71099999999999997</v>
      </c>
      <c r="AJ36" s="252">
        <v>0.72699999999999998</v>
      </c>
      <c r="AK36" s="252">
        <v>0.747</v>
      </c>
      <c r="AL36" s="252">
        <v>0.749</v>
      </c>
      <c r="AM36" s="252">
        <v>0.748</v>
      </c>
      <c r="AN36" s="252">
        <v>0.74</v>
      </c>
      <c r="AO36" s="252">
        <v>0.73399999999999999</v>
      </c>
      <c r="AP36" s="252">
        <v>0.69599999999999995</v>
      </c>
      <c r="AQ36" s="252">
        <v>0.69499999999999995</v>
      </c>
      <c r="AR36" s="252">
        <v>0.755</v>
      </c>
      <c r="AS36" s="252">
        <v>0.73199999999999998</v>
      </c>
      <c r="AT36" s="252">
        <v>0.69299999999999995</v>
      </c>
      <c r="AU36" s="252">
        <v>0.71699999999999997</v>
      </c>
      <c r="AV36" s="252">
        <v>0.71699999999999997</v>
      </c>
      <c r="AW36" s="252">
        <v>0.73499999999999999</v>
      </c>
      <c r="AX36" s="252">
        <v>0.71499999999999997</v>
      </c>
      <c r="AY36" s="252">
        <v>0.75600000000000001</v>
      </c>
      <c r="AZ36" s="252">
        <v>0.74</v>
      </c>
      <c r="BA36" s="252">
        <v>0.74125652072000003</v>
      </c>
      <c r="BB36" s="252">
        <v>0.71573322980999998</v>
      </c>
      <c r="BC36" s="252">
        <v>0.72908053401999995</v>
      </c>
      <c r="BD36" s="409">
        <v>0.73208285335000001</v>
      </c>
      <c r="BE36" s="409">
        <v>0.72982560795999996</v>
      </c>
      <c r="BF36" s="409">
        <v>0.72647150984999997</v>
      </c>
      <c r="BG36" s="409">
        <v>0.72890249137999996</v>
      </c>
      <c r="BH36" s="409">
        <v>0.72964914025000005</v>
      </c>
      <c r="BI36" s="409">
        <v>0.73039670932</v>
      </c>
      <c r="BJ36" s="409">
        <v>0.72991742583999997</v>
      </c>
      <c r="BK36" s="409">
        <v>0.73517728579999997</v>
      </c>
      <c r="BL36" s="409">
        <v>0.73243570084999998</v>
      </c>
      <c r="BM36" s="409">
        <v>0.72921085789999995</v>
      </c>
      <c r="BN36" s="409">
        <v>0.72553709101999997</v>
      </c>
      <c r="BO36" s="409">
        <v>0.72159460610000004</v>
      </c>
      <c r="BP36" s="409">
        <v>0.71802877627999995</v>
      </c>
      <c r="BQ36" s="409">
        <v>0.71398221261000006</v>
      </c>
      <c r="BR36" s="409">
        <v>0.71007528739000003</v>
      </c>
      <c r="BS36" s="409">
        <v>0.70601566512000002</v>
      </c>
      <c r="BT36" s="409">
        <v>0.70305369032999998</v>
      </c>
      <c r="BU36" s="409">
        <v>0.70004240920000005</v>
      </c>
      <c r="BV36" s="409">
        <v>0.69227481003000002</v>
      </c>
    </row>
    <row r="37" spans="1:74" ht="11.1" customHeight="1" x14ac:dyDescent="0.2">
      <c r="A37" s="162" t="s">
        <v>278</v>
      </c>
      <c r="B37" s="173" t="s">
        <v>355</v>
      </c>
      <c r="C37" s="252">
        <v>0.31716899999999998</v>
      </c>
      <c r="D37" s="252">
        <v>0.346169</v>
      </c>
      <c r="E37" s="252">
        <v>0.32416899999999998</v>
      </c>
      <c r="F37" s="252">
        <v>0.31516899999999998</v>
      </c>
      <c r="G37" s="252">
        <v>0.31016899999999997</v>
      </c>
      <c r="H37" s="252">
        <v>0.31816899999999998</v>
      </c>
      <c r="I37" s="252">
        <v>0.30116900000000002</v>
      </c>
      <c r="J37" s="252">
        <v>0.31816899999999998</v>
      </c>
      <c r="K37" s="252">
        <v>0.30616900000000002</v>
      </c>
      <c r="L37" s="252">
        <v>0.282169</v>
      </c>
      <c r="M37" s="252">
        <v>0.36416900000000002</v>
      </c>
      <c r="N37" s="252">
        <v>0.35216900000000001</v>
      </c>
      <c r="O37" s="252">
        <v>0.35716900000000001</v>
      </c>
      <c r="P37" s="252">
        <v>0.35016900000000001</v>
      </c>
      <c r="Q37" s="252">
        <v>0.34716900000000001</v>
      </c>
      <c r="R37" s="252">
        <v>0.33416899999999999</v>
      </c>
      <c r="S37" s="252">
        <v>0.31116899999999997</v>
      </c>
      <c r="T37" s="252">
        <v>0.36516900000000002</v>
      </c>
      <c r="U37" s="252">
        <v>0.35416900000000001</v>
      </c>
      <c r="V37" s="252">
        <v>0.31816899999999998</v>
      </c>
      <c r="W37" s="252">
        <v>0.35916900000000002</v>
      </c>
      <c r="X37" s="252">
        <v>0.344169</v>
      </c>
      <c r="Y37" s="252">
        <v>0.35616900000000001</v>
      </c>
      <c r="Z37" s="252">
        <v>0.340169</v>
      </c>
      <c r="AA37" s="252">
        <v>0.32816899999999999</v>
      </c>
      <c r="AB37" s="252">
        <v>0.32416899999999998</v>
      </c>
      <c r="AC37" s="252">
        <v>0.32316899999999998</v>
      </c>
      <c r="AD37" s="252">
        <v>0.32916899999999999</v>
      </c>
      <c r="AE37" s="252">
        <v>0.31616899999999998</v>
      </c>
      <c r="AF37" s="252">
        <v>0.31916899999999998</v>
      </c>
      <c r="AG37" s="252">
        <v>0.30216900000000002</v>
      </c>
      <c r="AH37" s="252">
        <v>0.29516900000000001</v>
      </c>
      <c r="AI37" s="252">
        <v>0.29916900000000002</v>
      </c>
      <c r="AJ37" s="252">
        <v>0.30916900000000003</v>
      </c>
      <c r="AK37" s="252">
        <v>0.30716900000000003</v>
      </c>
      <c r="AL37" s="252">
        <v>0.30416900000000002</v>
      </c>
      <c r="AM37" s="252">
        <v>0.29116900000000001</v>
      </c>
      <c r="AN37" s="252">
        <v>0.29016900000000001</v>
      </c>
      <c r="AO37" s="252">
        <v>0.29016900000000001</v>
      </c>
      <c r="AP37" s="252">
        <v>0.29016900000000001</v>
      </c>
      <c r="AQ37" s="252">
        <v>0.29016900000000001</v>
      </c>
      <c r="AR37" s="252">
        <v>0.29016900000000001</v>
      </c>
      <c r="AS37" s="252">
        <v>0.28616900000000001</v>
      </c>
      <c r="AT37" s="252">
        <v>0.27016899999999999</v>
      </c>
      <c r="AU37" s="252">
        <v>0.27016899999999999</v>
      </c>
      <c r="AV37" s="252">
        <v>0.276169</v>
      </c>
      <c r="AW37" s="252">
        <v>0.280169</v>
      </c>
      <c r="AX37" s="252">
        <v>0.26616899999999999</v>
      </c>
      <c r="AY37" s="252">
        <v>0.26516899999999999</v>
      </c>
      <c r="AZ37" s="252">
        <v>0.28616900000000001</v>
      </c>
      <c r="BA37" s="252">
        <v>0.26639014022000002</v>
      </c>
      <c r="BB37" s="252">
        <v>0.25836250084000001</v>
      </c>
      <c r="BC37" s="252">
        <v>0.25335693429</v>
      </c>
      <c r="BD37" s="409">
        <v>0.27095541438999998</v>
      </c>
      <c r="BE37" s="409">
        <v>0.26926660331000002</v>
      </c>
      <c r="BF37" s="409">
        <v>0.26762389552999999</v>
      </c>
      <c r="BG37" s="409">
        <v>0.26593800603000001</v>
      </c>
      <c r="BH37" s="409">
        <v>0.26428239981000001</v>
      </c>
      <c r="BI37" s="409">
        <v>0.26261444954000002</v>
      </c>
      <c r="BJ37" s="409">
        <v>0.26100338547000002</v>
      </c>
      <c r="BK37" s="409">
        <v>0.26433580798</v>
      </c>
      <c r="BL37" s="409">
        <v>0.26439288329999999</v>
      </c>
      <c r="BM37" s="409">
        <v>0.26247806499999998</v>
      </c>
      <c r="BN37" s="409">
        <v>0.26209512686999997</v>
      </c>
      <c r="BO37" s="409">
        <v>0.26240541634999998</v>
      </c>
      <c r="BP37" s="409">
        <v>0.26325530358999999</v>
      </c>
      <c r="BQ37" s="409">
        <v>0.26258497702</v>
      </c>
      <c r="BR37" s="409">
        <v>0.26203559193999998</v>
      </c>
      <c r="BS37" s="409">
        <v>0.26153859588</v>
      </c>
      <c r="BT37" s="409">
        <v>0.26316627755999999</v>
      </c>
      <c r="BU37" s="409">
        <v>0.26305554488999999</v>
      </c>
      <c r="BV37" s="409">
        <v>0.26313825144000003</v>
      </c>
    </row>
    <row r="38" spans="1:74" ht="11.1" customHeight="1" x14ac:dyDescent="0.2">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410"/>
      <c r="BE38" s="410"/>
      <c r="BF38" s="410"/>
      <c r="BG38" s="410"/>
      <c r="BH38" s="410"/>
      <c r="BI38" s="410"/>
      <c r="BJ38" s="410"/>
      <c r="BK38" s="410"/>
      <c r="BL38" s="410"/>
      <c r="BM38" s="410"/>
      <c r="BN38" s="410"/>
      <c r="BO38" s="410"/>
      <c r="BP38" s="410"/>
      <c r="BQ38" s="410"/>
      <c r="BR38" s="410"/>
      <c r="BS38" s="410"/>
      <c r="BT38" s="410"/>
      <c r="BU38" s="410"/>
      <c r="BV38" s="410"/>
    </row>
    <row r="39" spans="1:74" ht="11.1" customHeight="1" x14ac:dyDescent="0.2">
      <c r="A39" s="162" t="s">
        <v>508</v>
      </c>
      <c r="B39" s="172" t="s">
        <v>517</v>
      </c>
      <c r="C39" s="252">
        <v>1.8410593900000001</v>
      </c>
      <c r="D39" s="252">
        <v>1.83309039</v>
      </c>
      <c r="E39" s="252">
        <v>1.8376843899999999</v>
      </c>
      <c r="F39" s="252">
        <v>1.8258143899999999</v>
      </c>
      <c r="G39" s="252">
        <v>1.83083939</v>
      </c>
      <c r="H39" s="252">
        <v>1.82688139</v>
      </c>
      <c r="I39" s="252">
        <v>1.8336233900000001</v>
      </c>
      <c r="J39" s="252">
        <v>1.82339439</v>
      </c>
      <c r="K39" s="252">
        <v>1.82932439</v>
      </c>
      <c r="L39" s="252">
        <v>1.8463943899999999</v>
      </c>
      <c r="M39" s="252">
        <v>1.8673943900000001</v>
      </c>
      <c r="N39" s="252">
        <v>1.8523943899999999</v>
      </c>
      <c r="O39" s="252">
        <v>1.8043723899999999</v>
      </c>
      <c r="P39" s="252">
        <v>1.8133723900000001</v>
      </c>
      <c r="Q39" s="252">
        <v>1.8273723900000001</v>
      </c>
      <c r="R39" s="252">
        <v>1.82437239</v>
      </c>
      <c r="S39" s="252">
        <v>1.7983723899999999</v>
      </c>
      <c r="T39" s="252">
        <v>1.8253723900000001</v>
      </c>
      <c r="U39" s="252">
        <v>1.7863723899999999</v>
      </c>
      <c r="V39" s="252">
        <v>1.8193723900000001</v>
      </c>
      <c r="W39" s="252">
        <v>1.8143723899999999</v>
      </c>
      <c r="X39" s="252">
        <v>1.8123723899999999</v>
      </c>
      <c r="Y39" s="252">
        <v>1.80337239</v>
      </c>
      <c r="Z39" s="252">
        <v>1.80137239</v>
      </c>
      <c r="AA39" s="252">
        <v>1.83599439</v>
      </c>
      <c r="AB39" s="252">
        <v>1.81999439</v>
      </c>
      <c r="AC39" s="252">
        <v>1.75299439</v>
      </c>
      <c r="AD39" s="252">
        <v>1.7899943899999999</v>
      </c>
      <c r="AE39" s="252">
        <v>1.8129943900000001</v>
      </c>
      <c r="AF39" s="252">
        <v>1.80799439</v>
      </c>
      <c r="AG39" s="252">
        <v>1.8089943900000001</v>
      </c>
      <c r="AH39" s="252">
        <v>1.81199439</v>
      </c>
      <c r="AI39" s="252">
        <v>1.8369943900000001</v>
      </c>
      <c r="AJ39" s="252">
        <v>1.8289943900000001</v>
      </c>
      <c r="AK39" s="252">
        <v>1.8169943900000001</v>
      </c>
      <c r="AL39" s="252">
        <v>1.80799439</v>
      </c>
      <c r="AM39" s="252">
        <v>1.86999439</v>
      </c>
      <c r="AN39" s="252">
        <v>1.8629943899999999</v>
      </c>
      <c r="AO39" s="252">
        <v>1.8509943900000001</v>
      </c>
      <c r="AP39" s="252">
        <v>1.85799439</v>
      </c>
      <c r="AQ39" s="252">
        <v>1.8549943900000001</v>
      </c>
      <c r="AR39" s="252">
        <v>1.85799439</v>
      </c>
      <c r="AS39" s="252">
        <v>1.8989943899999999</v>
      </c>
      <c r="AT39" s="252">
        <v>1.9069943899999999</v>
      </c>
      <c r="AU39" s="252">
        <v>1.9169943899999999</v>
      </c>
      <c r="AV39" s="252">
        <v>1.91199439</v>
      </c>
      <c r="AW39" s="252">
        <v>1.90199439</v>
      </c>
      <c r="AX39" s="252">
        <v>1.90199439</v>
      </c>
      <c r="AY39" s="252">
        <v>1.86199439</v>
      </c>
      <c r="AZ39" s="252">
        <v>1.8169943900000001</v>
      </c>
      <c r="BA39" s="252">
        <v>1.8395306983999999</v>
      </c>
      <c r="BB39" s="252">
        <v>1.8508013910000001</v>
      </c>
      <c r="BC39" s="252">
        <v>1.8506799736999999</v>
      </c>
      <c r="BD39" s="409">
        <v>1.8509670724</v>
      </c>
      <c r="BE39" s="409">
        <v>1.8511551568</v>
      </c>
      <c r="BF39" s="409">
        <v>1.8513551138</v>
      </c>
      <c r="BG39" s="409">
        <v>1.851319672</v>
      </c>
      <c r="BH39" s="409">
        <v>1.8513686068999999</v>
      </c>
      <c r="BI39" s="409">
        <v>1.8511011556000001</v>
      </c>
      <c r="BJ39" s="409">
        <v>1.8515714094</v>
      </c>
      <c r="BK39" s="409">
        <v>1.8291717082000001</v>
      </c>
      <c r="BL39" s="409">
        <v>1.8295444721</v>
      </c>
      <c r="BM39" s="409">
        <v>1.8293932217</v>
      </c>
      <c r="BN39" s="409">
        <v>1.8296848583</v>
      </c>
      <c r="BO39" s="409">
        <v>1.8296362639999999</v>
      </c>
      <c r="BP39" s="409">
        <v>1.8299212762999999</v>
      </c>
      <c r="BQ39" s="409">
        <v>1.830084799</v>
      </c>
      <c r="BR39" s="409">
        <v>1.8302408659</v>
      </c>
      <c r="BS39" s="409">
        <v>1.8301718211</v>
      </c>
      <c r="BT39" s="409">
        <v>1.8301784301999999</v>
      </c>
      <c r="BU39" s="409">
        <v>1.8298699129</v>
      </c>
      <c r="BV39" s="409">
        <v>1.830314335</v>
      </c>
    </row>
    <row r="40" spans="1:74" ht="11.1" customHeight="1" x14ac:dyDescent="0.2">
      <c r="A40" s="162" t="s">
        <v>279</v>
      </c>
      <c r="B40" s="173" t="s">
        <v>507</v>
      </c>
      <c r="C40" s="252">
        <v>0.70508499999999996</v>
      </c>
      <c r="D40" s="252">
        <v>0.69808499999999996</v>
      </c>
      <c r="E40" s="252">
        <v>0.69808499999999996</v>
      </c>
      <c r="F40" s="252">
        <v>0.68908499999999995</v>
      </c>
      <c r="G40" s="252">
        <v>0.70008499999999996</v>
      </c>
      <c r="H40" s="252">
        <v>0.69408499999999995</v>
      </c>
      <c r="I40" s="252">
        <v>0.70208499999999996</v>
      </c>
      <c r="J40" s="252">
        <v>0.69308499999999995</v>
      </c>
      <c r="K40" s="252">
        <v>0.70308499999999996</v>
      </c>
      <c r="L40" s="252">
        <v>0.70908499999999997</v>
      </c>
      <c r="M40" s="252">
        <v>0.73208499999999999</v>
      </c>
      <c r="N40" s="252">
        <v>0.71608499999999997</v>
      </c>
      <c r="O40" s="252">
        <v>0.70208499999999996</v>
      </c>
      <c r="P40" s="252">
        <v>0.71108499999999997</v>
      </c>
      <c r="Q40" s="252">
        <v>0.72508499999999998</v>
      </c>
      <c r="R40" s="252">
        <v>0.71808499999999997</v>
      </c>
      <c r="S40" s="252">
        <v>0.70708499999999996</v>
      </c>
      <c r="T40" s="252">
        <v>0.71908499999999997</v>
      </c>
      <c r="U40" s="252">
        <v>0.72308499999999998</v>
      </c>
      <c r="V40" s="252">
        <v>0.72108499999999998</v>
      </c>
      <c r="W40" s="252">
        <v>0.71308499999999997</v>
      </c>
      <c r="X40" s="252">
        <v>0.71308499999999997</v>
      </c>
      <c r="Y40" s="252">
        <v>0.70408499999999996</v>
      </c>
      <c r="Z40" s="252">
        <v>0.70208499999999996</v>
      </c>
      <c r="AA40" s="252">
        <v>0.69608499999999995</v>
      </c>
      <c r="AB40" s="252">
        <v>0.68608499999999994</v>
      </c>
      <c r="AC40" s="252">
        <v>0.68608499999999994</v>
      </c>
      <c r="AD40" s="252">
        <v>0.69008499999999995</v>
      </c>
      <c r="AE40" s="252">
        <v>0.68908499999999995</v>
      </c>
      <c r="AF40" s="252">
        <v>0.68408500000000005</v>
      </c>
      <c r="AG40" s="252">
        <v>0.68308500000000005</v>
      </c>
      <c r="AH40" s="252">
        <v>0.67708500000000005</v>
      </c>
      <c r="AI40" s="252">
        <v>0.67108500000000004</v>
      </c>
      <c r="AJ40" s="252">
        <v>0.67008500000000004</v>
      </c>
      <c r="AK40" s="252">
        <v>0.65908500000000003</v>
      </c>
      <c r="AL40" s="252">
        <v>0.65008500000000002</v>
      </c>
      <c r="AM40" s="252">
        <v>0.65308500000000003</v>
      </c>
      <c r="AN40" s="252">
        <v>0.64608500000000002</v>
      </c>
      <c r="AO40" s="252">
        <v>0.63508500000000001</v>
      </c>
      <c r="AP40" s="252">
        <v>0.64508500000000002</v>
      </c>
      <c r="AQ40" s="252">
        <v>0.65208500000000003</v>
      </c>
      <c r="AR40" s="252">
        <v>0.65408500000000003</v>
      </c>
      <c r="AS40" s="252">
        <v>0.65108500000000002</v>
      </c>
      <c r="AT40" s="252">
        <v>0.65908500000000003</v>
      </c>
      <c r="AU40" s="252">
        <v>0.66808500000000004</v>
      </c>
      <c r="AV40" s="252">
        <v>0.66208500000000003</v>
      </c>
      <c r="AW40" s="252">
        <v>0.65208500000000003</v>
      </c>
      <c r="AX40" s="252">
        <v>0.65208500000000003</v>
      </c>
      <c r="AY40" s="252">
        <v>0.628085</v>
      </c>
      <c r="AZ40" s="252">
        <v>0.628085</v>
      </c>
      <c r="BA40" s="252">
        <v>0.62918085871999996</v>
      </c>
      <c r="BB40" s="252">
        <v>0.62920989435999997</v>
      </c>
      <c r="BC40" s="252">
        <v>0.62921790188000004</v>
      </c>
      <c r="BD40" s="409">
        <v>0.62912693617000004</v>
      </c>
      <c r="BE40" s="409">
        <v>0.62915062880999995</v>
      </c>
      <c r="BF40" s="409">
        <v>0.62913044540999996</v>
      </c>
      <c r="BG40" s="409">
        <v>0.62915128413999999</v>
      </c>
      <c r="BH40" s="409">
        <v>0.62914329058999996</v>
      </c>
      <c r="BI40" s="409">
        <v>0.62914699790999995</v>
      </c>
      <c r="BJ40" s="409">
        <v>0.62909657832999999</v>
      </c>
      <c r="BK40" s="409">
        <v>0.58436884406</v>
      </c>
      <c r="BL40" s="409">
        <v>0.58422830373000001</v>
      </c>
      <c r="BM40" s="409">
        <v>0.5842912831</v>
      </c>
      <c r="BN40" s="409">
        <v>0.58433566976999995</v>
      </c>
      <c r="BO40" s="409">
        <v>0.58432788312999995</v>
      </c>
      <c r="BP40" s="409">
        <v>0.58422687501000004</v>
      </c>
      <c r="BQ40" s="409">
        <v>0.58424336779999997</v>
      </c>
      <c r="BR40" s="409">
        <v>0.58422492355</v>
      </c>
      <c r="BS40" s="409">
        <v>0.58424340168</v>
      </c>
      <c r="BT40" s="409">
        <v>0.58423729749999997</v>
      </c>
      <c r="BU40" s="409">
        <v>0.58424274186000003</v>
      </c>
      <c r="BV40" s="409">
        <v>0.58418774935999995</v>
      </c>
    </row>
    <row r="41" spans="1:74" ht="11.1" customHeight="1" x14ac:dyDescent="0.2">
      <c r="A41" s="162" t="s">
        <v>1265</v>
      </c>
      <c r="B41" s="173" t="s">
        <v>1264</v>
      </c>
      <c r="C41" s="252">
        <v>0.15004013841</v>
      </c>
      <c r="D41" s="252">
        <v>0.1513462069</v>
      </c>
      <c r="E41" s="252">
        <v>0.15029052632000001</v>
      </c>
      <c r="F41" s="252">
        <v>0.14944680851</v>
      </c>
      <c r="G41" s="252">
        <v>0.14900571429000001</v>
      </c>
      <c r="H41" s="252">
        <v>0.14774782609000001</v>
      </c>
      <c r="I41" s="252">
        <v>0.14689230769</v>
      </c>
      <c r="J41" s="252">
        <v>0.14645092251</v>
      </c>
      <c r="K41" s="252">
        <v>0.14615447761</v>
      </c>
      <c r="L41" s="252">
        <v>0.14585132075000001</v>
      </c>
      <c r="M41" s="252">
        <v>0.14554122137</v>
      </c>
      <c r="N41" s="252">
        <v>0.14466538462</v>
      </c>
      <c r="O41" s="252">
        <v>0.15430240148999999</v>
      </c>
      <c r="P41" s="252">
        <v>0.15405484961999999</v>
      </c>
      <c r="Q41" s="252">
        <v>0.15480688973000001</v>
      </c>
      <c r="R41" s="252">
        <v>0.15455944615</v>
      </c>
      <c r="S41" s="252">
        <v>0.14555136187000001</v>
      </c>
      <c r="T41" s="252">
        <v>0.15465590513999999</v>
      </c>
      <c r="U41" s="252">
        <v>0.15483492430000001</v>
      </c>
      <c r="V41" s="252">
        <v>0.15165245967999999</v>
      </c>
      <c r="W41" s="252">
        <v>0.15183102439000001</v>
      </c>
      <c r="X41" s="252">
        <v>0.15157068312999999</v>
      </c>
      <c r="Y41" s="252">
        <v>0.15193690376999999</v>
      </c>
      <c r="Z41" s="252">
        <v>0.15212464979000001</v>
      </c>
      <c r="AA41" s="252">
        <v>0.151</v>
      </c>
      <c r="AB41" s="252">
        <v>0.152</v>
      </c>
      <c r="AC41" s="252">
        <v>0.154</v>
      </c>
      <c r="AD41" s="252">
        <v>0.155</v>
      </c>
      <c r="AE41" s="252">
        <v>0.156</v>
      </c>
      <c r="AF41" s="252">
        <v>0.157</v>
      </c>
      <c r="AG41" s="252">
        <v>0.152</v>
      </c>
      <c r="AH41" s="252">
        <v>0.14699999999999999</v>
      </c>
      <c r="AI41" s="252">
        <v>0.14099999999999999</v>
      </c>
      <c r="AJ41" s="252">
        <v>0.14899999999999999</v>
      </c>
      <c r="AK41" s="252">
        <v>0.17299999999999999</v>
      </c>
      <c r="AL41" s="252">
        <v>0.14299999999999999</v>
      </c>
      <c r="AM41" s="252">
        <v>0.13900000000000001</v>
      </c>
      <c r="AN41" s="252">
        <v>0.16200000000000001</v>
      </c>
      <c r="AO41" s="252">
        <v>0.152</v>
      </c>
      <c r="AP41" s="252">
        <v>0.152</v>
      </c>
      <c r="AQ41" s="252">
        <v>0.14799999999999999</v>
      </c>
      <c r="AR41" s="252">
        <v>0.14799999999999999</v>
      </c>
      <c r="AS41" s="252">
        <v>0.14799999999999999</v>
      </c>
      <c r="AT41" s="252">
        <v>0.14899999999999999</v>
      </c>
      <c r="AU41" s="252">
        <v>0.15</v>
      </c>
      <c r="AV41" s="252">
        <v>0.151</v>
      </c>
      <c r="AW41" s="252">
        <v>0.152</v>
      </c>
      <c r="AX41" s="252">
        <v>0.153</v>
      </c>
      <c r="AY41" s="252">
        <v>0.12</v>
      </c>
      <c r="AZ41" s="252">
        <v>0.12</v>
      </c>
      <c r="BA41" s="252">
        <v>0.1204658</v>
      </c>
      <c r="BB41" s="252">
        <v>0.1204658</v>
      </c>
      <c r="BC41" s="252">
        <v>0.1204658</v>
      </c>
      <c r="BD41" s="409">
        <v>0.1204658</v>
      </c>
      <c r="BE41" s="409">
        <v>0.1204658</v>
      </c>
      <c r="BF41" s="409">
        <v>0.1204658</v>
      </c>
      <c r="BG41" s="409">
        <v>0.1204658</v>
      </c>
      <c r="BH41" s="409">
        <v>0.1204658</v>
      </c>
      <c r="BI41" s="409">
        <v>0.1204658</v>
      </c>
      <c r="BJ41" s="409">
        <v>0.1204658</v>
      </c>
      <c r="BK41" s="409">
        <v>0.12247404011</v>
      </c>
      <c r="BL41" s="409">
        <v>0.12247404011</v>
      </c>
      <c r="BM41" s="409">
        <v>0.12247404011</v>
      </c>
      <c r="BN41" s="409">
        <v>0.12247404011</v>
      </c>
      <c r="BO41" s="409">
        <v>0.12247404011</v>
      </c>
      <c r="BP41" s="409">
        <v>0.12247404011</v>
      </c>
      <c r="BQ41" s="409">
        <v>0.12247404011</v>
      </c>
      <c r="BR41" s="409">
        <v>0.12247404011</v>
      </c>
      <c r="BS41" s="409">
        <v>0.12247404011</v>
      </c>
      <c r="BT41" s="409">
        <v>0.12247404011</v>
      </c>
      <c r="BU41" s="409">
        <v>0.12247404011</v>
      </c>
      <c r="BV41" s="409">
        <v>0.12247404011</v>
      </c>
    </row>
    <row r="42" spans="1:74" ht="11.1" customHeight="1" x14ac:dyDescent="0.2">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410"/>
      <c r="BE42" s="410"/>
      <c r="BF42" s="410"/>
      <c r="BG42" s="410"/>
      <c r="BH42" s="410"/>
      <c r="BI42" s="410"/>
      <c r="BJ42" s="410"/>
      <c r="BK42" s="410"/>
      <c r="BL42" s="410"/>
      <c r="BM42" s="410"/>
      <c r="BN42" s="410"/>
      <c r="BO42" s="410"/>
      <c r="BP42" s="410"/>
      <c r="BQ42" s="410"/>
      <c r="BR42" s="410"/>
      <c r="BS42" s="410"/>
      <c r="BT42" s="410"/>
      <c r="BU42" s="410"/>
      <c r="BV42" s="410"/>
    </row>
    <row r="43" spans="1:74" ht="11.1" customHeight="1" x14ac:dyDescent="0.2">
      <c r="A43" s="162" t="s">
        <v>510</v>
      </c>
      <c r="B43" s="172" t="s">
        <v>85</v>
      </c>
      <c r="C43" s="252">
        <v>55.302629705999998</v>
      </c>
      <c r="D43" s="252">
        <v>55.702523190999997</v>
      </c>
      <c r="E43" s="252">
        <v>55.663934738000002</v>
      </c>
      <c r="F43" s="252">
        <v>56.233946019999998</v>
      </c>
      <c r="G43" s="252">
        <v>56.240322151000001</v>
      </c>
      <c r="H43" s="252">
        <v>57.093994305000002</v>
      </c>
      <c r="I43" s="252">
        <v>56.993622176999999</v>
      </c>
      <c r="J43" s="252">
        <v>57.102486468000002</v>
      </c>
      <c r="K43" s="252">
        <v>57.347787175000001</v>
      </c>
      <c r="L43" s="252">
        <v>58.212038063000001</v>
      </c>
      <c r="M43" s="252">
        <v>58.266863450000002</v>
      </c>
      <c r="N43" s="252">
        <v>58.667235101999999</v>
      </c>
      <c r="O43" s="252">
        <v>58.001898423</v>
      </c>
      <c r="P43" s="252">
        <v>58.071946189000002</v>
      </c>
      <c r="Q43" s="252">
        <v>58.274886684000002</v>
      </c>
      <c r="R43" s="252">
        <v>58.120799380999998</v>
      </c>
      <c r="S43" s="252">
        <v>58.042587103999999</v>
      </c>
      <c r="T43" s="252">
        <v>58.339331682000001</v>
      </c>
      <c r="U43" s="252">
        <v>58.740860361000003</v>
      </c>
      <c r="V43" s="252">
        <v>58.968100917000001</v>
      </c>
      <c r="W43" s="252">
        <v>58.324836853000001</v>
      </c>
      <c r="X43" s="252">
        <v>58.775572189000002</v>
      </c>
      <c r="Y43" s="252">
        <v>58.996849601999998</v>
      </c>
      <c r="Z43" s="252">
        <v>58.966409966999997</v>
      </c>
      <c r="AA43" s="252">
        <v>58.506134891999999</v>
      </c>
      <c r="AB43" s="252">
        <v>58.143338860999997</v>
      </c>
      <c r="AC43" s="252">
        <v>58.042842630999999</v>
      </c>
      <c r="AD43" s="252">
        <v>57.632036085000003</v>
      </c>
      <c r="AE43" s="252">
        <v>57.273411510000003</v>
      </c>
      <c r="AF43" s="252">
        <v>57.344704465</v>
      </c>
      <c r="AG43" s="252">
        <v>58.208789666000001</v>
      </c>
      <c r="AH43" s="252">
        <v>57.321508084999998</v>
      </c>
      <c r="AI43" s="252">
        <v>57.482179645999999</v>
      </c>
      <c r="AJ43" s="252">
        <v>58.315593112000002</v>
      </c>
      <c r="AK43" s="252">
        <v>59.013189099000002</v>
      </c>
      <c r="AL43" s="252">
        <v>58.173456127999998</v>
      </c>
      <c r="AM43" s="252">
        <v>58.006379627000001</v>
      </c>
      <c r="AN43" s="252">
        <v>58.483716608999998</v>
      </c>
      <c r="AO43" s="252">
        <v>58.298640466000002</v>
      </c>
      <c r="AP43" s="252">
        <v>57.872740798999999</v>
      </c>
      <c r="AQ43" s="252">
        <v>58.255901465999997</v>
      </c>
      <c r="AR43" s="252">
        <v>58.940541133000004</v>
      </c>
      <c r="AS43" s="252">
        <v>59.055519175999997</v>
      </c>
      <c r="AT43" s="252">
        <v>58.562869724000002</v>
      </c>
      <c r="AU43" s="252">
        <v>58.511570798999998</v>
      </c>
      <c r="AV43" s="252">
        <v>59.315081917999997</v>
      </c>
      <c r="AW43" s="252">
        <v>60.072383465999998</v>
      </c>
      <c r="AX43" s="252">
        <v>59.377298402000001</v>
      </c>
      <c r="AY43" s="252">
        <v>59.270887465999998</v>
      </c>
      <c r="AZ43" s="252">
        <v>59.172452180000001</v>
      </c>
      <c r="BA43" s="252">
        <v>59.752835611999998</v>
      </c>
      <c r="BB43" s="252">
        <v>60.660401962999998</v>
      </c>
      <c r="BC43" s="252">
        <v>61.318326593000002</v>
      </c>
      <c r="BD43" s="409">
        <v>61.8130022</v>
      </c>
      <c r="BE43" s="409">
        <v>61.814660752999998</v>
      </c>
      <c r="BF43" s="409">
        <v>61.582929679000003</v>
      </c>
      <c r="BG43" s="409">
        <v>62.099472222999999</v>
      </c>
      <c r="BH43" s="409">
        <v>62.430123746</v>
      </c>
      <c r="BI43" s="409">
        <v>62.536749217000001</v>
      </c>
      <c r="BJ43" s="409">
        <v>62.312270529999999</v>
      </c>
      <c r="BK43" s="409">
        <v>62.102241614999997</v>
      </c>
      <c r="BL43" s="409">
        <v>62.117685694999999</v>
      </c>
      <c r="BM43" s="409">
        <v>62.376911073000002</v>
      </c>
      <c r="BN43" s="409">
        <v>62.924918294999998</v>
      </c>
      <c r="BO43" s="409">
        <v>63.020180783000001</v>
      </c>
      <c r="BP43" s="409">
        <v>63.147128191999997</v>
      </c>
      <c r="BQ43" s="409">
        <v>63.382302148000001</v>
      </c>
      <c r="BR43" s="409">
        <v>63.069372964999999</v>
      </c>
      <c r="BS43" s="409">
        <v>63.320590711999998</v>
      </c>
      <c r="BT43" s="409">
        <v>63.583962485999997</v>
      </c>
      <c r="BU43" s="409">
        <v>63.580778492</v>
      </c>
      <c r="BV43" s="409">
        <v>63.343814850000001</v>
      </c>
    </row>
    <row r="44" spans="1:74" ht="11.1" customHeight="1" x14ac:dyDescent="0.2">
      <c r="B44" s="17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409"/>
      <c r="BE44" s="409"/>
      <c r="BF44" s="409"/>
      <c r="BG44" s="409"/>
      <c r="BH44" s="409"/>
      <c r="BI44" s="409"/>
      <c r="BJ44" s="409"/>
      <c r="BK44" s="409"/>
      <c r="BL44" s="409"/>
      <c r="BM44" s="409"/>
      <c r="BN44" s="409"/>
      <c r="BO44" s="409"/>
      <c r="BP44" s="409"/>
      <c r="BQ44" s="409"/>
      <c r="BR44" s="409"/>
      <c r="BS44" s="409"/>
      <c r="BT44" s="409"/>
      <c r="BU44" s="409"/>
      <c r="BV44" s="409"/>
    </row>
    <row r="45" spans="1:74" ht="11.1" customHeight="1" x14ac:dyDescent="0.2">
      <c r="A45" s="162" t="s">
        <v>509</v>
      </c>
      <c r="B45" s="172" t="s">
        <v>518</v>
      </c>
      <c r="C45" s="252">
        <v>6.4171969999999998</v>
      </c>
      <c r="D45" s="252">
        <v>6.4181970000000002</v>
      </c>
      <c r="E45" s="252">
        <v>6.4171969999999998</v>
      </c>
      <c r="F45" s="252">
        <v>6.391197</v>
      </c>
      <c r="G45" s="252">
        <v>6.3851969999999998</v>
      </c>
      <c r="H45" s="252">
        <v>6.3531969999999998</v>
      </c>
      <c r="I45" s="252">
        <v>6.3651970000000002</v>
      </c>
      <c r="J45" s="252">
        <v>6.3841970000000003</v>
      </c>
      <c r="K45" s="252">
        <v>6.4781969999999998</v>
      </c>
      <c r="L45" s="252">
        <v>6.5151969999999997</v>
      </c>
      <c r="M45" s="252">
        <v>6.4941969999999998</v>
      </c>
      <c r="N45" s="252">
        <v>6.4771970000000003</v>
      </c>
      <c r="O45" s="252">
        <v>6.6221969999999999</v>
      </c>
      <c r="P45" s="252">
        <v>6.5991970000000002</v>
      </c>
      <c r="Q45" s="252">
        <v>6.5421969999999998</v>
      </c>
      <c r="R45" s="252">
        <v>6.5711969999999997</v>
      </c>
      <c r="S45" s="252">
        <v>6.5651970000000004</v>
      </c>
      <c r="T45" s="252">
        <v>6.5621970000000003</v>
      </c>
      <c r="U45" s="252">
        <v>6.4901970000000002</v>
      </c>
      <c r="V45" s="252">
        <v>6.4991969999999997</v>
      </c>
      <c r="W45" s="252">
        <v>6.6141969999999999</v>
      </c>
      <c r="X45" s="252">
        <v>6.5621970000000003</v>
      </c>
      <c r="Y45" s="252">
        <v>6.5621970000000003</v>
      </c>
      <c r="Z45" s="252">
        <v>6.5921969999999996</v>
      </c>
      <c r="AA45" s="252">
        <v>6.5341969999999998</v>
      </c>
      <c r="AB45" s="252">
        <v>6.4881970000000004</v>
      </c>
      <c r="AC45" s="252">
        <v>6.5451969999999999</v>
      </c>
      <c r="AD45" s="252">
        <v>6.569197</v>
      </c>
      <c r="AE45" s="252">
        <v>6.4981970000000002</v>
      </c>
      <c r="AF45" s="252">
        <v>6.532197</v>
      </c>
      <c r="AG45" s="252">
        <v>6.569197</v>
      </c>
      <c r="AH45" s="252">
        <v>6.6121970000000001</v>
      </c>
      <c r="AI45" s="252">
        <v>6.5951969999999998</v>
      </c>
      <c r="AJ45" s="252">
        <v>6.593197</v>
      </c>
      <c r="AK45" s="252">
        <v>6.625197</v>
      </c>
      <c r="AL45" s="252">
        <v>6.476197</v>
      </c>
      <c r="AM45" s="252">
        <v>6.6541969999999999</v>
      </c>
      <c r="AN45" s="252">
        <v>6.6371969999999996</v>
      </c>
      <c r="AO45" s="252">
        <v>6.9981970000000002</v>
      </c>
      <c r="AP45" s="252">
        <v>7.0091970000000003</v>
      </c>
      <c r="AQ45" s="252">
        <v>7.0101969999999998</v>
      </c>
      <c r="AR45" s="252">
        <v>6.9811969999999999</v>
      </c>
      <c r="AS45" s="252">
        <v>6.8001969999999998</v>
      </c>
      <c r="AT45" s="252">
        <v>6.8051969999999997</v>
      </c>
      <c r="AU45" s="252">
        <v>6.7631969999999999</v>
      </c>
      <c r="AV45" s="252">
        <v>6.7631969999999999</v>
      </c>
      <c r="AW45" s="252">
        <v>6.8061970000000001</v>
      </c>
      <c r="AX45" s="252">
        <v>6.8501969999999996</v>
      </c>
      <c r="AY45" s="252">
        <v>6.883197</v>
      </c>
      <c r="AZ45" s="252">
        <v>6.8881969999999999</v>
      </c>
      <c r="BA45" s="252">
        <v>6.9158372801999999</v>
      </c>
      <c r="BB45" s="252">
        <v>6.9287198708000002</v>
      </c>
      <c r="BC45" s="252">
        <v>6.9416416839000004</v>
      </c>
      <c r="BD45" s="409">
        <v>6.9552777909000003</v>
      </c>
      <c r="BE45" s="409">
        <v>6.9684675654000001</v>
      </c>
      <c r="BF45" s="409">
        <v>6.9816677982000002</v>
      </c>
      <c r="BG45" s="409">
        <v>6.9946529595999998</v>
      </c>
      <c r="BH45" s="409">
        <v>7.0074476910000003</v>
      </c>
      <c r="BI45" s="409">
        <v>7.0208774512999996</v>
      </c>
      <c r="BJ45" s="409">
        <v>7.0345417389999998</v>
      </c>
      <c r="BK45" s="409">
        <v>7.0275928358000002</v>
      </c>
      <c r="BL45" s="409">
        <v>7.0531650413999998</v>
      </c>
      <c r="BM45" s="409">
        <v>7.0778569020999997</v>
      </c>
      <c r="BN45" s="409">
        <v>7.0976635026999997</v>
      </c>
      <c r="BO45" s="409">
        <v>7.1176351313000001</v>
      </c>
      <c r="BP45" s="409">
        <v>7.1382960940000002</v>
      </c>
      <c r="BQ45" s="409">
        <v>7.1584977563000001</v>
      </c>
      <c r="BR45" s="409">
        <v>7.1786720715000003</v>
      </c>
      <c r="BS45" s="409">
        <v>7.2286469087</v>
      </c>
      <c r="BT45" s="409">
        <v>7.248412847</v>
      </c>
      <c r="BU45" s="409">
        <v>7.2688134200999999</v>
      </c>
      <c r="BV45" s="409">
        <v>7.2894733738999999</v>
      </c>
    </row>
    <row r="46" spans="1:74" ht="11.1" customHeight="1" x14ac:dyDescent="0.2">
      <c r="A46" s="162" t="s">
        <v>511</v>
      </c>
      <c r="B46" s="172" t="s">
        <v>519</v>
      </c>
      <c r="C46" s="252">
        <v>61.719826705999999</v>
      </c>
      <c r="D46" s="252">
        <v>62.120720190999997</v>
      </c>
      <c r="E46" s="252">
        <v>62.081131738000003</v>
      </c>
      <c r="F46" s="252">
        <v>62.625143020000003</v>
      </c>
      <c r="G46" s="252">
        <v>62.625519150999999</v>
      </c>
      <c r="H46" s="252">
        <v>63.447191304999997</v>
      </c>
      <c r="I46" s="252">
        <v>63.358819177000001</v>
      </c>
      <c r="J46" s="252">
        <v>63.486683468000003</v>
      </c>
      <c r="K46" s="252">
        <v>63.825984175000002</v>
      </c>
      <c r="L46" s="252">
        <v>64.727235062999995</v>
      </c>
      <c r="M46" s="252">
        <v>64.761060450000002</v>
      </c>
      <c r="N46" s="252">
        <v>65.144432101999996</v>
      </c>
      <c r="O46" s="252">
        <v>64.624095423</v>
      </c>
      <c r="P46" s="252">
        <v>64.671143189000006</v>
      </c>
      <c r="Q46" s="252">
        <v>64.817083683999996</v>
      </c>
      <c r="R46" s="252">
        <v>64.691996380999996</v>
      </c>
      <c r="S46" s="252">
        <v>64.607784104000004</v>
      </c>
      <c r="T46" s="252">
        <v>64.901528682000006</v>
      </c>
      <c r="U46" s="252">
        <v>65.231057360999998</v>
      </c>
      <c r="V46" s="252">
        <v>65.467297916999996</v>
      </c>
      <c r="W46" s="252">
        <v>64.939033852999998</v>
      </c>
      <c r="X46" s="252">
        <v>65.337769188999999</v>
      </c>
      <c r="Y46" s="252">
        <v>65.559046601999995</v>
      </c>
      <c r="Z46" s="252">
        <v>65.558606967000003</v>
      </c>
      <c r="AA46" s="252">
        <v>65.040331891999998</v>
      </c>
      <c r="AB46" s="252">
        <v>64.631535861000003</v>
      </c>
      <c r="AC46" s="252">
        <v>64.588039631000001</v>
      </c>
      <c r="AD46" s="252">
        <v>64.201233084999998</v>
      </c>
      <c r="AE46" s="252">
        <v>63.77160851</v>
      </c>
      <c r="AF46" s="252">
        <v>63.876901465000003</v>
      </c>
      <c r="AG46" s="252">
        <v>64.777986666000004</v>
      </c>
      <c r="AH46" s="252">
        <v>63.933705085</v>
      </c>
      <c r="AI46" s="252">
        <v>64.077376646000005</v>
      </c>
      <c r="AJ46" s="252">
        <v>64.908790112000005</v>
      </c>
      <c r="AK46" s="252">
        <v>65.638386099000002</v>
      </c>
      <c r="AL46" s="252">
        <v>64.649653127999997</v>
      </c>
      <c r="AM46" s="252">
        <v>64.660576626999998</v>
      </c>
      <c r="AN46" s="252">
        <v>65.120913608999999</v>
      </c>
      <c r="AO46" s="252">
        <v>65.296837465999999</v>
      </c>
      <c r="AP46" s="252">
        <v>64.881937798999999</v>
      </c>
      <c r="AQ46" s="252">
        <v>65.266098466000003</v>
      </c>
      <c r="AR46" s="252">
        <v>65.921738133000005</v>
      </c>
      <c r="AS46" s="252">
        <v>65.855716176000001</v>
      </c>
      <c r="AT46" s="252">
        <v>65.368066724000002</v>
      </c>
      <c r="AU46" s="252">
        <v>65.274767799000003</v>
      </c>
      <c r="AV46" s="252">
        <v>66.078278917999995</v>
      </c>
      <c r="AW46" s="252">
        <v>66.878580466000003</v>
      </c>
      <c r="AX46" s="252">
        <v>66.227495402000002</v>
      </c>
      <c r="AY46" s="252">
        <v>66.154084466</v>
      </c>
      <c r="AZ46" s="252">
        <v>66.060649179999999</v>
      </c>
      <c r="BA46" s="252">
        <v>66.668672892999993</v>
      </c>
      <c r="BB46" s="252">
        <v>67.589121832999993</v>
      </c>
      <c r="BC46" s="252">
        <v>68.259968276999999</v>
      </c>
      <c r="BD46" s="409">
        <v>68.768279991</v>
      </c>
      <c r="BE46" s="409">
        <v>68.783128317999996</v>
      </c>
      <c r="BF46" s="409">
        <v>68.564597477000007</v>
      </c>
      <c r="BG46" s="409">
        <v>69.094125183000003</v>
      </c>
      <c r="BH46" s="409">
        <v>69.437571437000003</v>
      </c>
      <c r="BI46" s="409">
        <v>69.557626667999997</v>
      </c>
      <c r="BJ46" s="409">
        <v>69.346812268999997</v>
      </c>
      <c r="BK46" s="409">
        <v>69.129834450999994</v>
      </c>
      <c r="BL46" s="409">
        <v>69.170850736000006</v>
      </c>
      <c r="BM46" s="409">
        <v>69.454767974999996</v>
      </c>
      <c r="BN46" s="409">
        <v>70.022581798000004</v>
      </c>
      <c r="BO46" s="409">
        <v>70.137815914000001</v>
      </c>
      <c r="BP46" s="409">
        <v>70.285424285999994</v>
      </c>
      <c r="BQ46" s="409">
        <v>70.540799903999996</v>
      </c>
      <c r="BR46" s="409">
        <v>70.248045035999994</v>
      </c>
      <c r="BS46" s="409">
        <v>70.549237621000003</v>
      </c>
      <c r="BT46" s="409">
        <v>70.832375333000002</v>
      </c>
      <c r="BU46" s="409">
        <v>70.849591911999994</v>
      </c>
      <c r="BV46" s="409">
        <v>70.633288223999998</v>
      </c>
    </row>
    <row r="47" spans="1:74" ht="11.1" customHeight="1" x14ac:dyDescent="0.2">
      <c r="B47" s="17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409"/>
      <c r="BE47" s="409"/>
      <c r="BF47" s="409"/>
      <c r="BG47" s="409"/>
      <c r="BH47" s="409"/>
      <c r="BI47" s="409"/>
      <c r="BJ47" s="409"/>
      <c r="BK47" s="409"/>
      <c r="BL47" s="409"/>
      <c r="BM47" s="409"/>
      <c r="BN47" s="409"/>
      <c r="BO47" s="409"/>
      <c r="BP47" s="409"/>
      <c r="BQ47" s="409"/>
      <c r="BR47" s="409"/>
      <c r="BS47" s="409"/>
      <c r="BT47" s="409"/>
      <c r="BU47" s="409"/>
      <c r="BV47" s="409"/>
    </row>
    <row r="48" spans="1:74" ht="11.1" customHeight="1" x14ac:dyDescent="0.2">
      <c r="A48" s="162" t="s">
        <v>1125</v>
      </c>
      <c r="B48" s="174" t="s">
        <v>1126</v>
      </c>
      <c r="C48" s="253">
        <v>0.67980099999999999</v>
      </c>
      <c r="D48" s="253">
        <v>0.60880100000000004</v>
      </c>
      <c r="E48" s="253">
        <v>0.54800000000000004</v>
      </c>
      <c r="F48" s="253">
        <v>0.61199999999999999</v>
      </c>
      <c r="G48" s="253">
        <v>0.65700000000000003</v>
      </c>
      <c r="H48" s="253">
        <v>0.57999999999999996</v>
      </c>
      <c r="I48" s="253">
        <v>0.63200000000000001</v>
      </c>
      <c r="J48" s="253">
        <v>0.52</v>
      </c>
      <c r="K48" s="253">
        <v>0.437</v>
      </c>
      <c r="L48" s="253">
        <v>0.40100000000000002</v>
      </c>
      <c r="M48" s="253">
        <v>0.36499999999999999</v>
      </c>
      <c r="N48" s="253">
        <v>0.314</v>
      </c>
      <c r="O48" s="253">
        <v>0.253</v>
      </c>
      <c r="P48" s="253">
        <v>0.25900000000000001</v>
      </c>
      <c r="Q48" s="253">
        <v>0.30099999999999999</v>
      </c>
      <c r="R48" s="253">
        <v>0.505</v>
      </c>
      <c r="S48" s="253">
        <v>0.46300000000000002</v>
      </c>
      <c r="T48" s="253">
        <v>0.41599999999999998</v>
      </c>
      <c r="U48" s="253">
        <v>0.39129032258000002</v>
      </c>
      <c r="V48" s="253">
        <v>0.32</v>
      </c>
      <c r="W48" s="253">
        <v>0.5</v>
      </c>
      <c r="X48" s="253">
        <v>0.31467741934999999</v>
      </c>
      <c r="Y48" s="253">
        <v>0.36199999999999999</v>
      </c>
      <c r="Z48" s="253">
        <v>0.34699999999999998</v>
      </c>
      <c r="AA48" s="253">
        <v>0.37</v>
      </c>
      <c r="AB48" s="253">
        <v>0.3775</v>
      </c>
      <c r="AC48" s="253">
        <v>0.39400000000000002</v>
      </c>
      <c r="AD48" s="253">
        <v>0.374</v>
      </c>
      <c r="AE48" s="253">
        <v>1.089</v>
      </c>
      <c r="AF48" s="253">
        <v>0.79400000000000004</v>
      </c>
      <c r="AG48" s="253">
        <v>0.45500000000000002</v>
      </c>
      <c r="AH48" s="253">
        <v>0.35713632258</v>
      </c>
      <c r="AI48" s="253">
        <v>0.437</v>
      </c>
      <c r="AJ48" s="253">
        <v>0.32500000000000001</v>
      </c>
      <c r="AK48" s="253">
        <v>0.375</v>
      </c>
      <c r="AL48" s="253">
        <v>0.33500000000000002</v>
      </c>
      <c r="AM48" s="253">
        <v>0.43887096774000001</v>
      </c>
      <c r="AN48" s="253">
        <v>0.33714285713999997</v>
      </c>
      <c r="AO48" s="253">
        <v>0.50700000000000001</v>
      </c>
      <c r="AP48" s="253">
        <v>0.75133333332999996</v>
      </c>
      <c r="AQ48" s="253">
        <v>0.68</v>
      </c>
      <c r="AR48" s="253">
        <v>0.60333333333000005</v>
      </c>
      <c r="AS48" s="253">
        <v>0.54241935484000003</v>
      </c>
      <c r="AT48" s="253">
        <v>0.71399999999999997</v>
      </c>
      <c r="AU48" s="253">
        <v>0.63300000000000001</v>
      </c>
      <c r="AV48" s="253">
        <v>0.61632258065000001</v>
      </c>
      <c r="AW48" s="253">
        <v>0.35499999999999998</v>
      </c>
      <c r="AX48" s="253">
        <v>0.64798387096999999</v>
      </c>
      <c r="AY48" s="253">
        <v>0.52077419354999999</v>
      </c>
      <c r="AZ48" s="253">
        <v>0.55012499999999998</v>
      </c>
      <c r="BA48" s="253">
        <v>0.58350000000000002</v>
      </c>
      <c r="BB48" s="253">
        <v>0.29549999999999998</v>
      </c>
      <c r="BC48" s="253">
        <v>0.29549999999999998</v>
      </c>
      <c r="BD48" s="632" t="s">
        <v>1370</v>
      </c>
      <c r="BE48" s="632" t="s">
        <v>1370</v>
      </c>
      <c r="BF48" s="632" t="s">
        <v>1370</v>
      </c>
      <c r="BG48" s="632" t="s">
        <v>1370</v>
      </c>
      <c r="BH48" s="632" t="s">
        <v>1370</v>
      </c>
      <c r="BI48" s="632" t="s">
        <v>1370</v>
      </c>
      <c r="BJ48" s="632" t="s">
        <v>1370</v>
      </c>
      <c r="BK48" s="632" t="s">
        <v>1370</v>
      </c>
      <c r="BL48" s="632" t="s">
        <v>1370</v>
      </c>
      <c r="BM48" s="632" t="s">
        <v>1370</v>
      </c>
      <c r="BN48" s="632" t="s">
        <v>1370</v>
      </c>
      <c r="BO48" s="632" t="s">
        <v>1370</v>
      </c>
      <c r="BP48" s="632" t="s">
        <v>1370</v>
      </c>
      <c r="BQ48" s="632" t="s">
        <v>1370</v>
      </c>
      <c r="BR48" s="632" t="s">
        <v>1370</v>
      </c>
      <c r="BS48" s="632" t="s">
        <v>1370</v>
      </c>
      <c r="BT48" s="632" t="s">
        <v>1370</v>
      </c>
      <c r="BU48" s="632" t="s">
        <v>1370</v>
      </c>
      <c r="BV48" s="632" t="s">
        <v>1370</v>
      </c>
    </row>
    <row r="49" spans="1:74" ht="11.1" customHeight="1" x14ac:dyDescent="0.2">
      <c r="B49" s="17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409"/>
      <c r="BC49" s="409"/>
      <c r="BD49" s="252"/>
      <c r="BE49" s="252"/>
      <c r="BF49" s="252"/>
      <c r="BG49" s="409"/>
      <c r="BH49" s="409"/>
      <c r="BI49" s="409"/>
      <c r="BJ49" s="409"/>
      <c r="BK49" s="409"/>
      <c r="BL49" s="409"/>
      <c r="BM49" s="409"/>
      <c r="BN49" s="409"/>
      <c r="BO49" s="409"/>
      <c r="BP49" s="409"/>
      <c r="BQ49" s="409"/>
      <c r="BR49" s="409"/>
      <c r="BS49" s="409"/>
      <c r="BT49" s="409"/>
      <c r="BU49" s="409"/>
      <c r="BV49" s="409"/>
    </row>
    <row r="50" spans="1:74" ht="11.1" customHeight="1" x14ac:dyDescent="0.2">
      <c r="BK50" s="411"/>
      <c r="BL50" s="411"/>
      <c r="BM50" s="411"/>
      <c r="BN50" s="411"/>
      <c r="BO50" s="411"/>
      <c r="BP50" s="411"/>
      <c r="BQ50" s="411"/>
      <c r="BR50" s="411"/>
      <c r="BS50" s="411"/>
      <c r="BT50" s="411"/>
      <c r="BU50" s="411"/>
      <c r="BV50" s="411"/>
    </row>
    <row r="51" spans="1:74" ht="12" customHeight="1" x14ac:dyDescent="0.2">
      <c r="B51" s="781" t="s">
        <v>1016</v>
      </c>
      <c r="C51" s="782"/>
      <c r="D51" s="782"/>
      <c r="E51" s="782"/>
      <c r="F51" s="782"/>
      <c r="G51" s="782"/>
      <c r="H51" s="782"/>
      <c r="I51" s="782"/>
      <c r="J51" s="782"/>
      <c r="K51" s="782"/>
      <c r="L51" s="782"/>
      <c r="M51" s="782"/>
      <c r="N51" s="782"/>
      <c r="O51" s="782"/>
      <c r="P51" s="782"/>
      <c r="Q51" s="782"/>
    </row>
    <row r="52" spans="1:74" ht="12" customHeight="1" x14ac:dyDescent="0.2">
      <c r="B52" s="814" t="s">
        <v>1347</v>
      </c>
      <c r="C52" s="804"/>
      <c r="D52" s="804"/>
      <c r="E52" s="804"/>
      <c r="F52" s="804"/>
      <c r="G52" s="804"/>
      <c r="H52" s="804"/>
      <c r="I52" s="804"/>
      <c r="J52" s="804"/>
      <c r="K52" s="804"/>
      <c r="L52" s="804"/>
      <c r="M52" s="804"/>
      <c r="N52" s="804"/>
      <c r="O52" s="804"/>
      <c r="P52" s="804"/>
      <c r="Q52" s="800"/>
    </row>
    <row r="53" spans="1:74" s="440" customFormat="1" ht="12" customHeight="1" x14ac:dyDescent="0.2">
      <c r="A53" s="441"/>
      <c r="B53" s="803" t="s">
        <v>1041</v>
      </c>
      <c r="C53" s="804"/>
      <c r="D53" s="804"/>
      <c r="E53" s="804"/>
      <c r="F53" s="804"/>
      <c r="G53" s="804"/>
      <c r="H53" s="804"/>
      <c r="I53" s="804"/>
      <c r="J53" s="804"/>
      <c r="K53" s="804"/>
      <c r="L53" s="804"/>
      <c r="M53" s="804"/>
      <c r="N53" s="804"/>
      <c r="O53" s="804"/>
      <c r="P53" s="804"/>
      <c r="Q53" s="800"/>
      <c r="AY53" s="536"/>
      <c r="AZ53" s="536"/>
      <c r="BA53" s="536"/>
      <c r="BB53" s="536"/>
      <c r="BC53" s="536"/>
      <c r="BD53" s="650"/>
      <c r="BE53" s="650"/>
      <c r="BF53" s="650"/>
      <c r="BG53" s="536"/>
      <c r="BH53" s="536"/>
      <c r="BI53" s="536"/>
      <c r="BJ53" s="536"/>
    </row>
    <row r="54" spans="1:74" s="440" customFormat="1" ht="12" customHeight="1" x14ac:dyDescent="0.2">
      <c r="A54" s="441"/>
      <c r="B54" s="814" t="s">
        <v>999</v>
      </c>
      <c r="C54" s="814"/>
      <c r="D54" s="814"/>
      <c r="E54" s="814"/>
      <c r="F54" s="814"/>
      <c r="G54" s="814"/>
      <c r="H54" s="814"/>
      <c r="I54" s="814"/>
      <c r="J54" s="814"/>
      <c r="K54" s="814"/>
      <c r="L54" s="814"/>
      <c r="M54" s="814"/>
      <c r="N54" s="814"/>
      <c r="O54" s="814"/>
      <c r="P54" s="814"/>
      <c r="Q54" s="800"/>
      <c r="AY54" s="536"/>
      <c r="AZ54" s="536"/>
      <c r="BA54" s="536"/>
      <c r="BB54" s="536"/>
      <c r="BC54" s="536"/>
      <c r="BD54" s="650"/>
      <c r="BE54" s="650"/>
      <c r="BF54" s="650"/>
      <c r="BG54" s="536"/>
      <c r="BH54" s="536"/>
      <c r="BI54" s="536"/>
      <c r="BJ54" s="536"/>
    </row>
    <row r="55" spans="1:74" s="440" customFormat="1" ht="12" customHeight="1" x14ac:dyDescent="0.2">
      <c r="A55" s="441"/>
      <c r="B55" s="814" t="s">
        <v>1075</v>
      </c>
      <c r="C55" s="800"/>
      <c r="D55" s="800"/>
      <c r="E55" s="800"/>
      <c r="F55" s="800"/>
      <c r="G55" s="800"/>
      <c r="H55" s="800"/>
      <c r="I55" s="800"/>
      <c r="J55" s="800"/>
      <c r="K55" s="800"/>
      <c r="L55" s="800"/>
      <c r="M55" s="800"/>
      <c r="N55" s="800"/>
      <c r="O55" s="800"/>
      <c r="P55" s="800"/>
      <c r="Q55" s="800"/>
      <c r="AY55" s="536"/>
      <c r="AZ55" s="536"/>
      <c r="BA55" s="536"/>
      <c r="BB55" s="536"/>
      <c r="BC55" s="536"/>
      <c r="BD55" s="650"/>
      <c r="BE55" s="650"/>
      <c r="BF55" s="650"/>
      <c r="BG55" s="536"/>
      <c r="BH55" s="536"/>
      <c r="BI55" s="536"/>
      <c r="BJ55" s="536"/>
    </row>
    <row r="56" spans="1:74" s="440" customFormat="1" ht="12.75" x14ac:dyDescent="0.2">
      <c r="A56" s="441"/>
      <c r="B56" s="817" t="s">
        <v>1064</v>
      </c>
      <c r="C56" s="800"/>
      <c r="D56" s="800"/>
      <c r="E56" s="800"/>
      <c r="F56" s="800"/>
      <c r="G56" s="800"/>
      <c r="H56" s="800"/>
      <c r="I56" s="800"/>
      <c r="J56" s="800"/>
      <c r="K56" s="800"/>
      <c r="L56" s="800"/>
      <c r="M56" s="800"/>
      <c r="N56" s="800"/>
      <c r="O56" s="800"/>
      <c r="P56" s="800"/>
      <c r="Q56" s="800"/>
      <c r="AY56" s="536"/>
      <c r="AZ56" s="536"/>
      <c r="BA56" s="536"/>
      <c r="BB56" s="536"/>
      <c r="BC56" s="536"/>
      <c r="BD56" s="650"/>
      <c r="BE56" s="650"/>
      <c r="BF56" s="650"/>
      <c r="BG56" s="536"/>
      <c r="BH56" s="536"/>
      <c r="BI56" s="536"/>
      <c r="BJ56" s="536"/>
    </row>
    <row r="57" spans="1:74" s="440" customFormat="1" ht="12" customHeight="1" x14ac:dyDescent="0.2">
      <c r="A57" s="441"/>
      <c r="B57" s="798" t="s">
        <v>1045</v>
      </c>
      <c r="C57" s="799"/>
      <c r="D57" s="799"/>
      <c r="E57" s="799"/>
      <c r="F57" s="799"/>
      <c r="G57" s="799"/>
      <c r="H57" s="799"/>
      <c r="I57" s="799"/>
      <c r="J57" s="799"/>
      <c r="K57" s="799"/>
      <c r="L57" s="799"/>
      <c r="M57" s="799"/>
      <c r="N57" s="799"/>
      <c r="O57" s="799"/>
      <c r="P57" s="799"/>
      <c r="Q57" s="800"/>
      <c r="AY57" s="536"/>
      <c r="AZ57" s="536"/>
      <c r="BA57" s="536"/>
      <c r="BB57" s="536"/>
      <c r="BC57" s="536"/>
      <c r="BD57" s="650"/>
      <c r="BE57" s="650"/>
      <c r="BF57" s="650"/>
      <c r="BG57" s="536"/>
      <c r="BH57" s="536"/>
      <c r="BI57" s="536"/>
      <c r="BJ57" s="536"/>
    </row>
    <row r="58" spans="1:74" s="440" customFormat="1" ht="12" customHeight="1" x14ac:dyDescent="0.2">
      <c r="A58" s="436"/>
      <c r="B58" s="812" t="s">
        <v>1147</v>
      </c>
      <c r="C58" s="800"/>
      <c r="D58" s="800"/>
      <c r="E58" s="800"/>
      <c r="F58" s="800"/>
      <c r="G58" s="800"/>
      <c r="H58" s="800"/>
      <c r="I58" s="800"/>
      <c r="J58" s="800"/>
      <c r="K58" s="800"/>
      <c r="L58" s="800"/>
      <c r="M58" s="800"/>
      <c r="N58" s="800"/>
      <c r="O58" s="800"/>
      <c r="P58" s="800"/>
      <c r="Q58" s="800"/>
      <c r="AY58" s="536"/>
      <c r="AZ58" s="536"/>
      <c r="BA58" s="536"/>
      <c r="BB58" s="536"/>
      <c r="BC58" s="536"/>
      <c r="BD58" s="650"/>
      <c r="BE58" s="650"/>
      <c r="BF58" s="650"/>
      <c r="BG58" s="536"/>
      <c r="BH58" s="536"/>
      <c r="BI58" s="536"/>
      <c r="BJ58" s="536"/>
    </row>
    <row r="59" spans="1:74" x14ac:dyDescent="0.2">
      <c r="BK59" s="411"/>
      <c r="BL59" s="411"/>
      <c r="BM59" s="411"/>
      <c r="BN59" s="411"/>
      <c r="BO59" s="411"/>
      <c r="BP59" s="411"/>
      <c r="BQ59" s="411"/>
      <c r="BR59" s="411"/>
      <c r="BS59" s="411"/>
      <c r="BT59" s="411"/>
      <c r="BU59" s="411"/>
      <c r="BV59" s="411"/>
    </row>
    <row r="60" spans="1:74" x14ac:dyDescent="0.2">
      <c r="BK60" s="411"/>
      <c r="BL60" s="411"/>
      <c r="BM60" s="411"/>
      <c r="BN60" s="411"/>
      <c r="BO60" s="411"/>
      <c r="BP60" s="411"/>
      <c r="BQ60" s="411"/>
      <c r="BR60" s="411"/>
      <c r="BS60" s="411"/>
      <c r="BT60" s="411"/>
      <c r="BU60" s="411"/>
      <c r="BV60" s="411"/>
    </row>
    <row r="61" spans="1:74" x14ac:dyDescent="0.2">
      <c r="BK61" s="411"/>
      <c r="BL61" s="411"/>
      <c r="BM61" s="411"/>
      <c r="BN61" s="411"/>
      <c r="BO61" s="411"/>
      <c r="BP61" s="411"/>
      <c r="BQ61" s="411"/>
      <c r="BR61" s="411"/>
      <c r="BS61" s="411"/>
      <c r="BT61" s="411"/>
      <c r="BU61" s="411"/>
      <c r="BV61" s="411"/>
    </row>
    <row r="62" spans="1:74" x14ac:dyDescent="0.2">
      <c r="BK62" s="411"/>
      <c r="BL62" s="411"/>
      <c r="BM62" s="411"/>
      <c r="BN62" s="411"/>
      <c r="BO62" s="411"/>
      <c r="BP62" s="411"/>
      <c r="BQ62" s="411"/>
      <c r="BR62" s="411"/>
      <c r="BS62" s="411"/>
      <c r="BT62" s="411"/>
      <c r="BU62" s="411"/>
      <c r="BV62" s="411"/>
    </row>
    <row r="63" spans="1:74" x14ac:dyDescent="0.2">
      <c r="BK63" s="411"/>
      <c r="BL63" s="411"/>
      <c r="BM63" s="411"/>
      <c r="BN63" s="411"/>
      <c r="BO63" s="411"/>
      <c r="BP63" s="411"/>
      <c r="BQ63" s="411"/>
      <c r="BR63" s="411"/>
      <c r="BS63" s="411"/>
      <c r="BT63" s="411"/>
      <c r="BU63" s="411"/>
      <c r="BV63" s="411"/>
    </row>
    <row r="64" spans="1:74" x14ac:dyDescent="0.2">
      <c r="BK64" s="411"/>
      <c r="BL64" s="411"/>
      <c r="BM64" s="411"/>
      <c r="BN64" s="411"/>
      <c r="BO64" s="411"/>
      <c r="BP64" s="411"/>
      <c r="BQ64" s="411"/>
      <c r="BR64" s="411"/>
      <c r="BS64" s="411"/>
      <c r="BT64" s="411"/>
      <c r="BU64" s="411"/>
      <c r="BV64" s="411"/>
    </row>
    <row r="65" spans="63:74" x14ac:dyDescent="0.2">
      <c r="BK65" s="411"/>
      <c r="BL65" s="411"/>
      <c r="BM65" s="411"/>
      <c r="BN65" s="411"/>
      <c r="BO65" s="411"/>
      <c r="BP65" s="411"/>
      <c r="BQ65" s="411"/>
      <c r="BR65" s="411"/>
      <c r="BS65" s="411"/>
      <c r="BT65" s="411"/>
      <c r="BU65" s="411"/>
      <c r="BV65" s="411"/>
    </row>
    <row r="66" spans="63:74" x14ac:dyDescent="0.2">
      <c r="BK66" s="411"/>
      <c r="BL66" s="411"/>
      <c r="BM66" s="411"/>
      <c r="BN66" s="411"/>
      <c r="BO66" s="411"/>
      <c r="BP66" s="411"/>
      <c r="BQ66" s="411"/>
      <c r="BR66" s="411"/>
      <c r="BS66" s="411"/>
      <c r="BT66" s="411"/>
      <c r="BU66" s="411"/>
      <c r="BV66" s="411"/>
    </row>
    <row r="67" spans="63:74" x14ac:dyDescent="0.2">
      <c r="BK67" s="411"/>
      <c r="BL67" s="411"/>
      <c r="BM67" s="411"/>
      <c r="BN67" s="411"/>
      <c r="BO67" s="411"/>
      <c r="BP67" s="411"/>
      <c r="BQ67" s="411"/>
      <c r="BR67" s="411"/>
      <c r="BS67" s="411"/>
      <c r="BT67" s="411"/>
      <c r="BU67" s="411"/>
      <c r="BV67" s="411"/>
    </row>
    <row r="68" spans="63:74" x14ac:dyDescent="0.2">
      <c r="BK68" s="411"/>
      <c r="BL68" s="411"/>
      <c r="BM68" s="411"/>
      <c r="BN68" s="411"/>
      <c r="BO68" s="411"/>
      <c r="BP68" s="411"/>
      <c r="BQ68" s="411"/>
      <c r="BR68" s="411"/>
      <c r="BS68" s="411"/>
      <c r="BT68" s="411"/>
      <c r="BU68" s="411"/>
      <c r="BV68" s="411"/>
    </row>
    <row r="69" spans="63:74" x14ac:dyDescent="0.2">
      <c r="BK69" s="411"/>
      <c r="BL69" s="411"/>
      <c r="BM69" s="411"/>
      <c r="BN69" s="411"/>
      <c r="BO69" s="411"/>
      <c r="BP69" s="411"/>
      <c r="BQ69" s="411"/>
      <c r="BR69" s="411"/>
      <c r="BS69" s="411"/>
      <c r="BT69" s="411"/>
      <c r="BU69" s="411"/>
      <c r="BV69" s="411"/>
    </row>
    <row r="70" spans="63:74" x14ac:dyDescent="0.2">
      <c r="BK70" s="411"/>
      <c r="BL70" s="411"/>
      <c r="BM70" s="411"/>
      <c r="BN70" s="411"/>
      <c r="BO70" s="411"/>
      <c r="BP70" s="411"/>
      <c r="BQ70" s="411"/>
      <c r="BR70" s="411"/>
      <c r="BS70" s="411"/>
      <c r="BT70" s="411"/>
      <c r="BU70" s="411"/>
      <c r="BV70" s="411"/>
    </row>
    <row r="71" spans="63:74" x14ac:dyDescent="0.2">
      <c r="BK71" s="411"/>
      <c r="BL71" s="411"/>
      <c r="BM71" s="411"/>
      <c r="BN71" s="411"/>
      <c r="BO71" s="411"/>
      <c r="BP71" s="411"/>
      <c r="BQ71" s="411"/>
      <c r="BR71" s="411"/>
      <c r="BS71" s="411"/>
      <c r="BT71" s="411"/>
      <c r="BU71" s="411"/>
      <c r="BV71" s="411"/>
    </row>
    <row r="72" spans="63:74" x14ac:dyDescent="0.2">
      <c r="BK72" s="411"/>
      <c r="BL72" s="411"/>
      <c r="BM72" s="411"/>
      <c r="BN72" s="411"/>
      <c r="BO72" s="411"/>
      <c r="BP72" s="411"/>
      <c r="BQ72" s="411"/>
      <c r="BR72" s="411"/>
      <c r="BS72" s="411"/>
      <c r="BT72" s="411"/>
      <c r="BU72" s="411"/>
      <c r="BV72" s="411"/>
    </row>
    <row r="73" spans="63:74" x14ac:dyDescent="0.2">
      <c r="BK73" s="411"/>
      <c r="BL73" s="411"/>
      <c r="BM73" s="411"/>
      <c r="BN73" s="411"/>
      <c r="BO73" s="411"/>
      <c r="BP73" s="411"/>
      <c r="BQ73" s="411"/>
      <c r="BR73" s="411"/>
      <c r="BS73" s="411"/>
      <c r="BT73" s="411"/>
      <c r="BU73" s="411"/>
      <c r="BV73" s="411"/>
    </row>
    <row r="74" spans="63:74" x14ac:dyDescent="0.2">
      <c r="BK74" s="411"/>
      <c r="BL74" s="411"/>
      <c r="BM74" s="411"/>
      <c r="BN74" s="411"/>
      <c r="BO74" s="411"/>
      <c r="BP74" s="411"/>
      <c r="BQ74" s="411"/>
      <c r="BR74" s="411"/>
      <c r="BS74" s="411"/>
      <c r="BT74" s="411"/>
      <c r="BU74" s="411"/>
      <c r="BV74" s="411"/>
    </row>
    <row r="75" spans="63:74" x14ac:dyDescent="0.2">
      <c r="BK75" s="411"/>
      <c r="BL75" s="411"/>
      <c r="BM75" s="411"/>
      <c r="BN75" s="411"/>
      <c r="BO75" s="411"/>
      <c r="BP75" s="411"/>
      <c r="BQ75" s="411"/>
      <c r="BR75" s="411"/>
      <c r="BS75" s="411"/>
      <c r="BT75" s="411"/>
      <c r="BU75" s="411"/>
      <c r="BV75" s="411"/>
    </row>
    <row r="76" spans="63:74" x14ac:dyDescent="0.2">
      <c r="BK76" s="411"/>
      <c r="BL76" s="411"/>
      <c r="BM76" s="411"/>
      <c r="BN76" s="411"/>
      <c r="BO76" s="411"/>
      <c r="BP76" s="411"/>
      <c r="BQ76" s="411"/>
      <c r="BR76" s="411"/>
      <c r="BS76" s="411"/>
      <c r="BT76" s="411"/>
      <c r="BU76" s="411"/>
      <c r="BV76" s="411"/>
    </row>
    <row r="77" spans="63:74" x14ac:dyDescent="0.2">
      <c r="BK77" s="411"/>
      <c r="BL77" s="411"/>
      <c r="BM77" s="411"/>
      <c r="BN77" s="411"/>
      <c r="BO77" s="411"/>
      <c r="BP77" s="411"/>
      <c r="BQ77" s="411"/>
      <c r="BR77" s="411"/>
      <c r="BS77" s="411"/>
      <c r="BT77" s="411"/>
      <c r="BU77" s="411"/>
      <c r="BV77" s="411"/>
    </row>
    <row r="78" spans="63:74" x14ac:dyDescent="0.2">
      <c r="BK78" s="411"/>
      <c r="BL78" s="411"/>
      <c r="BM78" s="411"/>
      <c r="BN78" s="411"/>
      <c r="BO78" s="411"/>
      <c r="BP78" s="411"/>
      <c r="BQ78" s="411"/>
      <c r="BR78" s="411"/>
      <c r="BS78" s="411"/>
      <c r="BT78" s="411"/>
      <c r="BU78" s="411"/>
      <c r="BV78" s="411"/>
    </row>
    <row r="79" spans="63:74" x14ac:dyDescent="0.2">
      <c r="BK79" s="411"/>
      <c r="BL79" s="411"/>
      <c r="BM79" s="411"/>
      <c r="BN79" s="411"/>
      <c r="BO79" s="411"/>
      <c r="BP79" s="411"/>
      <c r="BQ79" s="411"/>
      <c r="BR79" s="411"/>
      <c r="BS79" s="411"/>
      <c r="BT79" s="411"/>
      <c r="BU79" s="411"/>
      <c r="BV79" s="411"/>
    </row>
    <row r="80" spans="63:74" x14ac:dyDescent="0.2">
      <c r="BK80" s="411"/>
      <c r="BL80" s="411"/>
      <c r="BM80" s="411"/>
      <c r="BN80" s="411"/>
      <c r="BO80" s="411"/>
      <c r="BP80" s="411"/>
      <c r="BQ80" s="411"/>
      <c r="BR80" s="411"/>
      <c r="BS80" s="411"/>
      <c r="BT80" s="411"/>
      <c r="BU80" s="411"/>
      <c r="BV80" s="411"/>
    </row>
    <row r="81" spans="63:74" x14ac:dyDescent="0.2">
      <c r="BK81" s="411"/>
      <c r="BL81" s="411"/>
      <c r="BM81" s="411"/>
      <c r="BN81" s="411"/>
      <c r="BO81" s="411"/>
      <c r="BP81" s="411"/>
      <c r="BQ81" s="411"/>
      <c r="BR81" s="411"/>
      <c r="BS81" s="411"/>
      <c r="BT81" s="411"/>
      <c r="BU81" s="411"/>
      <c r="BV81" s="411"/>
    </row>
    <row r="82" spans="63:74" x14ac:dyDescent="0.2">
      <c r="BK82" s="411"/>
      <c r="BL82" s="411"/>
      <c r="BM82" s="411"/>
      <c r="BN82" s="411"/>
      <c r="BO82" s="411"/>
      <c r="BP82" s="411"/>
      <c r="BQ82" s="411"/>
      <c r="BR82" s="411"/>
      <c r="BS82" s="411"/>
      <c r="BT82" s="411"/>
      <c r="BU82" s="411"/>
      <c r="BV82" s="411"/>
    </row>
    <row r="83" spans="63:74" x14ac:dyDescent="0.2">
      <c r="BK83" s="411"/>
      <c r="BL83" s="411"/>
      <c r="BM83" s="411"/>
      <c r="BN83" s="411"/>
      <c r="BO83" s="411"/>
      <c r="BP83" s="411"/>
      <c r="BQ83" s="411"/>
      <c r="BR83" s="411"/>
      <c r="BS83" s="411"/>
      <c r="BT83" s="411"/>
      <c r="BU83" s="411"/>
      <c r="BV83" s="411"/>
    </row>
    <row r="84" spans="63:74" x14ac:dyDescent="0.2">
      <c r="BK84" s="411"/>
      <c r="BL84" s="411"/>
      <c r="BM84" s="411"/>
      <c r="BN84" s="411"/>
      <c r="BO84" s="411"/>
      <c r="BP84" s="411"/>
      <c r="BQ84" s="411"/>
      <c r="BR84" s="411"/>
      <c r="BS84" s="411"/>
      <c r="BT84" s="411"/>
      <c r="BU84" s="411"/>
      <c r="BV84" s="411"/>
    </row>
    <row r="85" spans="63:74" x14ac:dyDescent="0.2">
      <c r="BK85" s="411"/>
      <c r="BL85" s="411"/>
      <c r="BM85" s="411"/>
      <c r="BN85" s="411"/>
      <c r="BO85" s="411"/>
      <c r="BP85" s="411"/>
      <c r="BQ85" s="411"/>
      <c r="BR85" s="411"/>
      <c r="BS85" s="411"/>
      <c r="BT85" s="411"/>
      <c r="BU85" s="411"/>
      <c r="BV85" s="411"/>
    </row>
    <row r="86" spans="63:74" x14ac:dyDescent="0.2">
      <c r="BK86" s="411"/>
      <c r="BL86" s="411"/>
      <c r="BM86" s="411"/>
      <c r="BN86" s="411"/>
      <c r="BO86" s="411"/>
      <c r="BP86" s="411"/>
      <c r="BQ86" s="411"/>
      <c r="BR86" s="411"/>
      <c r="BS86" s="411"/>
      <c r="BT86" s="411"/>
      <c r="BU86" s="411"/>
      <c r="BV86" s="411"/>
    </row>
    <row r="87" spans="63:74" x14ac:dyDescent="0.2">
      <c r="BK87" s="411"/>
      <c r="BL87" s="411"/>
      <c r="BM87" s="411"/>
      <c r="BN87" s="411"/>
      <c r="BO87" s="411"/>
      <c r="BP87" s="411"/>
      <c r="BQ87" s="411"/>
      <c r="BR87" s="411"/>
      <c r="BS87" s="411"/>
      <c r="BT87" s="411"/>
      <c r="BU87" s="411"/>
      <c r="BV87" s="411"/>
    </row>
    <row r="88" spans="63:74" x14ac:dyDescent="0.2">
      <c r="BK88" s="411"/>
      <c r="BL88" s="411"/>
      <c r="BM88" s="411"/>
      <c r="BN88" s="411"/>
      <c r="BO88" s="411"/>
      <c r="BP88" s="411"/>
      <c r="BQ88" s="411"/>
      <c r="BR88" s="411"/>
      <c r="BS88" s="411"/>
      <c r="BT88" s="411"/>
      <c r="BU88" s="411"/>
      <c r="BV88" s="411"/>
    </row>
    <row r="89" spans="63:74" x14ac:dyDescent="0.2">
      <c r="BK89" s="411"/>
      <c r="BL89" s="411"/>
      <c r="BM89" s="411"/>
      <c r="BN89" s="411"/>
      <c r="BO89" s="411"/>
      <c r="BP89" s="411"/>
      <c r="BQ89" s="411"/>
      <c r="BR89" s="411"/>
      <c r="BS89" s="411"/>
      <c r="BT89" s="411"/>
      <c r="BU89" s="411"/>
      <c r="BV89" s="411"/>
    </row>
    <row r="90" spans="63:74" x14ac:dyDescent="0.2">
      <c r="BK90" s="411"/>
      <c r="BL90" s="411"/>
      <c r="BM90" s="411"/>
      <c r="BN90" s="411"/>
      <c r="BO90" s="411"/>
      <c r="BP90" s="411"/>
      <c r="BQ90" s="411"/>
      <c r="BR90" s="411"/>
      <c r="BS90" s="411"/>
      <c r="BT90" s="411"/>
      <c r="BU90" s="411"/>
      <c r="BV90" s="411"/>
    </row>
    <row r="91" spans="63:74" x14ac:dyDescent="0.2">
      <c r="BK91" s="411"/>
      <c r="BL91" s="411"/>
      <c r="BM91" s="411"/>
      <c r="BN91" s="411"/>
      <c r="BO91" s="411"/>
      <c r="BP91" s="411"/>
      <c r="BQ91" s="411"/>
      <c r="BR91" s="411"/>
      <c r="BS91" s="411"/>
      <c r="BT91" s="411"/>
      <c r="BU91" s="411"/>
      <c r="BV91" s="411"/>
    </row>
    <row r="92" spans="63:74" x14ac:dyDescent="0.2">
      <c r="BK92" s="411"/>
      <c r="BL92" s="411"/>
      <c r="BM92" s="411"/>
      <c r="BN92" s="411"/>
      <c r="BO92" s="411"/>
      <c r="BP92" s="411"/>
      <c r="BQ92" s="411"/>
      <c r="BR92" s="411"/>
      <c r="BS92" s="411"/>
      <c r="BT92" s="411"/>
      <c r="BU92" s="411"/>
      <c r="BV92" s="411"/>
    </row>
    <row r="93" spans="63:74" x14ac:dyDescent="0.2">
      <c r="BK93" s="411"/>
      <c r="BL93" s="411"/>
      <c r="BM93" s="411"/>
      <c r="BN93" s="411"/>
      <c r="BO93" s="411"/>
      <c r="BP93" s="411"/>
      <c r="BQ93" s="411"/>
      <c r="BR93" s="411"/>
      <c r="BS93" s="411"/>
      <c r="BT93" s="411"/>
      <c r="BU93" s="411"/>
      <c r="BV93" s="411"/>
    </row>
    <row r="94" spans="63:74" x14ac:dyDescent="0.2">
      <c r="BK94" s="411"/>
      <c r="BL94" s="411"/>
      <c r="BM94" s="411"/>
      <c r="BN94" s="411"/>
      <c r="BO94" s="411"/>
      <c r="BP94" s="411"/>
      <c r="BQ94" s="411"/>
      <c r="BR94" s="411"/>
      <c r="BS94" s="411"/>
      <c r="BT94" s="411"/>
      <c r="BU94" s="411"/>
      <c r="BV94" s="411"/>
    </row>
    <row r="95" spans="63:74" x14ac:dyDescent="0.2">
      <c r="BK95" s="411"/>
      <c r="BL95" s="411"/>
      <c r="BM95" s="411"/>
      <c r="BN95" s="411"/>
      <c r="BO95" s="411"/>
      <c r="BP95" s="411"/>
      <c r="BQ95" s="411"/>
      <c r="BR95" s="411"/>
      <c r="BS95" s="411"/>
      <c r="BT95" s="411"/>
      <c r="BU95" s="411"/>
      <c r="BV95" s="411"/>
    </row>
    <row r="96" spans="63:74" x14ac:dyDescent="0.2">
      <c r="BK96" s="411"/>
      <c r="BL96" s="411"/>
      <c r="BM96" s="411"/>
      <c r="BN96" s="411"/>
      <c r="BO96" s="411"/>
      <c r="BP96" s="411"/>
      <c r="BQ96" s="411"/>
      <c r="BR96" s="411"/>
      <c r="BS96" s="411"/>
      <c r="BT96" s="411"/>
      <c r="BU96" s="411"/>
      <c r="BV96" s="411"/>
    </row>
    <row r="97" spans="63:74" x14ac:dyDescent="0.2">
      <c r="BK97" s="411"/>
      <c r="BL97" s="411"/>
      <c r="BM97" s="411"/>
      <c r="BN97" s="411"/>
      <c r="BO97" s="411"/>
      <c r="BP97" s="411"/>
      <c r="BQ97" s="411"/>
      <c r="BR97" s="411"/>
      <c r="BS97" s="411"/>
      <c r="BT97" s="411"/>
      <c r="BU97" s="411"/>
      <c r="BV97" s="411"/>
    </row>
    <row r="98" spans="63:74" x14ac:dyDescent="0.2">
      <c r="BK98" s="411"/>
      <c r="BL98" s="411"/>
      <c r="BM98" s="411"/>
      <c r="BN98" s="411"/>
      <c r="BO98" s="411"/>
      <c r="BP98" s="411"/>
      <c r="BQ98" s="411"/>
      <c r="BR98" s="411"/>
      <c r="BS98" s="411"/>
      <c r="BT98" s="411"/>
      <c r="BU98" s="411"/>
      <c r="BV98" s="411"/>
    </row>
    <row r="99" spans="63:74" x14ac:dyDescent="0.2">
      <c r="BK99" s="411"/>
      <c r="BL99" s="411"/>
      <c r="BM99" s="411"/>
      <c r="BN99" s="411"/>
      <c r="BO99" s="411"/>
      <c r="BP99" s="411"/>
      <c r="BQ99" s="411"/>
      <c r="BR99" s="411"/>
      <c r="BS99" s="411"/>
      <c r="BT99" s="411"/>
      <c r="BU99" s="411"/>
      <c r="BV99" s="411"/>
    </row>
    <row r="100" spans="63:74" x14ac:dyDescent="0.2">
      <c r="BK100" s="411"/>
      <c r="BL100" s="411"/>
      <c r="BM100" s="411"/>
      <c r="BN100" s="411"/>
      <c r="BO100" s="411"/>
      <c r="BP100" s="411"/>
      <c r="BQ100" s="411"/>
      <c r="BR100" s="411"/>
      <c r="BS100" s="411"/>
      <c r="BT100" s="411"/>
      <c r="BU100" s="411"/>
      <c r="BV100" s="411"/>
    </row>
    <row r="101" spans="63:74" x14ac:dyDescent="0.2">
      <c r="BK101" s="411"/>
      <c r="BL101" s="411"/>
      <c r="BM101" s="411"/>
      <c r="BN101" s="411"/>
      <c r="BO101" s="411"/>
      <c r="BP101" s="411"/>
      <c r="BQ101" s="411"/>
      <c r="BR101" s="411"/>
      <c r="BS101" s="411"/>
      <c r="BT101" s="411"/>
      <c r="BU101" s="411"/>
      <c r="BV101" s="411"/>
    </row>
    <row r="102" spans="63:74" x14ac:dyDescent="0.2">
      <c r="BK102" s="411"/>
      <c r="BL102" s="411"/>
      <c r="BM102" s="411"/>
      <c r="BN102" s="411"/>
      <c r="BO102" s="411"/>
      <c r="BP102" s="411"/>
      <c r="BQ102" s="411"/>
      <c r="BR102" s="411"/>
      <c r="BS102" s="411"/>
      <c r="BT102" s="411"/>
      <c r="BU102" s="411"/>
      <c r="BV102" s="411"/>
    </row>
    <row r="103" spans="63:74" x14ac:dyDescent="0.2">
      <c r="BK103" s="411"/>
      <c r="BL103" s="411"/>
      <c r="BM103" s="411"/>
      <c r="BN103" s="411"/>
      <c r="BO103" s="411"/>
      <c r="BP103" s="411"/>
      <c r="BQ103" s="411"/>
      <c r="BR103" s="411"/>
      <c r="BS103" s="411"/>
      <c r="BT103" s="411"/>
      <c r="BU103" s="411"/>
      <c r="BV103" s="411"/>
    </row>
    <row r="104" spans="63:74" x14ac:dyDescent="0.2">
      <c r="BK104" s="411"/>
      <c r="BL104" s="411"/>
      <c r="BM104" s="411"/>
      <c r="BN104" s="411"/>
      <c r="BO104" s="411"/>
      <c r="BP104" s="411"/>
      <c r="BQ104" s="411"/>
      <c r="BR104" s="411"/>
      <c r="BS104" s="411"/>
      <c r="BT104" s="411"/>
      <c r="BU104" s="411"/>
      <c r="BV104" s="411"/>
    </row>
    <row r="105" spans="63:74" x14ac:dyDescent="0.2">
      <c r="BK105" s="411"/>
      <c r="BL105" s="411"/>
      <c r="BM105" s="411"/>
      <c r="BN105" s="411"/>
      <c r="BO105" s="411"/>
      <c r="BP105" s="411"/>
      <c r="BQ105" s="411"/>
      <c r="BR105" s="411"/>
      <c r="BS105" s="411"/>
      <c r="BT105" s="411"/>
      <c r="BU105" s="411"/>
      <c r="BV105" s="411"/>
    </row>
    <row r="106" spans="63:74" x14ac:dyDescent="0.2">
      <c r="BK106" s="411"/>
      <c r="BL106" s="411"/>
      <c r="BM106" s="411"/>
      <c r="BN106" s="411"/>
      <c r="BO106" s="411"/>
      <c r="BP106" s="411"/>
      <c r="BQ106" s="411"/>
      <c r="BR106" s="411"/>
      <c r="BS106" s="411"/>
      <c r="BT106" s="411"/>
      <c r="BU106" s="411"/>
      <c r="BV106" s="411"/>
    </row>
    <row r="107" spans="63:74" x14ac:dyDescent="0.2">
      <c r="BK107" s="411"/>
      <c r="BL107" s="411"/>
      <c r="BM107" s="411"/>
      <c r="BN107" s="411"/>
      <c r="BO107" s="411"/>
      <c r="BP107" s="411"/>
      <c r="BQ107" s="411"/>
      <c r="BR107" s="411"/>
      <c r="BS107" s="411"/>
      <c r="BT107" s="411"/>
      <c r="BU107" s="411"/>
      <c r="BV107" s="411"/>
    </row>
    <row r="108" spans="63:74" x14ac:dyDescent="0.2">
      <c r="BK108" s="411"/>
      <c r="BL108" s="411"/>
      <c r="BM108" s="411"/>
      <c r="BN108" s="411"/>
      <c r="BO108" s="411"/>
      <c r="BP108" s="411"/>
      <c r="BQ108" s="411"/>
      <c r="BR108" s="411"/>
      <c r="BS108" s="411"/>
      <c r="BT108" s="411"/>
      <c r="BU108" s="411"/>
      <c r="BV108" s="411"/>
    </row>
    <row r="109" spans="63:74" x14ac:dyDescent="0.2">
      <c r="BK109" s="411"/>
      <c r="BL109" s="411"/>
      <c r="BM109" s="411"/>
      <c r="BN109" s="411"/>
      <c r="BO109" s="411"/>
      <c r="BP109" s="411"/>
      <c r="BQ109" s="411"/>
      <c r="BR109" s="411"/>
      <c r="BS109" s="411"/>
      <c r="BT109" s="411"/>
      <c r="BU109" s="411"/>
      <c r="BV109" s="411"/>
    </row>
    <row r="110" spans="63:74" x14ac:dyDescent="0.2">
      <c r="BK110" s="411"/>
      <c r="BL110" s="411"/>
      <c r="BM110" s="411"/>
      <c r="BN110" s="411"/>
      <c r="BO110" s="411"/>
      <c r="BP110" s="411"/>
      <c r="BQ110" s="411"/>
      <c r="BR110" s="411"/>
      <c r="BS110" s="411"/>
      <c r="BT110" s="411"/>
      <c r="BU110" s="411"/>
      <c r="BV110" s="411"/>
    </row>
    <row r="111" spans="63:74" x14ac:dyDescent="0.2">
      <c r="BK111" s="411"/>
      <c r="BL111" s="411"/>
      <c r="BM111" s="411"/>
      <c r="BN111" s="411"/>
      <c r="BO111" s="411"/>
      <c r="BP111" s="411"/>
      <c r="BQ111" s="411"/>
      <c r="BR111" s="411"/>
      <c r="BS111" s="411"/>
      <c r="BT111" s="411"/>
      <c r="BU111" s="411"/>
      <c r="BV111" s="411"/>
    </row>
    <row r="112" spans="63:74" x14ac:dyDescent="0.2">
      <c r="BK112" s="411"/>
      <c r="BL112" s="411"/>
      <c r="BM112" s="411"/>
      <c r="BN112" s="411"/>
      <c r="BO112" s="411"/>
      <c r="BP112" s="411"/>
      <c r="BQ112" s="411"/>
      <c r="BR112" s="411"/>
      <c r="BS112" s="411"/>
      <c r="BT112" s="411"/>
      <c r="BU112" s="411"/>
      <c r="BV112" s="411"/>
    </row>
    <row r="113" spans="63:74" x14ac:dyDescent="0.2">
      <c r="BK113" s="411"/>
      <c r="BL113" s="411"/>
      <c r="BM113" s="411"/>
      <c r="BN113" s="411"/>
      <c r="BO113" s="411"/>
      <c r="BP113" s="411"/>
      <c r="BQ113" s="411"/>
      <c r="BR113" s="411"/>
      <c r="BS113" s="411"/>
      <c r="BT113" s="411"/>
      <c r="BU113" s="411"/>
      <c r="BV113" s="411"/>
    </row>
    <row r="114" spans="63:74" x14ac:dyDescent="0.2">
      <c r="BK114" s="411"/>
      <c r="BL114" s="411"/>
      <c r="BM114" s="411"/>
      <c r="BN114" s="411"/>
      <c r="BO114" s="411"/>
      <c r="BP114" s="411"/>
      <c r="BQ114" s="411"/>
      <c r="BR114" s="411"/>
      <c r="BS114" s="411"/>
      <c r="BT114" s="411"/>
      <c r="BU114" s="411"/>
      <c r="BV114" s="411"/>
    </row>
    <row r="115" spans="63:74" x14ac:dyDescent="0.2">
      <c r="BK115" s="411"/>
      <c r="BL115" s="411"/>
      <c r="BM115" s="411"/>
      <c r="BN115" s="411"/>
      <c r="BO115" s="411"/>
      <c r="BP115" s="411"/>
      <c r="BQ115" s="411"/>
      <c r="BR115" s="411"/>
      <c r="BS115" s="411"/>
      <c r="BT115" s="411"/>
      <c r="BU115" s="411"/>
      <c r="BV115" s="411"/>
    </row>
    <row r="116" spans="63:74" x14ac:dyDescent="0.2">
      <c r="BK116" s="411"/>
      <c r="BL116" s="411"/>
      <c r="BM116" s="411"/>
      <c r="BN116" s="411"/>
      <c r="BO116" s="411"/>
      <c r="BP116" s="411"/>
      <c r="BQ116" s="411"/>
      <c r="BR116" s="411"/>
      <c r="BS116" s="411"/>
      <c r="BT116" s="411"/>
      <c r="BU116" s="411"/>
      <c r="BV116" s="411"/>
    </row>
    <row r="117" spans="63:74" x14ac:dyDescent="0.2">
      <c r="BK117" s="411"/>
      <c r="BL117" s="411"/>
      <c r="BM117" s="411"/>
      <c r="BN117" s="411"/>
      <c r="BO117" s="411"/>
      <c r="BP117" s="411"/>
      <c r="BQ117" s="411"/>
      <c r="BR117" s="411"/>
      <c r="BS117" s="411"/>
      <c r="BT117" s="411"/>
      <c r="BU117" s="411"/>
      <c r="BV117" s="411"/>
    </row>
    <row r="118" spans="63:74" x14ac:dyDescent="0.2">
      <c r="BK118" s="411"/>
      <c r="BL118" s="411"/>
      <c r="BM118" s="411"/>
      <c r="BN118" s="411"/>
      <c r="BO118" s="411"/>
      <c r="BP118" s="411"/>
      <c r="BQ118" s="411"/>
      <c r="BR118" s="411"/>
      <c r="BS118" s="411"/>
      <c r="BT118" s="411"/>
      <c r="BU118" s="411"/>
      <c r="BV118" s="411"/>
    </row>
    <row r="119" spans="63:74" x14ac:dyDescent="0.2">
      <c r="BK119" s="411"/>
      <c r="BL119" s="411"/>
      <c r="BM119" s="411"/>
      <c r="BN119" s="411"/>
      <c r="BO119" s="411"/>
      <c r="BP119" s="411"/>
      <c r="BQ119" s="411"/>
      <c r="BR119" s="411"/>
      <c r="BS119" s="411"/>
      <c r="BT119" s="411"/>
      <c r="BU119" s="411"/>
      <c r="BV119" s="411"/>
    </row>
    <row r="120" spans="63:74" x14ac:dyDescent="0.2">
      <c r="BK120" s="411"/>
      <c r="BL120" s="411"/>
      <c r="BM120" s="411"/>
      <c r="BN120" s="411"/>
      <c r="BO120" s="411"/>
      <c r="BP120" s="411"/>
      <c r="BQ120" s="411"/>
      <c r="BR120" s="411"/>
      <c r="BS120" s="411"/>
      <c r="BT120" s="411"/>
      <c r="BU120" s="411"/>
      <c r="BV120" s="411"/>
    </row>
    <row r="121" spans="63:74" x14ac:dyDescent="0.2">
      <c r="BK121" s="411"/>
      <c r="BL121" s="411"/>
      <c r="BM121" s="411"/>
      <c r="BN121" s="411"/>
      <c r="BO121" s="411"/>
      <c r="BP121" s="411"/>
      <c r="BQ121" s="411"/>
      <c r="BR121" s="411"/>
      <c r="BS121" s="411"/>
      <c r="BT121" s="411"/>
      <c r="BU121" s="411"/>
      <c r="BV121" s="411"/>
    </row>
    <row r="122" spans="63:74" x14ac:dyDescent="0.2">
      <c r="BK122" s="411"/>
      <c r="BL122" s="411"/>
      <c r="BM122" s="411"/>
      <c r="BN122" s="411"/>
      <c r="BO122" s="411"/>
      <c r="BP122" s="411"/>
      <c r="BQ122" s="411"/>
      <c r="BR122" s="411"/>
      <c r="BS122" s="411"/>
      <c r="BT122" s="411"/>
      <c r="BU122" s="411"/>
      <c r="BV122" s="411"/>
    </row>
    <row r="123" spans="63:74" x14ac:dyDescent="0.2">
      <c r="BK123" s="411"/>
      <c r="BL123" s="411"/>
      <c r="BM123" s="411"/>
      <c r="BN123" s="411"/>
      <c r="BO123" s="411"/>
      <c r="BP123" s="411"/>
      <c r="BQ123" s="411"/>
      <c r="BR123" s="411"/>
      <c r="BS123" s="411"/>
      <c r="BT123" s="411"/>
      <c r="BU123" s="411"/>
      <c r="BV123" s="411"/>
    </row>
    <row r="124" spans="63:74" x14ac:dyDescent="0.2">
      <c r="BK124" s="411"/>
      <c r="BL124" s="411"/>
      <c r="BM124" s="411"/>
      <c r="BN124" s="411"/>
      <c r="BO124" s="411"/>
      <c r="BP124" s="411"/>
      <c r="BQ124" s="411"/>
      <c r="BR124" s="411"/>
      <c r="BS124" s="411"/>
      <c r="BT124" s="411"/>
      <c r="BU124" s="411"/>
      <c r="BV124" s="411"/>
    </row>
    <row r="125" spans="63:74" x14ac:dyDescent="0.2">
      <c r="BK125" s="411"/>
      <c r="BL125" s="411"/>
      <c r="BM125" s="411"/>
      <c r="BN125" s="411"/>
      <c r="BO125" s="411"/>
      <c r="BP125" s="411"/>
      <c r="BQ125" s="411"/>
      <c r="BR125" s="411"/>
      <c r="BS125" s="411"/>
      <c r="BT125" s="411"/>
      <c r="BU125" s="411"/>
      <c r="BV125" s="411"/>
    </row>
    <row r="126" spans="63:74" x14ac:dyDescent="0.2">
      <c r="BK126" s="411"/>
      <c r="BL126" s="411"/>
      <c r="BM126" s="411"/>
      <c r="BN126" s="411"/>
      <c r="BO126" s="411"/>
      <c r="BP126" s="411"/>
      <c r="BQ126" s="411"/>
      <c r="BR126" s="411"/>
      <c r="BS126" s="411"/>
      <c r="BT126" s="411"/>
      <c r="BU126" s="411"/>
      <c r="BV126" s="411"/>
    </row>
    <row r="127" spans="63:74" x14ac:dyDescent="0.2">
      <c r="BK127" s="411"/>
      <c r="BL127" s="411"/>
      <c r="BM127" s="411"/>
      <c r="BN127" s="411"/>
      <c r="BO127" s="411"/>
      <c r="BP127" s="411"/>
      <c r="BQ127" s="411"/>
      <c r="BR127" s="411"/>
      <c r="BS127" s="411"/>
      <c r="BT127" s="411"/>
      <c r="BU127" s="411"/>
      <c r="BV127" s="411"/>
    </row>
    <row r="128" spans="63:74" x14ac:dyDescent="0.2">
      <c r="BK128" s="411"/>
      <c r="BL128" s="411"/>
      <c r="BM128" s="411"/>
      <c r="BN128" s="411"/>
      <c r="BO128" s="411"/>
      <c r="BP128" s="411"/>
      <c r="BQ128" s="411"/>
      <c r="BR128" s="411"/>
      <c r="BS128" s="411"/>
      <c r="BT128" s="411"/>
      <c r="BU128" s="411"/>
      <c r="BV128" s="411"/>
    </row>
    <row r="129" spans="63:74" x14ac:dyDescent="0.2">
      <c r="BK129" s="411"/>
      <c r="BL129" s="411"/>
      <c r="BM129" s="411"/>
      <c r="BN129" s="411"/>
      <c r="BO129" s="411"/>
      <c r="BP129" s="411"/>
      <c r="BQ129" s="411"/>
      <c r="BR129" s="411"/>
      <c r="BS129" s="411"/>
      <c r="BT129" s="411"/>
      <c r="BU129" s="411"/>
      <c r="BV129" s="411"/>
    </row>
    <row r="130" spans="63:74" x14ac:dyDescent="0.2">
      <c r="BK130" s="411"/>
      <c r="BL130" s="411"/>
      <c r="BM130" s="411"/>
      <c r="BN130" s="411"/>
      <c r="BO130" s="411"/>
      <c r="BP130" s="411"/>
      <c r="BQ130" s="411"/>
      <c r="BR130" s="411"/>
      <c r="BS130" s="411"/>
      <c r="BT130" s="411"/>
      <c r="BU130" s="411"/>
      <c r="BV130" s="411"/>
    </row>
    <row r="131" spans="63:74" x14ac:dyDescent="0.2">
      <c r="BK131" s="411"/>
      <c r="BL131" s="411"/>
      <c r="BM131" s="411"/>
      <c r="BN131" s="411"/>
      <c r="BO131" s="411"/>
      <c r="BP131" s="411"/>
      <c r="BQ131" s="411"/>
      <c r="BR131" s="411"/>
      <c r="BS131" s="411"/>
      <c r="BT131" s="411"/>
      <c r="BU131" s="411"/>
      <c r="BV131" s="411"/>
    </row>
    <row r="132" spans="63:74" x14ac:dyDescent="0.2">
      <c r="BK132" s="411"/>
      <c r="BL132" s="411"/>
      <c r="BM132" s="411"/>
      <c r="BN132" s="411"/>
      <c r="BO132" s="411"/>
      <c r="BP132" s="411"/>
      <c r="BQ132" s="411"/>
      <c r="BR132" s="411"/>
      <c r="BS132" s="411"/>
      <c r="BT132" s="411"/>
      <c r="BU132" s="411"/>
      <c r="BV132" s="411"/>
    </row>
    <row r="133" spans="63:74" x14ac:dyDescent="0.2">
      <c r="BK133" s="411"/>
      <c r="BL133" s="411"/>
      <c r="BM133" s="411"/>
      <c r="BN133" s="411"/>
      <c r="BO133" s="411"/>
      <c r="BP133" s="411"/>
      <c r="BQ133" s="411"/>
      <c r="BR133" s="411"/>
      <c r="BS133" s="411"/>
      <c r="BT133" s="411"/>
      <c r="BU133" s="411"/>
      <c r="BV133" s="411"/>
    </row>
    <row r="134" spans="63:74" x14ac:dyDescent="0.2">
      <c r="BK134" s="411"/>
      <c r="BL134" s="411"/>
      <c r="BM134" s="411"/>
      <c r="BN134" s="411"/>
      <c r="BO134" s="411"/>
      <c r="BP134" s="411"/>
      <c r="BQ134" s="411"/>
      <c r="BR134" s="411"/>
      <c r="BS134" s="411"/>
      <c r="BT134" s="411"/>
      <c r="BU134" s="411"/>
      <c r="BV134" s="411"/>
    </row>
    <row r="135" spans="63:74" x14ac:dyDescent="0.2">
      <c r="BK135" s="411"/>
      <c r="BL135" s="411"/>
      <c r="BM135" s="411"/>
      <c r="BN135" s="411"/>
      <c r="BO135" s="411"/>
      <c r="BP135" s="411"/>
      <c r="BQ135" s="411"/>
      <c r="BR135" s="411"/>
      <c r="BS135" s="411"/>
      <c r="BT135" s="411"/>
      <c r="BU135" s="411"/>
      <c r="BV135" s="411"/>
    </row>
    <row r="136" spans="63:74" x14ac:dyDescent="0.2">
      <c r="BK136" s="411"/>
      <c r="BL136" s="411"/>
      <c r="BM136" s="411"/>
      <c r="BN136" s="411"/>
      <c r="BO136" s="411"/>
      <c r="BP136" s="411"/>
      <c r="BQ136" s="411"/>
      <c r="BR136" s="411"/>
      <c r="BS136" s="411"/>
      <c r="BT136" s="411"/>
      <c r="BU136" s="411"/>
      <c r="BV136" s="411"/>
    </row>
    <row r="137" spans="63:74" x14ac:dyDescent="0.2">
      <c r="BK137" s="411"/>
      <c r="BL137" s="411"/>
      <c r="BM137" s="411"/>
      <c r="BN137" s="411"/>
      <c r="BO137" s="411"/>
      <c r="BP137" s="411"/>
      <c r="BQ137" s="411"/>
      <c r="BR137" s="411"/>
      <c r="BS137" s="411"/>
      <c r="BT137" s="411"/>
      <c r="BU137" s="411"/>
      <c r="BV137" s="411"/>
    </row>
    <row r="138" spans="63:74" x14ac:dyDescent="0.2">
      <c r="BK138" s="411"/>
      <c r="BL138" s="411"/>
      <c r="BM138" s="411"/>
      <c r="BN138" s="411"/>
      <c r="BO138" s="411"/>
      <c r="BP138" s="411"/>
      <c r="BQ138" s="411"/>
      <c r="BR138" s="411"/>
      <c r="BS138" s="411"/>
      <c r="BT138" s="411"/>
      <c r="BU138" s="411"/>
      <c r="BV138" s="411"/>
    </row>
    <row r="139" spans="63:74" x14ac:dyDescent="0.2">
      <c r="BK139" s="411"/>
      <c r="BL139" s="411"/>
      <c r="BM139" s="411"/>
      <c r="BN139" s="411"/>
      <c r="BO139" s="411"/>
      <c r="BP139" s="411"/>
      <c r="BQ139" s="411"/>
      <c r="BR139" s="411"/>
      <c r="BS139" s="411"/>
      <c r="BT139" s="411"/>
      <c r="BU139" s="411"/>
      <c r="BV139" s="411"/>
    </row>
    <row r="140" spans="63:74" x14ac:dyDescent="0.2">
      <c r="BK140" s="411"/>
      <c r="BL140" s="411"/>
      <c r="BM140" s="411"/>
      <c r="BN140" s="411"/>
      <c r="BO140" s="411"/>
      <c r="BP140" s="411"/>
      <c r="BQ140" s="411"/>
      <c r="BR140" s="411"/>
      <c r="BS140" s="411"/>
      <c r="BT140" s="411"/>
      <c r="BU140" s="411"/>
      <c r="BV140" s="411"/>
    </row>
    <row r="141" spans="63:74" x14ac:dyDescent="0.2">
      <c r="BK141" s="411"/>
      <c r="BL141" s="411"/>
      <c r="BM141" s="411"/>
      <c r="BN141" s="411"/>
      <c r="BO141" s="411"/>
      <c r="BP141" s="411"/>
      <c r="BQ141" s="411"/>
      <c r="BR141" s="411"/>
      <c r="BS141" s="411"/>
      <c r="BT141" s="411"/>
      <c r="BU141" s="411"/>
      <c r="BV141" s="411"/>
    </row>
    <row r="142" spans="63:74" x14ac:dyDescent="0.2">
      <c r="BK142" s="411"/>
      <c r="BL142" s="411"/>
      <c r="BM142" s="411"/>
      <c r="BN142" s="411"/>
      <c r="BO142" s="411"/>
      <c r="BP142" s="411"/>
      <c r="BQ142" s="411"/>
      <c r="BR142" s="411"/>
      <c r="BS142" s="411"/>
      <c r="BT142" s="411"/>
      <c r="BU142" s="411"/>
      <c r="BV142" s="411"/>
    </row>
    <row r="143" spans="63:74" x14ac:dyDescent="0.2">
      <c r="BK143" s="411"/>
      <c r="BL143" s="411"/>
      <c r="BM143" s="411"/>
      <c r="BN143" s="411"/>
      <c r="BO143" s="411"/>
      <c r="BP143" s="411"/>
      <c r="BQ143" s="411"/>
      <c r="BR143" s="411"/>
      <c r="BS143" s="411"/>
      <c r="BT143" s="411"/>
      <c r="BU143" s="411"/>
      <c r="BV143" s="411"/>
    </row>
  </sheetData>
  <mergeCells count="16">
    <mergeCell ref="B56:Q56"/>
    <mergeCell ref="B57:Q57"/>
    <mergeCell ref="B58:Q58"/>
    <mergeCell ref="B51:Q51"/>
    <mergeCell ref="B53:Q53"/>
    <mergeCell ref="B54:Q54"/>
    <mergeCell ref="B55:Q55"/>
    <mergeCell ref="B52:Q52"/>
    <mergeCell ref="A1:A2"/>
    <mergeCell ref="AM3:AX3"/>
    <mergeCell ref="AY3:BJ3"/>
    <mergeCell ref="BK3:BV3"/>
    <mergeCell ref="B1:AL1"/>
    <mergeCell ref="C3:N3"/>
    <mergeCell ref="O3:Z3"/>
    <mergeCell ref="AA3:AL3"/>
  </mergeCells>
  <phoneticPr fontId="3" type="noConversion"/>
  <hyperlinks>
    <hyperlink ref="A1:A2" location="Contents!A1" display="Table of Contents"/>
  </hyperlinks>
  <pageMargins left="0.25" right="0.25" top="0.25" bottom="0.25" header="0.5" footer="0.5"/>
  <pageSetup scale="50"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BV128"/>
  <sheetViews>
    <sheetView zoomScaleNormal="100" workbookViewId="0">
      <pane xSplit="2" ySplit="4" topLeftCell="AM5" activePane="bottomRight" state="frozen"/>
      <selection activeCell="BF63" sqref="BF63"/>
      <selection pane="topRight" activeCell="BF63" sqref="BF63"/>
      <selection pane="bottomLeft" activeCell="BF63" sqref="BF63"/>
      <selection pane="bottomRight" activeCell="BG41" sqref="BG41"/>
    </sheetView>
  </sheetViews>
  <sheetFormatPr defaultColWidth="8.5703125" defaultRowHeight="11.25" x14ac:dyDescent="0.2"/>
  <cols>
    <col min="1" max="1" width="12.42578125" style="162" customWidth="1"/>
    <col min="2" max="2" width="32" style="153" customWidth="1"/>
    <col min="3" max="50" width="6.5703125" style="153" customWidth="1"/>
    <col min="51" max="55" width="6.5703125" style="494" customWidth="1"/>
    <col min="56" max="58" width="6.5703125" style="645" customWidth="1"/>
    <col min="59" max="62" width="6.5703125" style="494" customWidth="1"/>
    <col min="63" max="74" width="6.5703125" style="153" customWidth="1"/>
    <col min="75" max="16384" width="8.5703125" style="153"/>
  </cols>
  <sheetData>
    <row r="1" spans="1:74" ht="13.35" customHeight="1" x14ac:dyDescent="0.2">
      <c r="A1" s="791" t="s">
        <v>995</v>
      </c>
      <c r="B1" s="816" t="s">
        <v>882</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row>
    <row r="2" spans="1:74" ht="12.75"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B5" s="254" t="s">
        <v>327</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739"/>
      <c r="AZ5" s="739"/>
      <c r="BA5" s="252"/>
      <c r="BB5" s="739"/>
      <c r="BC5" s="739"/>
      <c r="BD5" s="252"/>
      <c r="BE5" s="252"/>
      <c r="BF5" s="252"/>
      <c r="BG5" s="252"/>
      <c r="BH5" s="252"/>
      <c r="BI5" s="252"/>
      <c r="BJ5" s="739"/>
      <c r="BK5" s="409"/>
      <c r="BL5" s="409"/>
      <c r="BM5" s="409"/>
      <c r="BN5" s="409"/>
      <c r="BO5" s="409"/>
      <c r="BP5" s="409"/>
      <c r="BQ5" s="409"/>
      <c r="BR5" s="409"/>
      <c r="BS5" s="409"/>
      <c r="BT5" s="409"/>
      <c r="BU5" s="409"/>
      <c r="BV5" s="409"/>
    </row>
    <row r="6" spans="1:74" ht="11.1" customHeight="1" x14ac:dyDescent="0.2">
      <c r="A6" s="162" t="s">
        <v>1239</v>
      </c>
      <c r="B6" s="173" t="s">
        <v>328</v>
      </c>
      <c r="C6" s="252">
        <v>1.1499999999999999</v>
      </c>
      <c r="D6" s="252">
        <v>1.1499999999999999</v>
      </c>
      <c r="E6" s="252">
        <v>1.1499999999999999</v>
      </c>
      <c r="F6" s="252">
        <v>1.1499999999999999</v>
      </c>
      <c r="G6" s="252">
        <v>1.1499999999999999</v>
      </c>
      <c r="H6" s="252">
        <v>1.1499999999999999</v>
      </c>
      <c r="I6" s="252">
        <v>1.1499999999999999</v>
      </c>
      <c r="J6" s="252">
        <v>1.1499999999999999</v>
      </c>
      <c r="K6" s="252">
        <v>1.1499999999999999</v>
      </c>
      <c r="L6" s="252">
        <v>1.1499999999999999</v>
      </c>
      <c r="M6" s="252">
        <v>1.1499999999999999</v>
      </c>
      <c r="N6" s="252">
        <v>1.1499999999999999</v>
      </c>
      <c r="O6" s="252">
        <v>1.1000000000000001</v>
      </c>
      <c r="P6" s="252">
        <v>1.1000000000000001</v>
      </c>
      <c r="Q6" s="252">
        <v>1.1000000000000001</v>
      </c>
      <c r="R6" s="252">
        <v>1.1000000000000001</v>
      </c>
      <c r="S6" s="252">
        <v>1.1000000000000001</v>
      </c>
      <c r="T6" s="252">
        <v>1.1000000000000001</v>
      </c>
      <c r="U6" s="252">
        <v>1.1000000000000001</v>
      </c>
      <c r="V6" s="252">
        <v>1.1000000000000001</v>
      </c>
      <c r="W6" s="252">
        <v>1.1000000000000001</v>
      </c>
      <c r="X6" s="252">
        <v>1.1000000000000001</v>
      </c>
      <c r="Y6" s="252">
        <v>1.1000000000000001</v>
      </c>
      <c r="Z6" s="252">
        <v>1.1000000000000001</v>
      </c>
      <c r="AA6" s="252">
        <v>1.05</v>
      </c>
      <c r="AB6" s="252">
        <v>1.05</v>
      </c>
      <c r="AC6" s="252">
        <v>1.05</v>
      </c>
      <c r="AD6" s="252">
        <v>1.05</v>
      </c>
      <c r="AE6" s="252">
        <v>1.05</v>
      </c>
      <c r="AF6" s="252">
        <v>1.03</v>
      </c>
      <c r="AG6" s="252">
        <v>1.05</v>
      </c>
      <c r="AH6" s="252">
        <v>1.05</v>
      </c>
      <c r="AI6" s="252">
        <v>1.05</v>
      </c>
      <c r="AJ6" s="252">
        <v>1.05</v>
      </c>
      <c r="AK6" s="252">
        <v>1.05</v>
      </c>
      <c r="AL6" s="252">
        <v>1.05</v>
      </c>
      <c r="AM6" s="252">
        <v>1.04</v>
      </c>
      <c r="AN6" s="252">
        <v>1.04</v>
      </c>
      <c r="AO6" s="252">
        <v>1.04</v>
      </c>
      <c r="AP6" s="252">
        <v>1.03</v>
      </c>
      <c r="AQ6" s="252">
        <v>1.03</v>
      </c>
      <c r="AR6" s="252">
        <v>1.03</v>
      </c>
      <c r="AS6" s="252">
        <v>1.03</v>
      </c>
      <c r="AT6" s="252">
        <v>1.03</v>
      </c>
      <c r="AU6" s="252">
        <v>1.03</v>
      </c>
      <c r="AV6" s="252">
        <v>0.98</v>
      </c>
      <c r="AW6" s="252">
        <v>1</v>
      </c>
      <c r="AX6" s="252">
        <v>1.03</v>
      </c>
      <c r="AY6" s="252">
        <v>1.04</v>
      </c>
      <c r="AZ6" s="252">
        <v>1.03</v>
      </c>
      <c r="BA6" s="252">
        <v>0.99</v>
      </c>
      <c r="BB6" s="252">
        <v>0.99</v>
      </c>
      <c r="BC6" s="252">
        <v>1.02</v>
      </c>
      <c r="BD6" s="252" t="s">
        <v>1371</v>
      </c>
      <c r="BE6" s="252" t="s">
        <v>1371</v>
      </c>
      <c r="BF6" s="252" t="s">
        <v>1371</v>
      </c>
      <c r="BG6" s="252" t="s">
        <v>1371</v>
      </c>
      <c r="BH6" s="252" t="s">
        <v>1371</v>
      </c>
      <c r="BI6" s="252" t="s">
        <v>1371</v>
      </c>
      <c r="BJ6" s="252" t="s">
        <v>1371</v>
      </c>
      <c r="BK6" s="252" t="s">
        <v>1371</v>
      </c>
      <c r="BL6" s="252" t="s">
        <v>1371</v>
      </c>
      <c r="BM6" s="252" t="s">
        <v>1371</v>
      </c>
      <c r="BN6" s="252" t="s">
        <v>1371</v>
      </c>
      <c r="BO6" s="252" t="s">
        <v>1371</v>
      </c>
      <c r="BP6" s="252" t="s">
        <v>1371</v>
      </c>
      <c r="BQ6" s="252" t="s">
        <v>1371</v>
      </c>
      <c r="BR6" s="252" t="s">
        <v>1371</v>
      </c>
      <c r="BS6" s="252" t="s">
        <v>1371</v>
      </c>
      <c r="BT6" s="252" t="s">
        <v>1371</v>
      </c>
      <c r="BU6" s="252" t="s">
        <v>1371</v>
      </c>
      <c r="BV6" s="252" t="s">
        <v>1371</v>
      </c>
    </row>
    <row r="7" spans="1:74" ht="11.1" customHeight="1" x14ac:dyDescent="0.2">
      <c r="A7" s="162" t="s">
        <v>347</v>
      </c>
      <c r="B7" s="173" t="s">
        <v>337</v>
      </c>
      <c r="C7" s="252">
        <v>1.6</v>
      </c>
      <c r="D7" s="252">
        <v>1.67</v>
      </c>
      <c r="E7" s="252">
        <v>1.61</v>
      </c>
      <c r="F7" s="252">
        <v>1.68</v>
      </c>
      <c r="G7" s="252">
        <v>1.62</v>
      </c>
      <c r="H7" s="252">
        <v>1.6</v>
      </c>
      <c r="I7" s="252">
        <v>1.65</v>
      </c>
      <c r="J7" s="252">
        <v>1.75</v>
      </c>
      <c r="K7" s="252">
        <v>1.76</v>
      </c>
      <c r="L7" s="252">
        <v>1.7849999999999999</v>
      </c>
      <c r="M7" s="252">
        <v>1.75</v>
      </c>
      <c r="N7" s="252">
        <v>1.67</v>
      </c>
      <c r="O7" s="252">
        <v>1.8</v>
      </c>
      <c r="P7" s="252">
        <v>1.75</v>
      </c>
      <c r="Q7" s="252">
        <v>1.7</v>
      </c>
      <c r="R7" s="252">
        <v>1.77</v>
      </c>
      <c r="S7" s="252">
        <v>1.75</v>
      </c>
      <c r="T7" s="252">
        <v>1.8</v>
      </c>
      <c r="U7" s="252">
        <v>1.83</v>
      </c>
      <c r="V7" s="252">
        <v>1.85</v>
      </c>
      <c r="W7" s="252">
        <v>1.78</v>
      </c>
      <c r="X7" s="252">
        <v>1.75</v>
      </c>
      <c r="Y7" s="252">
        <v>1.8</v>
      </c>
      <c r="Z7" s="252">
        <v>1.8</v>
      </c>
      <c r="AA7" s="252">
        <v>1.78</v>
      </c>
      <c r="AB7" s="252">
        <v>1.7749999999999999</v>
      </c>
      <c r="AC7" s="252">
        <v>1.78</v>
      </c>
      <c r="AD7" s="252">
        <v>1.7749999999999999</v>
      </c>
      <c r="AE7" s="252">
        <v>1.8</v>
      </c>
      <c r="AF7" s="252">
        <v>1.8049999999999999</v>
      </c>
      <c r="AG7" s="252">
        <v>1.8109999999999999</v>
      </c>
      <c r="AH7" s="252">
        <v>1.8149999999999999</v>
      </c>
      <c r="AI7" s="252">
        <v>1.75</v>
      </c>
      <c r="AJ7" s="252">
        <v>1.6</v>
      </c>
      <c r="AK7" s="252">
        <v>1.68</v>
      </c>
      <c r="AL7" s="252">
        <v>1.65</v>
      </c>
      <c r="AM7" s="252">
        <v>1.64</v>
      </c>
      <c r="AN7" s="252">
        <v>1.67</v>
      </c>
      <c r="AO7" s="252">
        <v>1.61</v>
      </c>
      <c r="AP7" s="252">
        <v>1.68</v>
      </c>
      <c r="AQ7" s="252">
        <v>1.64</v>
      </c>
      <c r="AR7" s="252">
        <v>1.67</v>
      </c>
      <c r="AS7" s="252">
        <v>1.65</v>
      </c>
      <c r="AT7" s="252">
        <v>1.67</v>
      </c>
      <c r="AU7" s="252">
        <v>1.65</v>
      </c>
      <c r="AV7" s="252">
        <v>1.675</v>
      </c>
      <c r="AW7" s="252">
        <v>1.58</v>
      </c>
      <c r="AX7" s="252">
        <v>1.62</v>
      </c>
      <c r="AY7" s="252">
        <v>1.61</v>
      </c>
      <c r="AZ7" s="252">
        <v>1.6</v>
      </c>
      <c r="BA7" s="252">
        <v>1.57</v>
      </c>
      <c r="BB7" s="252">
        <v>1.5649999999999999</v>
      </c>
      <c r="BC7" s="252">
        <v>1.57</v>
      </c>
      <c r="BD7" s="252" t="s">
        <v>1371</v>
      </c>
      <c r="BE7" s="252" t="s">
        <v>1371</v>
      </c>
      <c r="BF7" s="252" t="s">
        <v>1371</v>
      </c>
      <c r="BG7" s="252" t="s">
        <v>1371</v>
      </c>
      <c r="BH7" s="252" t="s">
        <v>1371</v>
      </c>
      <c r="BI7" s="252" t="s">
        <v>1371</v>
      </c>
      <c r="BJ7" s="252" t="s">
        <v>1371</v>
      </c>
      <c r="BK7" s="252" t="s">
        <v>1371</v>
      </c>
      <c r="BL7" s="252" t="s">
        <v>1371</v>
      </c>
      <c r="BM7" s="252" t="s">
        <v>1371</v>
      </c>
      <c r="BN7" s="252" t="s">
        <v>1371</v>
      </c>
      <c r="BO7" s="252" t="s">
        <v>1371</v>
      </c>
      <c r="BP7" s="252" t="s">
        <v>1371</v>
      </c>
      <c r="BQ7" s="252" t="s">
        <v>1371</v>
      </c>
      <c r="BR7" s="252" t="s">
        <v>1371</v>
      </c>
      <c r="BS7" s="252" t="s">
        <v>1371</v>
      </c>
      <c r="BT7" s="252" t="s">
        <v>1371</v>
      </c>
      <c r="BU7" s="252" t="s">
        <v>1371</v>
      </c>
      <c r="BV7" s="252" t="s">
        <v>1371</v>
      </c>
    </row>
    <row r="8" spans="1:74" ht="11.1" customHeight="1" x14ac:dyDescent="0.2">
      <c r="A8" s="162" t="s">
        <v>87</v>
      </c>
      <c r="B8" s="173" t="s">
        <v>86</v>
      </c>
      <c r="C8" s="252">
        <v>0.55013800000000002</v>
      </c>
      <c r="D8" s="252">
        <v>0.55079400000000001</v>
      </c>
      <c r="E8" s="252">
        <v>0.55661499999999997</v>
      </c>
      <c r="F8" s="252">
        <v>0.560195</v>
      </c>
      <c r="G8" s="252">
        <v>0.55428200000000005</v>
      </c>
      <c r="H8" s="252">
        <v>0.55527400000000005</v>
      </c>
      <c r="I8" s="252">
        <v>0.55830999000000003</v>
      </c>
      <c r="J8" s="252">
        <v>0.558334</v>
      </c>
      <c r="K8" s="252">
        <v>0.55085899999999999</v>
      </c>
      <c r="L8" s="252">
        <v>0.55718500000000004</v>
      </c>
      <c r="M8" s="252">
        <v>0.56281678999999996</v>
      </c>
      <c r="N8" s="252">
        <v>0.56107499999999999</v>
      </c>
      <c r="O8" s="252">
        <v>0.55771499999999996</v>
      </c>
      <c r="P8" s="252">
        <v>0.55312600000000001</v>
      </c>
      <c r="Q8" s="252">
        <v>0.55272200000000005</v>
      </c>
      <c r="R8" s="252">
        <v>0.54789299999999996</v>
      </c>
      <c r="S8" s="252">
        <v>0.54319300000000004</v>
      </c>
      <c r="T8" s="252">
        <v>0.54103699999999999</v>
      </c>
      <c r="U8" s="252">
        <v>0.53779699999999997</v>
      </c>
      <c r="V8" s="252">
        <v>0.53713200000000005</v>
      </c>
      <c r="W8" s="252">
        <v>0.53897499999999998</v>
      </c>
      <c r="X8" s="252">
        <v>0.53798500000000005</v>
      </c>
      <c r="Y8" s="252">
        <v>0.53700099999999995</v>
      </c>
      <c r="Z8" s="252">
        <v>0.53327599999999997</v>
      </c>
      <c r="AA8" s="252">
        <v>0.53400000000000003</v>
      </c>
      <c r="AB8" s="252">
        <v>0.54</v>
      </c>
      <c r="AC8" s="252">
        <v>0.55200000000000005</v>
      </c>
      <c r="AD8" s="252">
        <v>0.55500000000000005</v>
      </c>
      <c r="AE8" s="252">
        <v>0.55600000000000005</v>
      </c>
      <c r="AF8" s="252">
        <v>0.55000000000000004</v>
      </c>
      <c r="AG8" s="252">
        <v>0.54500000000000004</v>
      </c>
      <c r="AH8" s="252">
        <v>0.54900000000000004</v>
      </c>
      <c r="AI8" s="252">
        <v>0.56000000000000005</v>
      </c>
      <c r="AJ8" s="252">
        <v>0.55200000000000005</v>
      </c>
      <c r="AK8" s="252">
        <v>0.54400000000000004</v>
      </c>
      <c r="AL8" s="252">
        <v>0.54400000000000004</v>
      </c>
      <c r="AM8" s="252">
        <v>0.53600000000000003</v>
      </c>
      <c r="AN8" s="252">
        <v>0.53500000000000003</v>
      </c>
      <c r="AO8" s="252">
        <v>0.53100000000000003</v>
      </c>
      <c r="AP8" s="252">
        <v>0.52800000000000002</v>
      </c>
      <c r="AQ8" s="252">
        <v>0.53300000000000003</v>
      </c>
      <c r="AR8" s="252">
        <v>0.54</v>
      </c>
      <c r="AS8" s="252">
        <v>0.54100000000000004</v>
      </c>
      <c r="AT8" s="252">
        <v>0.53600000000000003</v>
      </c>
      <c r="AU8" s="252">
        <v>0.52900000000000003</v>
      </c>
      <c r="AV8" s="252">
        <v>0.52600000000000002</v>
      </c>
      <c r="AW8" s="252">
        <v>0.52100000000000002</v>
      </c>
      <c r="AX8" s="252">
        <v>0.52</v>
      </c>
      <c r="AY8" s="252">
        <v>0.51300000000000001</v>
      </c>
      <c r="AZ8" s="252">
        <v>0.51300000000000001</v>
      </c>
      <c r="BA8" s="252">
        <v>0.52</v>
      </c>
      <c r="BB8" s="252">
        <v>0.52500000000000002</v>
      </c>
      <c r="BC8" s="252">
        <v>0.52</v>
      </c>
      <c r="BD8" s="252" t="s">
        <v>1371</v>
      </c>
      <c r="BE8" s="252" t="s">
        <v>1371</v>
      </c>
      <c r="BF8" s="252" t="s">
        <v>1371</v>
      </c>
      <c r="BG8" s="252" t="s">
        <v>1371</v>
      </c>
      <c r="BH8" s="252" t="s">
        <v>1371</v>
      </c>
      <c r="BI8" s="252" t="s">
        <v>1371</v>
      </c>
      <c r="BJ8" s="252" t="s">
        <v>1371</v>
      </c>
      <c r="BK8" s="252" t="s">
        <v>1371</v>
      </c>
      <c r="BL8" s="252" t="s">
        <v>1371</v>
      </c>
      <c r="BM8" s="252" t="s">
        <v>1371</v>
      </c>
      <c r="BN8" s="252" t="s">
        <v>1371</v>
      </c>
      <c r="BO8" s="252" t="s">
        <v>1371</v>
      </c>
      <c r="BP8" s="252" t="s">
        <v>1371</v>
      </c>
      <c r="BQ8" s="252" t="s">
        <v>1371</v>
      </c>
      <c r="BR8" s="252" t="s">
        <v>1371</v>
      </c>
      <c r="BS8" s="252" t="s">
        <v>1371</v>
      </c>
      <c r="BT8" s="252" t="s">
        <v>1371</v>
      </c>
      <c r="BU8" s="252" t="s">
        <v>1371</v>
      </c>
      <c r="BV8" s="252" t="s">
        <v>1371</v>
      </c>
    </row>
    <row r="9" spans="1:74" ht="11.1" customHeight="1" x14ac:dyDescent="0.2">
      <c r="A9" s="162" t="s">
        <v>1349</v>
      </c>
      <c r="B9" s="173" t="s">
        <v>1350</v>
      </c>
      <c r="C9" s="252">
        <v>0.19800000000000001</v>
      </c>
      <c r="D9" s="252">
        <v>0.19800000000000001</v>
      </c>
      <c r="E9" s="252">
        <v>0.19800000000000001</v>
      </c>
      <c r="F9" s="252">
        <v>0.19800000000000001</v>
      </c>
      <c r="G9" s="252">
        <v>0.19800000000000001</v>
      </c>
      <c r="H9" s="252">
        <v>0.19800000000000001</v>
      </c>
      <c r="I9" s="252">
        <v>0.19800000000000001</v>
      </c>
      <c r="J9" s="252">
        <v>0.19800000000000001</v>
      </c>
      <c r="K9" s="252">
        <v>0.19800000000000001</v>
      </c>
      <c r="L9" s="252">
        <v>0.19800000000000001</v>
      </c>
      <c r="M9" s="252">
        <v>0.19800000000000001</v>
      </c>
      <c r="N9" s="252">
        <v>0.19800000000000001</v>
      </c>
      <c r="O9" s="252">
        <v>0.17899999999999999</v>
      </c>
      <c r="P9" s="252">
        <v>0.17899999999999999</v>
      </c>
      <c r="Q9" s="252">
        <v>0.17899999999999999</v>
      </c>
      <c r="R9" s="252">
        <v>0.17899999999999999</v>
      </c>
      <c r="S9" s="252">
        <v>0.17899999999999999</v>
      </c>
      <c r="T9" s="252">
        <v>0.17899999999999999</v>
      </c>
      <c r="U9" s="252">
        <v>0.17899999999999999</v>
      </c>
      <c r="V9" s="252">
        <v>0.17899999999999999</v>
      </c>
      <c r="W9" s="252">
        <v>0.17899999999999999</v>
      </c>
      <c r="X9" s="252">
        <v>0.17899999999999999</v>
      </c>
      <c r="Y9" s="252">
        <v>0.17899999999999999</v>
      </c>
      <c r="Z9" s="252">
        <v>0.17899999999999999</v>
      </c>
      <c r="AA9" s="252">
        <v>0.16</v>
      </c>
      <c r="AB9" s="252">
        <v>0.16</v>
      </c>
      <c r="AC9" s="252">
        <v>0.16</v>
      </c>
      <c r="AD9" s="252">
        <v>0.16</v>
      </c>
      <c r="AE9" s="252">
        <v>0.16</v>
      </c>
      <c r="AF9" s="252">
        <v>0.16</v>
      </c>
      <c r="AG9" s="252">
        <v>0.16</v>
      </c>
      <c r="AH9" s="252">
        <v>0.16</v>
      </c>
      <c r="AI9" s="252">
        <v>0.16</v>
      </c>
      <c r="AJ9" s="252">
        <v>0.16</v>
      </c>
      <c r="AK9" s="252">
        <v>0.16</v>
      </c>
      <c r="AL9" s="252">
        <v>0.16</v>
      </c>
      <c r="AM9" s="252">
        <v>0.13500000000000001</v>
      </c>
      <c r="AN9" s="252">
        <v>0.13500000000000001</v>
      </c>
      <c r="AO9" s="252">
        <v>0.13500000000000001</v>
      </c>
      <c r="AP9" s="252">
        <v>0.13500000000000001</v>
      </c>
      <c r="AQ9" s="252">
        <v>0.13500000000000001</v>
      </c>
      <c r="AR9" s="252">
        <v>0.13500000000000001</v>
      </c>
      <c r="AS9" s="252">
        <v>0.13500000000000001</v>
      </c>
      <c r="AT9" s="252">
        <v>0.13</v>
      </c>
      <c r="AU9" s="252">
        <v>0.13</v>
      </c>
      <c r="AV9" s="252">
        <v>0.13500000000000001</v>
      </c>
      <c r="AW9" s="252">
        <v>0.13</v>
      </c>
      <c r="AX9" s="252">
        <v>0.13</v>
      </c>
      <c r="AY9" s="252">
        <v>0.13500000000000001</v>
      </c>
      <c r="AZ9" s="252">
        <v>0.13500000000000001</v>
      </c>
      <c r="BA9" s="252">
        <v>0.13500000000000001</v>
      </c>
      <c r="BB9" s="252">
        <v>0.13500000000000001</v>
      </c>
      <c r="BC9" s="252">
        <v>0.13500000000000001</v>
      </c>
      <c r="BD9" s="252" t="s">
        <v>1371</v>
      </c>
      <c r="BE9" s="252" t="s">
        <v>1371</v>
      </c>
      <c r="BF9" s="252" t="s">
        <v>1371</v>
      </c>
      <c r="BG9" s="252" t="s">
        <v>1371</v>
      </c>
      <c r="BH9" s="252" t="s">
        <v>1371</v>
      </c>
      <c r="BI9" s="252" t="s">
        <v>1371</v>
      </c>
      <c r="BJ9" s="252" t="s">
        <v>1371</v>
      </c>
      <c r="BK9" s="252" t="s">
        <v>1371</v>
      </c>
      <c r="BL9" s="252" t="s">
        <v>1371</v>
      </c>
      <c r="BM9" s="252" t="s">
        <v>1371</v>
      </c>
      <c r="BN9" s="252" t="s">
        <v>1371</v>
      </c>
      <c r="BO9" s="252" t="s">
        <v>1371</v>
      </c>
      <c r="BP9" s="252" t="s">
        <v>1371</v>
      </c>
      <c r="BQ9" s="252" t="s">
        <v>1371</v>
      </c>
      <c r="BR9" s="252" t="s">
        <v>1371</v>
      </c>
      <c r="BS9" s="252" t="s">
        <v>1371</v>
      </c>
      <c r="BT9" s="252" t="s">
        <v>1371</v>
      </c>
      <c r="BU9" s="252" t="s">
        <v>1371</v>
      </c>
      <c r="BV9" s="252" t="s">
        <v>1371</v>
      </c>
    </row>
    <row r="10" spans="1:74" ht="11.1" customHeight="1" x14ac:dyDescent="0.2">
      <c r="A10" s="162" t="s">
        <v>1248</v>
      </c>
      <c r="B10" s="173" t="s">
        <v>1249</v>
      </c>
      <c r="C10" s="252">
        <v>0.22</v>
      </c>
      <c r="D10" s="252">
        <v>0.22</v>
      </c>
      <c r="E10" s="252">
        <v>0.22</v>
      </c>
      <c r="F10" s="252">
        <v>0.22</v>
      </c>
      <c r="G10" s="252">
        <v>0.22</v>
      </c>
      <c r="H10" s="252">
        <v>0.22</v>
      </c>
      <c r="I10" s="252">
        <v>0.22</v>
      </c>
      <c r="J10" s="252">
        <v>0.22</v>
      </c>
      <c r="K10" s="252">
        <v>0.22</v>
      </c>
      <c r="L10" s="252">
        <v>0.22</v>
      </c>
      <c r="M10" s="252">
        <v>0.22</v>
      </c>
      <c r="N10" s="252">
        <v>0.22</v>
      </c>
      <c r="O10" s="252">
        <v>0.215</v>
      </c>
      <c r="P10" s="252">
        <v>0.215</v>
      </c>
      <c r="Q10" s="252">
        <v>0.215</v>
      </c>
      <c r="R10" s="252">
        <v>0.20499999999999999</v>
      </c>
      <c r="S10" s="252">
        <v>0.20499999999999999</v>
      </c>
      <c r="T10" s="252">
        <v>0.215</v>
      </c>
      <c r="U10" s="252">
        <v>0.215</v>
      </c>
      <c r="V10" s="252">
        <v>0.215</v>
      </c>
      <c r="W10" s="252">
        <v>0.215</v>
      </c>
      <c r="X10" s="252">
        <v>0.215</v>
      </c>
      <c r="Y10" s="252">
        <v>0.215</v>
      </c>
      <c r="Z10" s="252">
        <v>0.215</v>
      </c>
      <c r="AA10" s="252">
        <v>0.21</v>
      </c>
      <c r="AB10" s="252">
        <v>0.21</v>
      </c>
      <c r="AC10" s="252">
        <v>0.21</v>
      </c>
      <c r="AD10" s="252">
        <v>0.21</v>
      </c>
      <c r="AE10" s="252">
        <v>0.21</v>
      </c>
      <c r="AF10" s="252">
        <v>0.21</v>
      </c>
      <c r="AG10" s="252">
        <v>0.21</v>
      </c>
      <c r="AH10" s="252">
        <v>0.21</v>
      </c>
      <c r="AI10" s="252">
        <v>0.21</v>
      </c>
      <c r="AJ10" s="252">
        <v>0.2</v>
      </c>
      <c r="AK10" s="252">
        <v>0.22</v>
      </c>
      <c r="AL10" s="252">
        <v>0.22</v>
      </c>
      <c r="AM10" s="252">
        <v>0.2</v>
      </c>
      <c r="AN10" s="252">
        <v>0.185</v>
      </c>
      <c r="AO10" s="252">
        <v>0.19</v>
      </c>
      <c r="AP10" s="252">
        <v>0.21</v>
      </c>
      <c r="AQ10" s="252">
        <v>0.2</v>
      </c>
      <c r="AR10" s="252">
        <v>0.2</v>
      </c>
      <c r="AS10" s="252">
        <v>0.21</v>
      </c>
      <c r="AT10" s="252">
        <v>0.2</v>
      </c>
      <c r="AU10" s="252">
        <v>0.2</v>
      </c>
      <c r="AV10" s="252">
        <v>0.2</v>
      </c>
      <c r="AW10" s="252">
        <v>0.19</v>
      </c>
      <c r="AX10" s="252">
        <v>0.2</v>
      </c>
      <c r="AY10" s="252">
        <v>0.2</v>
      </c>
      <c r="AZ10" s="252">
        <v>0.2</v>
      </c>
      <c r="BA10" s="252">
        <v>0.2</v>
      </c>
      <c r="BB10" s="252">
        <v>0.19</v>
      </c>
      <c r="BC10" s="252">
        <v>0.2</v>
      </c>
      <c r="BD10" s="252" t="s">
        <v>1371</v>
      </c>
      <c r="BE10" s="252" t="s">
        <v>1371</v>
      </c>
      <c r="BF10" s="252" t="s">
        <v>1371</v>
      </c>
      <c r="BG10" s="252" t="s">
        <v>1371</v>
      </c>
      <c r="BH10" s="252" t="s">
        <v>1371</v>
      </c>
      <c r="BI10" s="252" t="s">
        <v>1371</v>
      </c>
      <c r="BJ10" s="252" t="s">
        <v>1371</v>
      </c>
      <c r="BK10" s="252" t="s">
        <v>1371</v>
      </c>
      <c r="BL10" s="252" t="s">
        <v>1371</v>
      </c>
      <c r="BM10" s="252" t="s">
        <v>1371</v>
      </c>
      <c r="BN10" s="252" t="s">
        <v>1371</v>
      </c>
      <c r="BO10" s="252" t="s">
        <v>1371</v>
      </c>
      <c r="BP10" s="252" t="s">
        <v>1371</v>
      </c>
      <c r="BQ10" s="252" t="s">
        <v>1371</v>
      </c>
      <c r="BR10" s="252" t="s">
        <v>1371</v>
      </c>
      <c r="BS10" s="252" t="s">
        <v>1371</v>
      </c>
      <c r="BT10" s="252" t="s">
        <v>1371</v>
      </c>
      <c r="BU10" s="252" t="s">
        <v>1371</v>
      </c>
      <c r="BV10" s="252" t="s">
        <v>1371</v>
      </c>
    </row>
    <row r="11" spans="1:74" ht="11.1" customHeight="1" x14ac:dyDescent="0.2">
      <c r="A11" s="162" t="s">
        <v>1238</v>
      </c>
      <c r="B11" s="173" t="s">
        <v>329</v>
      </c>
      <c r="C11" s="252">
        <v>2.8</v>
      </c>
      <c r="D11" s="252">
        <v>2.8</v>
      </c>
      <c r="E11" s="252">
        <v>2.8</v>
      </c>
      <c r="F11" s="252">
        <v>2.8</v>
      </c>
      <c r="G11" s="252">
        <v>2.8</v>
      </c>
      <c r="H11" s="252">
        <v>2.8</v>
      </c>
      <c r="I11" s="252">
        <v>2.8</v>
      </c>
      <c r="J11" s="252">
        <v>2.8</v>
      </c>
      <c r="K11" s="252">
        <v>2.8</v>
      </c>
      <c r="L11" s="252">
        <v>2.8</v>
      </c>
      <c r="M11" s="252">
        <v>2.8</v>
      </c>
      <c r="N11" s="252">
        <v>2.8</v>
      </c>
      <c r="O11" s="252">
        <v>2.8</v>
      </c>
      <c r="P11" s="252">
        <v>2.8</v>
      </c>
      <c r="Q11" s="252">
        <v>2.8</v>
      </c>
      <c r="R11" s="252">
        <v>2.8</v>
      </c>
      <c r="S11" s="252">
        <v>2.8</v>
      </c>
      <c r="T11" s="252">
        <v>2.8</v>
      </c>
      <c r="U11" s="252">
        <v>2.8</v>
      </c>
      <c r="V11" s="252">
        <v>2.8</v>
      </c>
      <c r="W11" s="252">
        <v>2.8</v>
      </c>
      <c r="X11" s="252">
        <v>2.8</v>
      </c>
      <c r="Y11" s="252">
        <v>2.8</v>
      </c>
      <c r="Z11" s="252">
        <v>2.8</v>
      </c>
      <c r="AA11" s="252">
        <v>3.05</v>
      </c>
      <c r="AB11" s="252">
        <v>3.2</v>
      </c>
      <c r="AC11" s="252">
        <v>3.5</v>
      </c>
      <c r="AD11" s="252">
        <v>3.59</v>
      </c>
      <c r="AE11" s="252">
        <v>3.62</v>
      </c>
      <c r="AF11" s="252">
        <v>3.63</v>
      </c>
      <c r="AG11" s="252">
        <v>3.65</v>
      </c>
      <c r="AH11" s="252">
        <v>3.67</v>
      </c>
      <c r="AI11" s="252">
        <v>3.69</v>
      </c>
      <c r="AJ11" s="252">
        <v>3.7</v>
      </c>
      <c r="AK11" s="252">
        <v>3.72</v>
      </c>
      <c r="AL11" s="252">
        <v>3.78</v>
      </c>
      <c r="AM11" s="252">
        <v>3.8</v>
      </c>
      <c r="AN11" s="252">
        <v>3.8</v>
      </c>
      <c r="AO11" s="252">
        <v>3.81</v>
      </c>
      <c r="AP11" s="252">
        <v>3.81</v>
      </c>
      <c r="AQ11" s="252">
        <v>3.81</v>
      </c>
      <c r="AR11" s="252">
        <v>3.82</v>
      </c>
      <c r="AS11" s="252">
        <v>3.83</v>
      </c>
      <c r="AT11" s="252">
        <v>3.83</v>
      </c>
      <c r="AU11" s="252">
        <v>3.84</v>
      </c>
      <c r="AV11" s="252">
        <v>3.85</v>
      </c>
      <c r="AW11" s="252">
        <v>3.84</v>
      </c>
      <c r="AX11" s="252">
        <v>3.83</v>
      </c>
      <c r="AY11" s="252">
        <v>3.84</v>
      </c>
      <c r="AZ11" s="252">
        <v>3.835</v>
      </c>
      <c r="BA11" s="252">
        <v>3.8149999999999999</v>
      </c>
      <c r="BB11" s="252">
        <v>3.8250000000000002</v>
      </c>
      <c r="BC11" s="252">
        <v>3.8050000000000002</v>
      </c>
      <c r="BD11" s="252" t="s">
        <v>1371</v>
      </c>
      <c r="BE11" s="252" t="s">
        <v>1371</v>
      </c>
      <c r="BF11" s="252" t="s">
        <v>1371</v>
      </c>
      <c r="BG11" s="252" t="s">
        <v>1371</v>
      </c>
      <c r="BH11" s="252" t="s">
        <v>1371</v>
      </c>
      <c r="BI11" s="252" t="s">
        <v>1371</v>
      </c>
      <c r="BJ11" s="252" t="s">
        <v>1371</v>
      </c>
      <c r="BK11" s="252" t="s">
        <v>1371</v>
      </c>
      <c r="BL11" s="252" t="s">
        <v>1371</v>
      </c>
      <c r="BM11" s="252" t="s">
        <v>1371</v>
      </c>
      <c r="BN11" s="252" t="s">
        <v>1371</v>
      </c>
      <c r="BO11" s="252" t="s">
        <v>1371</v>
      </c>
      <c r="BP11" s="252" t="s">
        <v>1371</v>
      </c>
      <c r="BQ11" s="252" t="s">
        <v>1371</v>
      </c>
      <c r="BR11" s="252" t="s">
        <v>1371</v>
      </c>
      <c r="BS11" s="252" t="s">
        <v>1371</v>
      </c>
      <c r="BT11" s="252" t="s">
        <v>1371</v>
      </c>
      <c r="BU11" s="252" t="s">
        <v>1371</v>
      </c>
      <c r="BV11" s="252" t="s">
        <v>1371</v>
      </c>
    </row>
    <row r="12" spans="1:74" ht="11.1" customHeight="1" x14ac:dyDescent="0.2">
      <c r="A12" s="162" t="s">
        <v>348</v>
      </c>
      <c r="B12" s="173" t="s">
        <v>338</v>
      </c>
      <c r="C12" s="252">
        <v>3.1</v>
      </c>
      <c r="D12" s="252">
        <v>3.4</v>
      </c>
      <c r="E12" s="252">
        <v>3.3</v>
      </c>
      <c r="F12" s="252">
        <v>3.2749999999999999</v>
      </c>
      <c r="G12" s="252">
        <v>3.3</v>
      </c>
      <c r="H12" s="252">
        <v>3.3</v>
      </c>
      <c r="I12" s="252">
        <v>3.17</v>
      </c>
      <c r="J12" s="252">
        <v>3.2</v>
      </c>
      <c r="K12" s="252">
        <v>3.49</v>
      </c>
      <c r="L12" s="252">
        <v>3.44</v>
      </c>
      <c r="M12" s="252">
        <v>3.4</v>
      </c>
      <c r="N12" s="252">
        <v>3.75</v>
      </c>
      <c r="O12" s="252">
        <v>3.45</v>
      </c>
      <c r="P12" s="252">
        <v>3.3</v>
      </c>
      <c r="Q12" s="252">
        <v>3.7</v>
      </c>
      <c r="R12" s="252">
        <v>3.75</v>
      </c>
      <c r="S12" s="252">
        <v>3.9</v>
      </c>
      <c r="T12" s="252">
        <v>4.25</v>
      </c>
      <c r="U12" s="252">
        <v>4.3</v>
      </c>
      <c r="V12" s="252">
        <v>4.2</v>
      </c>
      <c r="W12" s="252">
        <v>4.4000000000000004</v>
      </c>
      <c r="X12" s="252">
        <v>4.25</v>
      </c>
      <c r="Y12" s="252">
        <v>4.4000000000000004</v>
      </c>
      <c r="Z12" s="252">
        <v>4.4000000000000004</v>
      </c>
      <c r="AA12" s="252">
        <v>4.45</v>
      </c>
      <c r="AB12" s="252">
        <v>4.2</v>
      </c>
      <c r="AC12" s="252">
        <v>4.2</v>
      </c>
      <c r="AD12" s="252">
        <v>4.45</v>
      </c>
      <c r="AE12" s="252">
        <v>4.33</v>
      </c>
      <c r="AF12" s="252">
        <v>4.38</v>
      </c>
      <c r="AG12" s="252">
        <v>4.3899999999999997</v>
      </c>
      <c r="AH12" s="252">
        <v>4.4349999999999996</v>
      </c>
      <c r="AI12" s="252">
        <v>4.4550000000000001</v>
      </c>
      <c r="AJ12" s="252">
        <v>4.54</v>
      </c>
      <c r="AK12" s="252">
        <v>4.62</v>
      </c>
      <c r="AL12" s="252">
        <v>4.66</v>
      </c>
      <c r="AM12" s="252">
        <v>4.54</v>
      </c>
      <c r="AN12" s="252">
        <v>4.42</v>
      </c>
      <c r="AO12" s="252">
        <v>4.4050000000000002</v>
      </c>
      <c r="AP12" s="252">
        <v>4.4000000000000004</v>
      </c>
      <c r="AQ12" s="252">
        <v>4.45</v>
      </c>
      <c r="AR12" s="252">
        <v>4.4649999999999999</v>
      </c>
      <c r="AS12" s="252">
        <v>4.4749999999999996</v>
      </c>
      <c r="AT12" s="252">
        <v>4.5</v>
      </c>
      <c r="AU12" s="252">
        <v>4.54</v>
      </c>
      <c r="AV12" s="252">
        <v>4.3899999999999997</v>
      </c>
      <c r="AW12" s="252">
        <v>4.32</v>
      </c>
      <c r="AX12" s="252">
        <v>4.38</v>
      </c>
      <c r="AY12" s="252">
        <v>4.43</v>
      </c>
      <c r="AZ12" s="252">
        <v>4.47</v>
      </c>
      <c r="BA12" s="252">
        <v>4.4800000000000004</v>
      </c>
      <c r="BB12" s="252">
        <v>4.4400000000000004</v>
      </c>
      <c r="BC12" s="252">
        <v>4.49</v>
      </c>
      <c r="BD12" s="252" t="s">
        <v>1371</v>
      </c>
      <c r="BE12" s="252" t="s">
        <v>1371</v>
      </c>
      <c r="BF12" s="252" t="s">
        <v>1371</v>
      </c>
      <c r="BG12" s="252" t="s">
        <v>1371</v>
      </c>
      <c r="BH12" s="252" t="s">
        <v>1371</v>
      </c>
      <c r="BI12" s="252" t="s">
        <v>1371</v>
      </c>
      <c r="BJ12" s="252" t="s">
        <v>1371</v>
      </c>
      <c r="BK12" s="252" t="s">
        <v>1371</v>
      </c>
      <c r="BL12" s="252" t="s">
        <v>1371</v>
      </c>
      <c r="BM12" s="252" t="s">
        <v>1371</v>
      </c>
      <c r="BN12" s="252" t="s">
        <v>1371</v>
      </c>
      <c r="BO12" s="252" t="s">
        <v>1371</v>
      </c>
      <c r="BP12" s="252" t="s">
        <v>1371</v>
      </c>
      <c r="BQ12" s="252" t="s">
        <v>1371</v>
      </c>
      <c r="BR12" s="252" t="s">
        <v>1371</v>
      </c>
      <c r="BS12" s="252" t="s">
        <v>1371</v>
      </c>
      <c r="BT12" s="252" t="s">
        <v>1371</v>
      </c>
      <c r="BU12" s="252" t="s">
        <v>1371</v>
      </c>
      <c r="BV12" s="252" t="s">
        <v>1371</v>
      </c>
    </row>
    <row r="13" spans="1:74" ht="11.1" customHeight="1" x14ac:dyDescent="0.2">
      <c r="A13" s="162" t="s">
        <v>340</v>
      </c>
      <c r="B13" s="173" t="s">
        <v>330</v>
      </c>
      <c r="C13" s="252">
        <v>2.5499999999999998</v>
      </c>
      <c r="D13" s="252">
        <v>2.5499999999999998</v>
      </c>
      <c r="E13" s="252">
        <v>2.5</v>
      </c>
      <c r="F13" s="252">
        <v>2.5</v>
      </c>
      <c r="G13" s="252">
        <v>2.6</v>
      </c>
      <c r="H13" s="252">
        <v>2.5499999999999998</v>
      </c>
      <c r="I13" s="252">
        <v>2.6</v>
      </c>
      <c r="J13" s="252">
        <v>2.65</v>
      </c>
      <c r="K13" s="252">
        <v>2.65</v>
      </c>
      <c r="L13" s="252">
        <v>2.65</v>
      </c>
      <c r="M13" s="252">
        <v>2.65</v>
      </c>
      <c r="N13" s="252">
        <v>2.65</v>
      </c>
      <c r="O13" s="252">
        <v>2.7</v>
      </c>
      <c r="P13" s="252">
        <v>2.7</v>
      </c>
      <c r="Q13" s="252">
        <v>2.7</v>
      </c>
      <c r="R13" s="252">
        <v>2.72</v>
      </c>
      <c r="S13" s="252">
        <v>2.73</v>
      </c>
      <c r="T13" s="252">
        <v>2.73</v>
      </c>
      <c r="U13" s="252">
        <v>2.76</v>
      </c>
      <c r="V13" s="252">
        <v>2.8</v>
      </c>
      <c r="W13" s="252">
        <v>2.8</v>
      </c>
      <c r="X13" s="252">
        <v>2.75</v>
      </c>
      <c r="Y13" s="252">
        <v>2.8</v>
      </c>
      <c r="Z13" s="252">
        <v>2.85</v>
      </c>
      <c r="AA13" s="252">
        <v>2.9</v>
      </c>
      <c r="AB13" s="252">
        <v>2.86</v>
      </c>
      <c r="AC13" s="252">
        <v>2.88</v>
      </c>
      <c r="AD13" s="252">
        <v>2.65</v>
      </c>
      <c r="AE13" s="252">
        <v>2.86</v>
      </c>
      <c r="AF13" s="252">
        <v>2.86</v>
      </c>
      <c r="AG13" s="252">
        <v>2.9</v>
      </c>
      <c r="AH13" s="252">
        <v>2.91</v>
      </c>
      <c r="AI13" s="252">
        <v>2.91</v>
      </c>
      <c r="AJ13" s="252">
        <v>2.91</v>
      </c>
      <c r="AK13" s="252">
        <v>2.92</v>
      </c>
      <c r="AL13" s="252">
        <v>2.92</v>
      </c>
      <c r="AM13" s="252">
        <v>2.78</v>
      </c>
      <c r="AN13" s="252">
        <v>2.72</v>
      </c>
      <c r="AO13" s="252">
        <v>2.71</v>
      </c>
      <c r="AP13" s="252">
        <v>2.71</v>
      </c>
      <c r="AQ13" s="252">
        <v>2.71</v>
      </c>
      <c r="AR13" s="252">
        <v>2.72</v>
      </c>
      <c r="AS13" s="252">
        <v>2.71</v>
      </c>
      <c r="AT13" s="252">
        <v>2.71</v>
      </c>
      <c r="AU13" s="252">
        <v>2.73</v>
      </c>
      <c r="AV13" s="252">
        <v>2.74</v>
      </c>
      <c r="AW13" s="252">
        <v>2.71</v>
      </c>
      <c r="AX13" s="252">
        <v>2.7</v>
      </c>
      <c r="AY13" s="252">
        <v>2.71</v>
      </c>
      <c r="AZ13" s="252">
        <v>2.71</v>
      </c>
      <c r="BA13" s="252">
        <v>2.72</v>
      </c>
      <c r="BB13" s="252">
        <v>2.71</v>
      </c>
      <c r="BC13" s="252">
        <v>2.71</v>
      </c>
      <c r="BD13" s="252" t="s">
        <v>1371</v>
      </c>
      <c r="BE13" s="252" t="s">
        <v>1371</v>
      </c>
      <c r="BF13" s="252" t="s">
        <v>1371</v>
      </c>
      <c r="BG13" s="252" t="s">
        <v>1371</v>
      </c>
      <c r="BH13" s="252" t="s">
        <v>1371</v>
      </c>
      <c r="BI13" s="252" t="s">
        <v>1371</v>
      </c>
      <c r="BJ13" s="252" t="s">
        <v>1371</v>
      </c>
      <c r="BK13" s="252" t="s">
        <v>1371</v>
      </c>
      <c r="BL13" s="252" t="s">
        <v>1371</v>
      </c>
      <c r="BM13" s="252" t="s">
        <v>1371</v>
      </c>
      <c r="BN13" s="252" t="s">
        <v>1371</v>
      </c>
      <c r="BO13" s="252" t="s">
        <v>1371</v>
      </c>
      <c r="BP13" s="252" t="s">
        <v>1371</v>
      </c>
      <c r="BQ13" s="252" t="s">
        <v>1371</v>
      </c>
      <c r="BR13" s="252" t="s">
        <v>1371</v>
      </c>
      <c r="BS13" s="252" t="s">
        <v>1371</v>
      </c>
      <c r="BT13" s="252" t="s">
        <v>1371</v>
      </c>
      <c r="BU13" s="252" t="s">
        <v>1371</v>
      </c>
      <c r="BV13" s="252" t="s">
        <v>1371</v>
      </c>
    </row>
    <row r="14" spans="1:74" ht="11.1" customHeight="1" x14ac:dyDescent="0.2">
      <c r="A14" s="162" t="s">
        <v>341</v>
      </c>
      <c r="B14" s="173" t="s">
        <v>331</v>
      </c>
      <c r="C14" s="252">
        <v>0.51</v>
      </c>
      <c r="D14" s="252">
        <v>0.38</v>
      </c>
      <c r="E14" s="252">
        <v>0.25</v>
      </c>
      <c r="F14" s="252">
        <v>0.21</v>
      </c>
      <c r="G14" s="252">
        <v>0.23</v>
      </c>
      <c r="H14" s="252">
        <v>0.23499999999999999</v>
      </c>
      <c r="I14" s="252">
        <v>0.435</v>
      </c>
      <c r="J14" s="252">
        <v>0.53</v>
      </c>
      <c r="K14" s="252">
        <v>0.78500000000000003</v>
      </c>
      <c r="L14" s="252">
        <v>0.95</v>
      </c>
      <c r="M14" s="252">
        <v>0.61499999999999999</v>
      </c>
      <c r="N14" s="252">
        <v>0.51</v>
      </c>
      <c r="O14" s="252">
        <v>0.37</v>
      </c>
      <c r="P14" s="252">
        <v>0.36</v>
      </c>
      <c r="Q14" s="252">
        <v>0.47499999999999998</v>
      </c>
      <c r="R14" s="252">
        <v>0.505</v>
      </c>
      <c r="S14" s="252">
        <v>0.43</v>
      </c>
      <c r="T14" s="252">
        <v>0.41</v>
      </c>
      <c r="U14" s="252">
        <v>0.4</v>
      </c>
      <c r="V14" s="252">
        <v>0.36</v>
      </c>
      <c r="W14" s="252">
        <v>0.375</v>
      </c>
      <c r="X14" s="252">
        <v>0.41499999999999998</v>
      </c>
      <c r="Y14" s="252">
        <v>0.375</v>
      </c>
      <c r="Z14" s="252">
        <v>0.37</v>
      </c>
      <c r="AA14" s="252">
        <v>0.37</v>
      </c>
      <c r="AB14" s="252">
        <v>0.36</v>
      </c>
      <c r="AC14" s="252">
        <v>0.32</v>
      </c>
      <c r="AD14" s="252">
        <v>0.33</v>
      </c>
      <c r="AE14" s="252">
        <v>0.28499999999999998</v>
      </c>
      <c r="AF14" s="252">
        <v>0.33</v>
      </c>
      <c r="AG14" s="252">
        <v>0.31</v>
      </c>
      <c r="AH14" s="252">
        <v>0.25</v>
      </c>
      <c r="AI14" s="252">
        <v>0.31</v>
      </c>
      <c r="AJ14" s="252">
        <v>0.55000000000000004</v>
      </c>
      <c r="AK14" s="252">
        <v>0.57999999999999996</v>
      </c>
      <c r="AL14" s="252">
        <v>0.62</v>
      </c>
      <c r="AM14" s="252">
        <v>0.68</v>
      </c>
      <c r="AN14" s="252">
        <v>0.69</v>
      </c>
      <c r="AO14" s="252">
        <v>0.59</v>
      </c>
      <c r="AP14" s="252">
        <v>0.53500000000000003</v>
      </c>
      <c r="AQ14" s="252">
        <v>0.78</v>
      </c>
      <c r="AR14" s="252">
        <v>0.85</v>
      </c>
      <c r="AS14" s="252">
        <v>1.0049999999999999</v>
      </c>
      <c r="AT14" s="252">
        <v>0.89</v>
      </c>
      <c r="AU14" s="252">
        <v>0.92500000000000004</v>
      </c>
      <c r="AV14" s="252">
        <v>0.96</v>
      </c>
      <c r="AW14" s="252">
        <v>0.98</v>
      </c>
      <c r="AX14" s="252">
        <v>0.92</v>
      </c>
      <c r="AY14" s="252">
        <v>1.0149999999999999</v>
      </c>
      <c r="AZ14" s="252">
        <v>0.99</v>
      </c>
      <c r="BA14" s="252">
        <v>0.98499999999999999</v>
      </c>
      <c r="BB14" s="252">
        <v>1.0049999999999999</v>
      </c>
      <c r="BC14" s="252">
        <v>0.99</v>
      </c>
      <c r="BD14" s="252" t="s">
        <v>1371</v>
      </c>
      <c r="BE14" s="252" t="s">
        <v>1371</v>
      </c>
      <c r="BF14" s="252" t="s">
        <v>1371</v>
      </c>
      <c r="BG14" s="252" t="s">
        <v>1371</v>
      </c>
      <c r="BH14" s="252" t="s">
        <v>1371</v>
      </c>
      <c r="BI14" s="252" t="s">
        <v>1371</v>
      </c>
      <c r="BJ14" s="252" t="s">
        <v>1371</v>
      </c>
      <c r="BK14" s="252" t="s">
        <v>1371</v>
      </c>
      <c r="BL14" s="252" t="s">
        <v>1371</v>
      </c>
      <c r="BM14" s="252" t="s">
        <v>1371</v>
      </c>
      <c r="BN14" s="252" t="s">
        <v>1371</v>
      </c>
      <c r="BO14" s="252" t="s">
        <v>1371</v>
      </c>
      <c r="BP14" s="252" t="s">
        <v>1371</v>
      </c>
      <c r="BQ14" s="252" t="s">
        <v>1371</v>
      </c>
      <c r="BR14" s="252" t="s">
        <v>1371</v>
      </c>
      <c r="BS14" s="252" t="s">
        <v>1371</v>
      </c>
      <c r="BT14" s="252" t="s">
        <v>1371</v>
      </c>
      <c r="BU14" s="252" t="s">
        <v>1371</v>
      </c>
      <c r="BV14" s="252" t="s">
        <v>1371</v>
      </c>
    </row>
    <row r="15" spans="1:74" ht="11.1" customHeight="1" x14ac:dyDescent="0.2">
      <c r="A15" s="162" t="s">
        <v>342</v>
      </c>
      <c r="B15" s="173" t="s">
        <v>332</v>
      </c>
      <c r="C15" s="252">
        <v>1.929</v>
      </c>
      <c r="D15" s="252">
        <v>1.883</v>
      </c>
      <c r="E15" s="252">
        <v>1.859</v>
      </c>
      <c r="F15" s="252">
        <v>1.875</v>
      </c>
      <c r="G15" s="252">
        <v>1.9</v>
      </c>
      <c r="H15" s="252">
        <v>1.8979999999999999</v>
      </c>
      <c r="I15" s="252">
        <v>1.8069999999999999</v>
      </c>
      <c r="J15" s="252">
        <v>1.8879999999999999</v>
      </c>
      <c r="K15" s="252">
        <v>1.7989999999999999</v>
      </c>
      <c r="L15" s="252">
        <v>1.9</v>
      </c>
      <c r="M15" s="252">
        <v>1.8320000000000001</v>
      </c>
      <c r="N15" s="252">
        <v>1.9139999999999999</v>
      </c>
      <c r="O15" s="252">
        <v>1.8</v>
      </c>
      <c r="P15" s="252">
        <v>1.79</v>
      </c>
      <c r="Q15" s="252">
        <v>1.738</v>
      </c>
      <c r="R15" s="252">
        <v>1.74</v>
      </c>
      <c r="S15" s="252">
        <v>1.7250000000000001</v>
      </c>
      <c r="T15" s="252">
        <v>1.62</v>
      </c>
      <c r="U15" s="252">
        <v>1.79</v>
      </c>
      <c r="V15" s="252">
        <v>1.754</v>
      </c>
      <c r="W15" s="252">
        <v>1.77</v>
      </c>
      <c r="X15" s="252">
        <v>1.804</v>
      </c>
      <c r="Y15" s="252">
        <v>1.831</v>
      </c>
      <c r="Z15" s="252">
        <v>1.744</v>
      </c>
      <c r="AA15" s="252">
        <v>1.825</v>
      </c>
      <c r="AB15" s="252">
        <v>1.78</v>
      </c>
      <c r="AC15" s="252">
        <v>1.579</v>
      </c>
      <c r="AD15" s="252">
        <v>1.57</v>
      </c>
      <c r="AE15" s="252">
        <v>1.3089999999999999</v>
      </c>
      <c r="AF15" s="252">
        <v>1.4350000000000001</v>
      </c>
      <c r="AG15" s="252">
        <v>1.34</v>
      </c>
      <c r="AH15" s="252">
        <v>1.21</v>
      </c>
      <c r="AI15" s="252">
        <v>1.27</v>
      </c>
      <c r="AJ15" s="252">
        <v>1.41</v>
      </c>
      <c r="AK15" s="252">
        <v>1.5</v>
      </c>
      <c r="AL15" s="252">
        <v>1.35</v>
      </c>
      <c r="AM15" s="252">
        <v>1.39</v>
      </c>
      <c r="AN15" s="252">
        <v>1.43</v>
      </c>
      <c r="AO15" s="252">
        <v>1.33</v>
      </c>
      <c r="AP15" s="252">
        <v>1.38</v>
      </c>
      <c r="AQ15" s="252">
        <v>1.52</v>
      </c>
      <c r="AR15" s="252">
        <v>1.56</v>
      </c>
      <c r="AS15" s="252">
        <v>1.655</v>
      </c>
      <c r="AT15" s="252">
        <v>1.68</v>
      </c>
      <c r="AU15" s="252">
        <v>1.7050000000000001</v>
      </c>
      <c r="AV15" s="252">
        <v>1.69</v>
      </c>
      <c r="AW15" s="252">
        <v>1.73</v>
      </c>
      <c r="AX15" s="252">
        <v>1.7549999999999999</v>
      </c>
      <c r="AY15" s="252">
        <v>1.75</v>
      </c>
      <c r="AZ15" s="252">
        <v>1.72</v>
      </c>
      <c r="BA15" s="252">
        <v>1.69</v>
      </c>
      <c r="BB15" s="252">
        <v>1.67</v>
      </c>
      <c r="BC15" s="252">
        <v>1.49</v>
      </c>
      <c r="BD15" s="252" t="s">
        <v>1371</v>
      </c>
      <c r="BE15" s="252" t="s">
        <v>1371</v>
      </c>
      <c r="BF15" s="252" t="s">
        <v>1371</v>
      </c>
      <c r="BG15" s="252" t="s">
        <v>1371</v>
      </c>
      <c r="BH15" s="252" t="s">
        <v>1371</v>
      </c>
      <c r="BI15" s="252" t="s">
        <v>1371</v>
      </c>
      <c r="BJ15" s="252" t="s">
        <v>1371</v>
      </c>
      <c r="BK15" s="252" t="s">
        <v>1371</v>
      </c>
      <c r="BL15" s="252" t="s">
        <v>1371</v>
      </c>
      <c r="BM15" s="252" t="s">
        <v>1371</v>
      </c>
      <c r="BN15" s="252" t="s">
        <v>1371</v>
      </c>
      <c r="BO15" s="252" t="s">
        <v>1371</v>
      </c>
      <c r="BP15" s="252" t="s">
        <v>1371</v>
      </c>
      <c r="BQ15" s="252" t="s">
        <v>1371</v>
      </c>
      <c r="BR15" s="252" t="s">
        <v>1371</v>
      </c>
      <c r="BS15" s="252" t="s">
        <v>1371</v>
      </c>
      <c r="BT15" s="252" t="s">
        <v>1371</v>
      </c>
      <c r="BU15" s="252" t="s">
        <v>1371</v>
      </c>
      <c r="BV15" s="252" t="s">
        <v>1371</v>
      </c>
    </row>
    <row r="16" spans="1:74" ht="11.1" customHeight="1" x14ac:dyDescent="0.2">
      <c r="A16" s="162" t="s">
        <v>343</v>
      </c>
      <c r="B16" s="173" t="s">
        <v>333</v>
      </c>
      <c r="C16" s="252">
        <v>0.74</v>
      </c>
      <c r="D16" s="252">
        <v>0.74</v>
      </c>
      <c r="E16" s="252">
        <v>0.74</v>
      </c>
      <c r="F16" s="252">
        <v>0.73</v>
      </c>
      <c r="G16" s="252">
        <v>0.73</v>
      </c>
      <c r="H16" s="252">
        <v>0.73</v>
      </c>
      <c r="I16" s="252">
        <v>0.73</v>
      </c>
      <c r="J16" s="252">
        <v>0.73</v>
      </c>
      <c r="K16" s="252">
        <v>0.69</v>
      </c>
      <c r="L16" s="252">
        <v>0.69</v>
      </c>
      <c r="M16" s="252">
        <v>0.68</v>
      </c>
      <c r="N16" s="252">
        <v>0.68</v>
      </c>
      <c r="O16" s="252">
        <v>0.68</v>
      </c>
      <c r="P16" s="252">
        <v>0.68</v>
      </c>
      <c r="Q16" s="252">
        <v>0.68</v>
      </c>
      <c r="R16" s="252">
        <v>0.68</v>
      </c>
      <c r="S16" s="252">
        <v>0.68</v>
      </c>
      <c r="T16" s="252">
        <v>0.68</v>
      </c>
      <c r="U16" s="252">
        <v>0.68</v>
      </c>
      <c r="V16" s="252">
        <v>0.68</v>
      </c>
      <c r="W16" s="252">
        <v>0.68</v>
      </c>
      <c r="X16" s="252">
        <v>0.68</v>
      </c>
      <c r="Y16" s="252">
        <v>0.68</v>
      </c>
      <c r="Z16" s="252">
        <v>0.68</v>
      </c>
      <c r="AA16" s="252">
        <v>0.64</v>
      </c>
      <c r="AB16" s="252">
        <v>0.66</v>
      </c>
      <c r="AC16" s="252">
        <v>0.68</v>
      </c>
      <c r="AD16" s="252">
        <v>0.68</v>
      </c>
      <c r="AE16" s="252">
        <v>0.68</v>
      </c>
      <c r="AF16" s="252">
        <v>0.68</v>
      </c>
      <c r="AG16" s="252">
        <v>0.68</v>
      </c>
      <c r="AH16" s="252">
        <v>0.68</v>
      </c>
      <c r="AI16" s="252">
        <v>0.62</v>
      </c>
      <c r="AJ16" s="252">
        <v>0.65</v>
      </c>
      <c r="AK16" s="252">
        <v>0.67</v>
      </c>
      <c r="AL16" s="252">
        <v>0.67</v>
      </c>
      <c r="AM16" s="252">
        <v>0.63</v>
      </c>
      <c r="AN16" s="252">
        <v>0.61</v>
      </c>
      <c r="AO16" s="252">
        <v>0.61</v>
      </c>
      <c r="AP16" s="252">
        <v>0.61</v>
      </c>
      <c r="AQ16" s="252">
        <v>0.61</v>
      </c>
      <c r="AR16" s="252">
        <v>0.61</v>
      </c>
      <c r="AS16" s="252">
        <v>0.61</v>
      </c>
      <c r="AT16" s="252">
        <v>0.61</v>
      </c>
      <c r="AU16" s="252">
        <v>0.61</v>
      </c>
      <c r="AV16" s="252">
        <v>0.6</v>
      </c>
      <c r="AW16" s="252">
        <v>0.6</v>
      </c>
      <c r="AX16" s="252">
        <v>0.61</v>
      </c>
      <c r="AY16" s="252">
        <v>0.61</v>
      </c>
      <c r="AZ16" s="252">
        <v>0.61</v>
      </c>
      <c r="BA16" s="252">
        <v>0.62</v>
      </c>
      <c r="BB16" s="252">
        <v>0.61</v>
      </c>
      <c r="BC16" s="252">
        <v>0.61</v>
      </c>
      <c r="BD16" s="252" t="s">
        <v>1371</v>
      </c>
      <c r="BE16" s="252" t="s">
        <v>1371</v>
      </c>
      <c r="BF16" s="252" t="s">
        <v>1371</v>
      </c>
      <c r="BG16" s="252" t="s">
        <v>1371</v>
      </c>
      <c r="BH16" s="252" t="s">
        <v>1371</v>
      </c>
      <c r="BI16" s="252" t="s">
        <v>1371</v>
      </c>
      <c r="BJ16" s="252" t="s">
        <v>1371</v>
      </c>
      <c r="BK16" s="252" t="s">
        <v>1371</v>
      </c>
      <c r="BL16" s="252" t="s">
        <v>1371</v>
      </c>
      <c r="BM16" s="252" t="s">
        <v>1371</v>
      </c>
      <c r="BN16" s="252" t="s">
        <v>1371</v>
      </c>
      <c r="BO16" s="252" t="s">
        <v>1371</v>
      </c>
      <c r="BP16" s="252" t="s">
        <v>1371</v>
      </c>
      <c r="BQ16" s="252" t="s">
        <v>1371</v>
      </c>
      <c r="BR16" s="252" t="s">
        <v>1371</v>
      </c>
      <c r="BS16" s="252" t="s">
        <v>1371</v>
      </c>
      <c r="BT16" s="252" t="s">
        <v>1371</v>
      </c>
      <c r="BU16" s="252" t="s">
        <v>1371</v>
      </c>
      <c r="BV16" s="252" t="s">
        <v>1371</v>
      </c>
    </row>
    <row r="17" spans="1:74" ht="11.1" customHeight="1" x14ac:dyDescent="0.2">
      <c r="A17" s="162" t="s">
        <v>344</v>
      </c>
      <c r="B17" s="173" t="s">
        <v>334</v>
      </c>
      <c r="C17" s="252">
        <v>9.9</v>
      </c>
      <c r="D17" s="252">
        <v>9.85</v>
      </c>
      <c r="E17" s="252">
        <v>9.65</v>
      </c>
      <c r="F17" s="252">
        <v>9.65</v>
      </c>
      <c r="G17" s="252">
        <v>9.65</v>
      </c>
      <c r="H17" s="252">
        <v>9.65</v>
      </c>
      <c r="I17" s="252">
        <v>9.8000000000000007</v>
      </c>
      <c r="J17" s="252">
        <v>9.6999999999999993</v>
      </c>
      <c r="K17" s="252">
        <v>9.6</v>
      </c>
      <c r="L17" s="252">
        <v>9.6999999999999993</v>
      </c>
      <c r="M17" s="252">
        <v>9.6</v>
      </c>
      <c r="N17" s="252">
        <v>9.6</v>
      </c>
      <c r="O17" s="252">
        <v>9.6</v>
      </c>
      <c r="P17" s="252">
        <v>9.6999999999999993</v>
      </c>
      <c r="Q17" s="252">
        <v>10.1</v>
      </c>
      <c r="R17" s="252">
        <v>10.1</v>
      </c>
      <c r="S17" s="252">
        <v>10.3</v>
      </c>
      <c r="T17" s="252">
        <v>10.45</v>
      </c>
      <c r="U17" s="252">
        <v>10.36</v>
      </c>
      <c r="V17" s="252">
        <v>10.25</v>
      </c>
      <c r="W17" s="252">
        <v>10.25</v>
      </c>
      <c r="X17" s="252">
        <v>10.199999999999999</v>
      </c>
      <c r="Y17" s="252">
        <v>10.1</v>
      </c>
      <c r="Z17" s="252">
        <v>10.1</v>
      </c>
      <c r="AA17" s="252">
        <v>10.199999999999999</v>
      </c>
      <c r="AB17" s="252">
        <v>10.199999999999999</v>
      </c>
      <c r="AC17" s="252">
        <v>10.199999999999999</v>
      </c>
      <c r="AD17" s="252">
        <v>10.199999999999999</v>
      </c>
      <c r="AE17" s="252">
        <v>10.3</v>
      </c>
      <c r="AF17" s="252">
        <v>10.5</v>
      </c>
      <c r="AG17" s="252">
        <v>10.63</v>
      </c>
      <c r="AH17" s="252">
        <v>10.6</v>
      </c>
      <c r="AI17" s="252">
        <v>10.56</v>
      </c>
      <c r="AJ17" s="252">
        <v>10.55</v>
      </c>
      <c r="AK17" s="252">
        <v>10.6</v>
      </c>
      <c r="AL17" s="252">
        <v>10.5</v>
      </c>
      <c r="AM17" s="252">
        <v>9.98</v>
      </c>
      <c r="AN17" s="252">
        <v>10</v>
      </c>
      <c r="AO17" s="252">
        <v>9.9499999999999993</v>
      </c>
      <c r="AP17" s="252">
        <v>9.98</v>
      </c>
      <c r="AQ17" s="252">
        <v>10.050000000000001</v>
      </c>
      <c r="AR17" s="252">
        <v>10.25</v>
      </c>
      <c r="AS17" s="252">
        <v>10.199999999999999</v>
      </c>
      <c r="AT17" s="252">
        <v>10.14</v>
      </c>
      <c r="AU17" s="252">
        <v>10.19</v>
      </c>
      <c r="AV17" s="252">
        <v>10.16</v>
      </c>
      <c r="AW17" s="252">
        <v>10.130000000000001</v>
      </c>
      <c r="AX17" s="252">
        <v>10.06</v>
      </c>
      <c r="AY17" s="252">
        <v>10.16</v>
      </c>
      <c r="AZ17" s="252">
        <v>10.1</v>
      </c>
      <c r="BA17" s="252">
        <v>10.050000000000001</v>
      </c>
      <c r="BB17" s="252">
        <v>10.06</v>
      </c>
      <c r="BC17" s="252">
        <v>10.119999999999999</v>
      </c>
      <c r="BD17" s="252" t="s">
        <v>1371</v>
      </c>
      <c r="BE17" s="252" t="s">
        <v>1371</v>
      </c>
      <c r="BF17" s="252" t="s">
        <v>1371</v>
      </c>
      <c r="BG17" s="252" t="s">
        <v>1371</v>
      </c>
      <c r="BH17" s="252" t="s">
        <v>1371</v>
      </c>
      <c r="BI17" s="252" t="s">
        <v>1371</v>
      </c>
      <c r="BJ17" s="252" t="s">
        <v>1371</v>
      </c>
      <c r="BK17" s="252" t="s">
        <v>1371</v>
      </c>
      <c r="BL17" s="252" t="s">
        <v>1371</v>
      </c>
      <c r="BM17" s="252" t="s">
        <v>1371</v>
      </c>
      <c r="BN17" s="252" t="s">
        <v>1371</v>
      </c>
      <c r="BO17" s="252" t="s">
        <v>1371</v>
      </c>
      <c r="BP17" s="252" t="s">
        <v>1371</v>
      </c>
      <c r="BQ17" s="252" t="s">
        <v>1371</v>
      </c>
      <c r="BR17" s="252" t="s">
        <v>1371</v>
      </c>
      <c r="BS17" s="252" t="s">
        <v>1371</v>
      </c>
      <c r="BT17" s="252" t="s">
        <v>1371</v>
      </c>
      <c r="BU17" s="252" t="s">
        <v>1371</v>
      </c>
      <c r="BV17" s="252" t="s">
        <v>1371</v>
      </c>
    </row>
    <row r="18" spans="1:74" ht="11.1" customHeight="1" x14ac:dyDescent="0.2">
      <c r="A18" s="162" t="s">
        <v>345</v>
      </c>
      <c r="B18" s="173" t="s">
        <v>335</v>
      </c>
      <c r="C18" s="252">
        <v>2.7</v>
      </c>
      <c r="D18" s="252">
        <v>2.7</v>
      </c>
      <c r="E18" s="252">
        <v>2.8</v>
      </c>
      <c r="F18" s="252">
        <v>2.6</v>
      </c>
      <c r="G18" s="252">
        <v>2.8</v>
      </c>
      <c r="H18" s="252">
        <v>2.85</v>
      </c>
      <c r="I18" s="252">
        <v>2.85</v>
      </c>
      <c r="J18" s="252">
        <v>2.88</v>
      </c>
      <c r="K18" s="252">
        <v>2.78</v>
      </c>
      <c r="L18" s="252">
        <v>2.74</v>
      </c>
      <c r="M18" s="252">
        <v>2.77</v>
      </c>
      <c r="N18" s="252">
        <v>2.81</v>
      </c>
      <c r="O18" s="252">
        <v>2.84</v>
      </c>
      <c r="P18" s="252">
        <v>2.85</v>
      </c>
      <c r="Q18" s="252">
        <v>2.86</v>
      </c>
      <c r="R18" s="252">
        <v>2.89</v>
      </c>
      <c r="S18" s="252">
        <v>2.9</v>
      </c>
      <c r="T18" s="252">
        <v>2.91</v>
      </c>
      <c r="U18" s="252">
        <v>2.91</v>
      </c>
      <c r="V18" s="252">
        <v>2.92</v>
      </c>
      <c r="W18" s="252">
        <v>2.92</v>
      </c>
      <c r="X18" s="252">
        <v>2.93</v>
      </c>
      <c r="Y18" s="252">
        <v>2.92</v>
      </c>
      <c r="Z18" s="252">
        <v>2.94</v>
      </c>
      <c r="AA18" s="252">
        <v>2.9849999999999999</v>
      </c>
      <c r="AB18" s="252">
        <v>2.7650000000000001</v>
      </c>
      <c r="AC18" s="252">
        <v>2.79</v>
      </c>
      <c r="AD18" s="252">
        <v>2.8</v>
      </c>
      <c r="AE18" s="252">
        <v>2.98</v>
      </c>
      <c r="AF18" s="252">
        <v>3.01</v>
      </c>
      <c r="AG18" s="252">
        <v>3.03</v>
      </c>
      <c r="AH18" s="252">
        <v>3.06</v>
      </c>
      <c r="AI18" s="252">
        <v>3.09</v>
      </c>
      <c r="AJ18" s="252">
        <v>3.07</v>
      </c>
      <c r="AK18" s="252">
        <v>3.1</v>
      </c>
      <c r="AL18" s="252">
        <v>3.1</v>
      </c>
      <c r="AM18" s="252">
        <v>2.94</v>
      </c>
      <c r="AN18" s="252">
        <v>2.92</v>
      </c>
      <c r="AO18" s="252">
        <v>2.9</v>
      </c>
      <c r="AP18" s="252">
        <v>2.88</v>
      </c>
      <c r="AQ18" s="252">
        <v>2.9</v>
      </c>
      <c r="AR18" s="252">
        <v>2.92</v>
      </c>
      <c r="AS18" s="252">
        <v>2.92</v>
      </c>
      <c r="AT18" s="252">
        <v>2.92</v>
      </c>
      <c r="AU18" s="252">
        <v>2.92</v>
      </c>
      <c r="AV18" s="252">
        <v>2.91</v>
      </c>
      <c r="AW18" s="252">
        <v>2.88</v>
      </c>
      <c r="AX18" s="252">
        <v>2.9</v>
      </c>
      <c r="AY18" s="252">
        <v>2.91</v>
      </c>
      <c r="AZ18" s="252">
        <v>2.87</v>
      </c>
      <c r="BA18" s="252">
        <v>2.85</v>
      </c>
      <c r="BB18" s="252">
        <v>2.86</v>
      </c>
      <c r="BC18" s="252">
        <v>2.84</v>
      </c>
      <c r="BD18" s="252" t="s">
        <v>1371</v>
      </c>
      <c r="BE18" s="252" t="s">
        <v>1371</v>
      </c>
      <c r="BF18" s="252" t="s">
        <v>1371</v>
      </c>
      <c r="BG18" s="252" t="s">
        <v>1371</v>
      </c>
      <c r="BH18" s="252" t="s">
        <v>1371</v>
      </c>
      <c r="BI18" s="252" t="s">
        <v>1371</v>
      </c>
      <c r="BJ18" s="252" t="s">
        <v>1371</v>
      </c>
      <c r="BK18" s="252" t="s">
        <v>1371</v>
      </c>
      <c r="BL18" s="252" t="s">
        <v>1371</v>
      </c>
      <c r="BM18" s="252" t="s">
        <v>1371</v>
      </c>
      <c r="BN18" s="252" t="s">
        <v>1371</v>
      </c>
      <c r="BO18" s="252" t="s">
        <v>1371</v>
      </c>
      <c r="BP18" s="252" t="s">
        <v>1371</v>
      </c>
      <c r="BQ18" s="252" t="s">
        <v>1371</v>
      </c>
      <c r="BR18" s="252" t="s">
        <v>1371</v>
      </c>
      <c r="BS18" s="252" t="s">
        <v>1371</v>
      </c>
      <c r="BT18" s="252" t="s">
        <v>1371</v>
      </c>
      <c r="BU18" s="252" t="s">
        <v>1371</v>
      </c>
      <c r="BV18" s="252" t="s">
        <v>1371</v>
      </c>
    </row>
    <row r="19" spans="1:74" ht="11.1" customHeight="1" x14ac:dyDescent="0.2">
      <c r="A19" s="162" t="s">
        <v>346</v>
      </c>
      <c r="B19" s="173" t="s">
        <v>336</v>
      </c>
      <c r="C19" s="252">
        <v>2.4</v>
      </c>
      <c r="D19" s="252">
        <v>2.4</v>
      </c>
      <c r="E19" s="252">
        <v>2.4</v>
      </c>
      <c r="F19" s="252">
        <v>2.4</v>
      </c>
      <c r="G19" s="252">
        <v>2.4</v>
      </c>
      <c r="H19" s="252">
        <v>2.4</v>
      </c>
      <c r="I19" s="252">
        <v>2.4</v>
      </c>
      <c r="J19" s="252">
        <v>2.4</v>
      </c>
      <c r="K19" s="252">
        <v>2.4</v>
      </c>
      <c r="L19" s="252">
        <v>2.4</v>
      </c>
      <c r="M19" s="252">
        <v>2.4</v>
      </c>
      <c r="N19" s="252">
        <v>2.4</v>
      </c>
      <c r="O19" s="252">
        <v>2.4</v>
      </c>
      <c r="P19" s="252">
        <v>2.4</v>
      </c>
      <c r="Q19" s="252">
        <v>2.4</v>
      </c>
      <c r="R19" s="252">
        <v>2.4</v>
      </c>
      <c r="S19" s="252">
        <v>2.4</v>
      </c>
      <c r="T19" s="252">
        <v>2.4</v>
      </c>
      <c r="U19" s="252">
        <v>2.4</v>
      </c>
      <c r="V19" s="252">
        <v>2.4</v>
      </c>
      <c r="W19" s="252">
        <v>2.4</v>
      </c>
      <c r="X19" s="252">
        <v>2.4</v>
      </c>
      <c r="Y19" s="252">
        <v>2.4</v>
      </c>
      <c r="Z19" s="252">
        <v>2.4</v>
      </c>
      <c r="AA19" s="252">
        <v>2.2999999999999998</v>
      </c>
      <c r="AB19" s="252">
        <v>2.2999999999999998</v>
      </c>
      <c r="AC19" s="252">
        <v>2.2999999999999998</v>
      </c>
      <c r="AD19" s="252">
        <v>2.2999999999999998</v>
      </c>
      <c r="AE19" s="252">
        <v>2.2000000000000002</v>
      </c>
      <c r="AF19" s="252">
        <v>2.1800000000000002</v>
      </c>
      <c r="AG19" s="252">
        <v>2.12</v>
      </c>
      <c r="AH19" s="252">
        <v>2.11</v>
      </c>
      <c r="AI19" s="252">
        <v>2.1</v>
      </c>
      <c r="AJ19" s="252">
        <v>2.09</v>
      </c>
      <c r="AK19" s="252">
        <v>2.08</v>
      </c>
      <c r="AL19" s="252">
        <v>2.0499999999999998</v>
      </c>
      <c r="AM19" s="252">
        <v>2</v>
      </c>
      <c r="AN19" s="252">
        <v>1.99</v>
      </c>
      <c r="AO19" s="252">
        <v>1.99</v>
      </c>
      <c r="AP19" s="252">
        <v>1.98</v>
      </c>
      <c r="AQ19" s="252">
        <v>1.98</v>
      </c>
      <c r="AR19" s="252">
        <v>1.96</v>
      </c>
      <c r="AS19" s="252">
        <v>1.96</v>
      </c>
      <c r="AT19" s="252">
        <v>1.9550000000000001</v>
      </c>
      <c r="AU19" s="252">
        <v>1.94</v>
      </c>
      <c r="AV19" s="252">
        <v>1.89</v>
      </c>
      <c r="AW19" s="252">
        <v>1.82</v>
      </c>
      <c r="AX19" s="252">
        <v>1.64</v>
      </c>
      <c r="AY19" s="252">
        <v>1.605</v>
      </c>
      <c r="AZ19" s="252">
        <v>1.59</v>
      </c>
      <c r="BA19" s="252">
        <v>1.51</v>
      </c>
      <c r="BB19" s="252">
        <v>1.47</v>
      </c>
      <c r="BC19" s="252">
        <v>1.425</v>
      </c>
      <c r="BD19" s="252" t="s">
        <v>1371</v>
      </c>
      <c r="BE19" s="252" t="s">
        <v>1371</v>
      </c>
      <c r="BF19" s="252" t="s">
        <v>1371</v>
      </c>
      <c r="BG19" s="252" t="s">
        <v>1371</v>
      </c>
      <c r="BH19" s="252" t="s">
        <v>1371</v>
      </c>
      <c r="BI19" s="252" t="s">
        <v>1371</v>
      </c>
      <c r="BJ19" s="252" t="s">
        <v>1371</v>
      </c>
      <c r="BK19" s="252" t="s">
        <v>1371</v>
      </c>
      <c r="BL19" s="252" t="s">
        <v>1371</v>
      </c>
      <c r="BM19" s="252" t="s">
        <v>1371</v>
      </c>
      <c r="BN19" s="252" t="s">
        <v>1371</v>
      </c>
      <c r="BO19" s="252" t="s">
        <v>1371</v>
      </c>
      <c r="BP19" s="252" t="s">
        <v>1371</v>
      </c>
      <c r="BQ19" s="252" t="s">
        <v>1371</v>
      </c>
      <c r="BR19" s="252" t="s">
        <v>1371</v>
      </c>
      <c r="BS19" s="252" t="s">
        <v>1371</v>
      </c>
      <c r="BT19" s="252" t="s">
        <v>1371</v>
      </c>
      <c r="BU19" s="252" t="s">
        <v>1371</v>
      </c>
      <c r="BV19" s="252" t="s">
        <v>1371</v>
      </c>
    </row>
    <row r="20" spans="1:74" ht="11.1" customHeight="1" x14ac:dyDescent="0.2">
      <c r="A20" s="162" t="s">
        <v>313</v>
      </c>
      <c r="B20" s="173" t="s">
        <v>88</v>
      </c>
      <c r="C20" s="252">
        <v>30.347138000000001</v>
      </c>
      <c r="D20" s="252">
        <v>30.491793999999999</v>
      </c>
      <c r="E20" s="252">
        <v>30.033615000000001</v>
      </c>
      <c r="F20" s="252">
        <v>29.848195</v>
      </c>
      <c r="G20" s="252">
        <v>30.152282</v>
      </c>
      <c r="H20" s="252">
        <v>30.136274</v>
      </c>
      <c r="I20" s="252">
        <v>30.36830999</v>
      </c>
      <c r="J20" s="252">
        <v>30.654333999999999</v>
      </c>
      <c r="K20" s="252">
        <v>30.872858999999998</v>
      </c>
      <c r="L20" s="252">
        <v>31.180185000000002</v>
      </c>
      <c r="M20" s="252">
        <v>30.627816790000001</v>
      </c>
      <c r="N20" s="252">
        <v>30.913074999999999</v>
      </c>
      <c r="O20" s="252">
        <v>30.491714999999999</v>
      </c>
      <c r="P20" s="252">
        <v>30.377126000000001</v>
      </c>
      <c r="Q20" s="252">
        <v>31.199722000000001</v>
      </c>
      <c r="R20" s="252">
        <v>31.386893000000001</v>
      </c>
      <c r="S20" s="252">
        <v>31.642192999999999</v>
      </c>
      <c r="T20" s="252">
        <v>32.085037</v>
      </c>
      <c r="U20" s="252">
        <v>32.261797000000001</v>
      </c>
      <c r="V20" s="252">
        <v>32.045132000000002</v>
      </c>
      <c r="W20" s="252">
        <v>32.207974999999998</v>
      </c>
      <c r="X20" s="252">
        <v>32.010984999999998</v>
      </c>
      <c r="Y20" s="252">
        <v>32.137000999999998</v>
      </c>
      <c r="Z20" s="252">
        <v>32.111275999999997</v>
      </c>
      <c r="AA20" s="252">
        <v>32.454000000000001</v>
      </c>
      <c r="AB20" s="252">
        <v>32.06</v>
      </c>
      <c r="AC20" s="252">
        <v>32.201000000000001</v>
      </c>
      <c r="AD20" s="252">
        <v>32.32</v>
      </c>
      <c r="AE20" s="252">
        <v>32.340000000000003</v>
      </c>
      <c r="AF20" s="252">
        <v>32.76</v>
      </c>
      <c r="AG20" s="252">
        <v>32.826000000000001</v>
      </c>
      <c r="AH20" s="252">
        <v>32.709000000000003</v>
      </c>
      <c r="AI20" s="252">
        <v>32.734999999999999</v>
      </c>
      <c r="AJ20" s="252">
        <v>33.031999999999996</v>
      </c>
      <c r="AK20" s="252">
        <v>33.444000000000003</v>
      </c>
      <c r="AL20" s="252">
        <v>33.274000000000001</v>
      </c>
      <c r="AM20" s="252">
        <v>32.290999999999997</v>
      </c>
      <c r="AN20" s="252">
        <v>32.145000000000003</v>
      </c>
      <c r="AO20" s="252">
        <v>31.800999999999998</v>
      </c>
      <c r="AP20" s="252">
        <v>31.867999999999999</v>
      </c>
      <c r="AQ20" s="252">
        <v>32.347999999999999</v>
      </c>
      <c r="AR20" s="252">
        <v>32.729999999999997</v>
      </c>
      <c r="AS20" s="252">
        <v>32.930999999999997</v>
      </c>
      <c r="AT20" s="252">
        <v>32.801000000000002</v>
      </c>
      <c r="AU20" s="252">
        <v>32.939</v>
      </c>
      <c r="AV20" s="252">
        <v>32.706000000000003</v>
      </c>
      <c r="AW20" s="252">
        <v>32.430999999999997</v>
      </c>
      <c r="AX20" s="252">
        <v>32.295000000000002</v>
      </c>
      <c r="AY20" s="252">
        <v>32.527999999999999</v>
      </c>
      <c r="AZ20" s="252">
        <v>32.372999999999998</v>
      </c>
      <c r="BA20" s="252">
        <v>32.134999999999998</v>
      </c>
      <c r="BB20" s="252">
        <v>32.055</v>
      </c>
      <c r="BC20" s="252">
        <v>31.925000000000001</v>
      </c>
      <c r="BD20" s="409">
        <v>31.731249999999999</v>
      </c>
      <c r="BE20" s="409">
        <v>31.974855000000002</v>
      </c>
      <c r="BF20" s="409">
        <v>31.897594999999999</v>
      </c>
      <c r="BG20" s="409">
        <v>31.964507000000001</v>
      </c>
      <c r="BH20" s="409">
        <v>32.026136000000001</v>
      </c>
      <c r="BI20" s="409">
        <v>31.902573</v>
      </c>
      <c r="BJ20" s="409">
        <v>31.743385</v>
      </c>
      <c r="BK20" s="409">
        <v>31.669013</v>
      </c>
      <c r="BL20" s="409">
        <v>31.736917999999999</v>
      </c>
      <c r="BM20" s="409">
        <v>31.899276</v>
      </c>
      <c r="BN20" s="409">
        <v>31.938687000000002</v>
      </c>
      <c r="BO20" s="409">
        <v>31.940930000000002</v>
      </c>
      <c r="BP20" s="409">
        <v>32.025765999999997</v>
      </c>
      <c r="BQ20" s="409">
        <v>32.252274</v>
      </c>
      <c r="BR20" s="409">
        <v>32.153143999999998</v>
      </c>
      <c r="BS20" s="409">
        <v>32.165765999999998</v>
      </c>
      <c r="BT20" s="409">
        <v>32.285939999999997</v>
      </c>
      <c r="BU20" s="409">
        <v>32.323886000000002</v>
      </c>
      <c r="BV20" s="409">
        <v>32.247933000000003</v>
      </c>
    </row>
    <row r="21" spans="1:74" ht="11.1" customHeight="1" x14ac:dyDescent="0.2">
      <c r="C21" s="480"/>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492"/>
      <c r="BE21" s="492"/>
      <c r="BF21" s="492"/>
      <c r="BG21" s="492"/>
      <c r="BH21" s="492"/>
      <c r="BI21" s="492"/>
      <c r="BJ21" s="492"/>
      <c r="BK21" s="492"/>
      <c r="BL21" s="492"/>
      <c r="BM21" s="492"/>
      <c r="BN21" s="492"/>
      <c r="BO21" s="492"/>
      <c r="BP21" s="492"/>
      <c r="BQ21" s="492"/>
      <c r="BR21" s="492"/>
      <c r="BS21" s="492"/>
      <c r="BT21" s="492"/>
      <c r="BU21" s="492"/>
      <c r="BV21" s="492"/>
    </row>
    <row r="22" spans="1:74" ht="11.1" customHeight="1" x14ac:dyDescent="0.2">
      <c r="A22" s="162" t="s">
        <v>509</v>
      </c>
      <c r="B22" s="172" t="s">
        <v>1225</v>
      </c>
      <c r="C22" s="252">
        <v>6.4171969999999998</v>
      </c>
      <c r="D22" s="252">
        <v>6.4181970000000002</v>
      </c>
      <c r="E22" s="252">
        <v>6.4171969999999998</v>
      </c>
      <c r="F22" s="252">
        <v>6.391197</v>
      </c>
      <c r="G22" s="252">
        <v>6.3851969999999998</v>
      </c>
      <c r="H22" s="252">
        <v>6.3531969999999998</v>
      </c>
      <c r="I22" s="252">
        <v>6.3651970000000002</v>
      </c>
      <c r="J22" s="252">
        <v>6.3841970000000003</v>
      </c>
      <c r="K22" s="252">
        <v>6.4781969999999998</v>
      </c>
      <c r="L22" s="252">
        <v>6.5151969999999997</v>
      </c>
      <c r="M22" s="252">
        <v>6.4941969999999998</v>
      </c>
      <c r="N22" s="252">
        <v>6.4771970000000003</v>
      </c>
      <c r="O22" s="252">
        <v>6.6221969999999999</v>
      </c>
      <c r="P22" s="252">
        <v>6.5991970000000002</v>
      </c>
      <c r="Q22" s="252">
        <v>6.5421969999999998</v>
      </c>
      <c r="R22" s="252">
        <v>6.5711969999999997</v>
      </c>
      <c r="S22" s="252">
        <v>6.5651970000000004</v>
      </c>
      <c r="T22" s="252">
        <v>6.5621970000000003</v>
      </c>
      <c r="U22" s="252">
        <v>6.4901970000000002</v>
      </c>
      <c r="V22" s="252">
        <v>6.4991969999999997</v>
      </c>
      <c r="W22" s="252">
        <v>6.6141969999999999</v>
      </c>
      <c r="X22" s="252">
        <v>6.5621970000000003</v>
      </c>
      <c r="Y22" s="252">
        <v>6.5621970000000003</v>
      </c>
      <c r="Z22" s="252">
        <v>6.5921969999999996</v>
      </c>
      <c r="AA22" s="252">
        <v>6.5341969999999998</v>
      </c>
      <c r="AB22" s="252">
        <v>6.4881970000000004</v>
      </c>
      <c r="AC22" s="252">
        <v>6.5451969999999999</v>
      </c>
      <c r="AD22" s="252">
        <v>6.569197</v>
      </c>
      <c r="AE22" s="252">
        <v>6.4981970000000002</v>
      </c>
      <c r="AF22" s="252">
        <v>6.532197</v>
      </c>
      <c r="AG22" s="252">
        <v>6.569197</v>
      </c>
      <c r="AH22" s="252">
        <v>6.6121970000000001</v>
      </c>
      <c r="AI22" s="252">
        <v>6.5951969999999998</v>
      </c>
      <c r="AJ22" s="252">
        <v>6.593197</v>
      </c>
      <c r="AK22" s="252">
        <v>6.625197</v>
      </c>
      <c r="AL22" s="252">
        <v>6.476197</v>
      </c>
      <c r="AM22" s="252">
        <v>6.6541969999999999</v>
      </c>
      <c r="AN22" s="252">
        <v>6.6371969999999996</v>
      </c>
      <c r="AO22" s="252">
        <v>6.9981970000000002</v>
      </c>
      <c r="AP22" s="252">
        <v>7.0091970000000003</v>
      </c>
      <c r="AQ22" s="252">
        <v>7.0101969999999998</v>
      </c>
      <c r="AR22" s="252">
        <v>6.9811969999999999</v>
      </c>
      <c r="AS22" s="252">
        <v>6.8001969999999998</v>
      </c>
      <c r="AT22" s="252">
        <v>6.8051969999999997</v>
      </c>
      <c r="AU22" s="252">
        <v>6.7631969999999999</v>
      </c>
      <c r="AV22" s="252">
        <v>6.7631969999999999</v>
      </c>
      <c r="AW22" s="252">
        <v>6.8061970000000001</v>
      </c>
      <c r="AX22" s="252">
        <v>6.8501969999999996</v>
      </c>
      <c r="AY22" s="252">
        <v>6.883197</v>
      </c>
      <c r="AZ22" s="252">
        <v>6.8881969999999999</v>
      </c>
      <c r="BA22" s="252">
        <v>6.9158372801999999</v>
      </c>
      <c r="BB22" s="252">
        <v>6.9287198708000002</v>
      </c>
      <c r="BC22" s="252">
        <v>6.9416416839000004</v>
      </c>
      <c r="BD22" s="409">
        <v>6.9552777909000003</v>
      </c>
      <c r="BE22" s="409">
        <v>6.9684675654000001</v>
      </c>
      <c r="BF22" s="409">
        <v>6.9816677982000002</v>
      </c>
      <c r="BG22" s="409">
        <v>6.9946529595999998</v>
      </c>
      <c r="BH22" s="409">
        <v>7.0074476910000003</v>
      </c>
      <c r="BI22" s="409">
        <v>7.0208774512999996</v>
      </c>
      <c r="BJ22" s="409">
        <v>7.0345417389999998</v>
      </c>
      <c r="BK22" s="409">
        <v>7.0275928358000002</v>
      </c>
      <c r="BL22" s="409">
        <v>7.0531650413999998</v>
      </c>
      <c r="BM22" s="409">
        <v>7.0778569020999997</v>
      </c>
      <c r="BN22" s="409">
        <v>7.0976635026999997</v>
      </c>
      <c r="BO22" s="409">
        <v>7.1176351313000001</v>
      </c>
      <c r="BP22" s="409">
        <v>7.1382960940000002</v>
      </c>
      <c r="BQ22" s="409">
        <v>7.1584977563000001</v>
      </c>
      <c r="BR22" s="409">
        <v>7.1786720715000003</v>
      </c>
      <c r="BS22" s="409">
        <v>7.2286469087</v>
      </c>
      <c r="BT22" s="409">
        <v>7.248412847</v>
      </c>
      <c r="BU22" s="409">
        <v>7.2688134200999999</v>
      </c>
      <c r="BV22" s="409">
        <v>7.2894733738999999</v>
      </c>
    </row>
    <row r="23" spans="1:74" ht="11.1" customHeight="1" x14ac:dyDescent="0.2">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492"/>
      <c r="BE23" s="492"/>
      <c r="BF23" s="492"/>
      <c r="BG23" s="492"/>
      <c r="BH23" s="492"/>
      <c r="BI23" s="492"/>
      <c r="BJ23" s="492"/>
      <c r="BK23" s="492"/>
      <c r="BL23" s="492"/>
      <c r="BM23" s="492"/>
      <c r="BN23" s="492"/>
      <c r="BO23" s="492"/>
      <c r="BP23" s="492"/>
      <c r="BQ23" s="492"/>
      <c r="BR23" s="492"/>
      <c r="BS23" s="492"/>
      <c r="BT23" s="492"/>
      <c r="BU23" s="492"/>
      <c r="BV23" s="492"/>
    </row>
    <row r="24" spans="1:74" ht="11.1" customHeight="1" x14ac:dyDescent="0.2">
      <c r="A24" s="162" t="s">
        <v>312</v>
      </c>
      <c r="B24" s="172" t="s">
        <v>89</v>
      </c>
      <c r="C24" s="252">
        <v>36.764335000000003</v>
      </c>
      <c r="D24" s="252">
        <v>36.909990999999998</v>
      </c>
      <c r="E24" s="252">
        <v>36.450811999999999</v>
      </c>
      <c r="F24" s="252">
        <v>36.239392000000002</v>
      </c>
      <c r="G24" s="252">
        <v>36.537478999999998</v>
      </c>
      <c r="H24" s="252">
        <v>36.489471000000002</v>
      </c>
      <c r="I24" s="252">
        <v>36.733506990000002</v>
      </c>
      <c r="J24" s="252">
        <v>37.038530999999999</v>
      </c>
      <c r="K24" s="252">
        <v>37.351056</v>
      </c>
      <c r="L24" s="252">
        <v>37.695382000000002</v>
      </c>
      <c r="M24" s="252">
        <v>37.122013789999997</v>
      </c>
      <c r="N24" s="252">
        <v>37.390272000000003</v>
      </c>
      <c r="O24" s="252">
        <v>37.113911999999999</v>
      </c>
      <c r="P24" s="252">
        <v>36.976323000000001</v>
      </c>
      <c r="Q24" s="252">
        <v>37.741919000000003</v>
      </c>
      <c r="R24" s="252">
        <v>37.958089999999999</v>
      </c>
      <c r="S24" s="252">
        <v>38.207389999999997</v>
      </c>
      <c r="T24" s="252">
        <v>38.647233999999997</v>
      </c>
      <c r="U24" s="252">
        <v>38.751994000000003</v>
      </c>
      <c r="V24" s="252">
        <v>38.544328999999998</v>
      </c>
      <c r="W24" s="252">
        <v>38.822172000000002</v>
      </c>
      <c r="X24" s="252">
        <v>38.573182000000003</v>
      </c>
      <c r="Y24" s="252">
        <v>38.699198000000003</v>
      </c>
      <c r="Z24" s="252">
        <v>38.703473000000002</v>
      </c>
      <c r="AA24" s="252">
        <v>38.988197</v>
      </c>
      <c r="AB24" s="252">
        <v>38.548197000000002</v>
      </c>
      <c r="AC24" s="252">
        <v>38.746197000000002</v>
      </c>
      <c r="AD24" s="252">
        <v>38.889197000000003</v>
      </c>
      <c r="AE24" s="252">
        <v>38.838197000000001</v>
      </c>
      <c r="AF24" s="252">
        <v>39.292197000000002</v>
      </c>
      <c r="AG24" s="252">
        <v>39.395197000000003</v>
      </c>
      <c r="AH24" s="252">
        <v>39.321196999999998</v>
      </c>
      <c r="AI24" s="252">
        <v>39.330196999999998</v>
      </c>
      <c r="AJ24" s="252">
        <v>39.625197</v>
      </c>
      <c r="AK24" s="252">
        <v>40.069197000000003</v>
      </c>
      <c r="AL24" s="252">
        <v>39.750197</v>
      </c>
      <c r="AM24" s="252">
        <v>38.945197</v>
      </c>
      <c r="AN24" s="252">
        <v>38.782196999999996</v>
      </c>
      <c r="AO24" s="252">
        <v>38.799196999999999</v>
      </c>
      <c r="AP24" s="252">
        <v>38.877197000000002</v>
      </c>
      <c r="AQ24" s="252">
        <v>39.358196999999997</v>
      </c>
      <c r="AR24" s="252">
        <v>39.711196999999999</v>
      </c>
      <c r="AS24" s="252">
        <v>39.731197000000002</v>
      </c>
      <c r="AT24" s="252">
        <v>39.606197000000002</v>
      </c>
      <c r="AU24" s="252">
        <v>39.702196999999998</v>
      </c>
      <c r="AV24" s="252">
        <v>39.469197000000001</v>
      </c>
      <c r="AW24" s="252">
        <v>39.237197000000002</v>
      </c>
      <c r="AX24" s="252">
        <v>39.145197000000003</v>
      </c>
      <c r="AY24" s="252">
        <v>39.411197000000001</v>
      </c>
      <c r="AZ24" s="252">
        <v>39.261197000000003</v>
      </c>
      <c r="BA24" s="252">
        <v>39.050837280000003</v>
      </c>
      <c r="BB24" s="252">
        <v>38.983719870999998</v>
      </c>
      <c r="BC24" s="252">
        <v>38.866641684000001</v>
      </c>
      <c r="BD24" s="409">
        <v>38.686527791000003</v>
      </c>
      <c r="BE24" s="409">
        <v>38.943322565000003</v>
      </c>
      <c r="BF24" s="409">
        <v>38.879262797999999</v>
      </c>
      <c r="BG24" s="409">
        <v>38.959159960000001</v>
      </c>
      <c r="BH24" s="409">
        <v>39.033583690999997</v>
      </c>
      <c r="BI24" s="409">
        <v>38.923450451000001</v>
      </c>
      <c r="BJ24" s="409">
        <v>38.777926739000002</v>
      </c>
      <c r="BK24" s="409">
        <v>38.696605836000003</v>
      </c>
      <c r="BL24" s="409">
        <v>38.790083041000003</v>
      </c>
      <c r="BM24" s="409">
        <v>38.977132902000001</v>
      </c>
      <c r="BN24" s="409">
        <v>39.036350503000001</v>
      </c>
      <c r="BO24" s="409">
        <v>39.058565131000002</v>
      </c>
      <c r="BP24" s="409">
        <v>39.164062094000002</v>
      </c>
      <c r="BQ24" s="409">
        <v>39.410771756000003</v>
      </c>
      <c r="BR24" s="409">
        <v>39.331816070999999</v>
      </c>
      <c r="BS24" s="409">
        <v>39.394412909000003</v>
      </c>
      <c r="BT24" s="409">
        <v>39.534352847000001</v>
      </c>
      <c r="BU24" s="409">
        <v>39.592699420000002</v>
      </c>
      <c r="BV24" s="409">
        <v>39.537406374</v>
      </c>
    </row>
    <row r="25" spans="1:74" ht="11.1" customHeight="1" x14ac:dyDescent="0.2">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223"/>
      <c r="BA25" s="223"/>
      <c r="BB25" s="223"/>
      <c r="BC25" s="223"/>
      <c r="BD25" s="492"/>
      <c r="BE25" s="492"/>
      <c r="BF25" s="492"/>
      <c r="BG25" s="492"/>
      <c r="BH25" s="492"/>
      <c r="BI25" s="492"/>
      <c r="BJ25" s="492"/>
      <c r="BK25" s="492"/>
      <c r="BL25" s="492"/>
      <c r="BM25" s="492"/>
      <c r="BN25" s="492"/>
      <c r="BO25" s="492"/>
      <c r="BP25" s="492"/>
      <c r="BQ25" s="492"/>
      <c r="BR25" s="492"/>
      <c r="BS25" s="492"/>
      <c r="BT25" s="492"/>
      <c r="BU25" s="492"/>
      <c r="BV25" s="492"/>
    </row>
    <row r="26" spans="1:74" ht="11.1" customHeight="1" x14ac:dyDescent="0.2">
      <c r="B26" s="254" t="s">
        <v>339</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252"/>
      <c r="AV26" s="252"/>
      <c r="AW26" s="252"/>
      <c r="AX26" s="252"/>
      <c r="AY26" s="252"/>
      <c r="AZ26" s="252"/>
      <c r="BA26" s="252"/>
      <c r="BB26" s="252"/>
      <c r="BC26" s="252"/>
      <c r="BD26" s="409"/>
      <c r="BE26" s="409"/>
      <c r="BF26" s="409"/>
      <c r="BG26" s="409"/>
      <c r="BH26" s="409"/>
      <c r="BI26" s="409"/>
      <c r="BJ26" s="409"/>
      <c r="BK26" s="409"/>
      <c r="BL26" s="409"/>
      <c r="BM26" s="409"/>
      <c r="BN26" s="409"/>
      <c r="BO26" s="409"/>
      <c r="BP26" s="409"/>
      <c r="BQ26" s="409"/>
      <c r="BR26" s="409"/>
      <c r="BS26" s="409"/>
      <c r="BT26" s="409"/>
      <c r="BU26" s="409"/>
      <c r="BV26" s="409"/>
    </row>
    <row r="27" spans="1:74" ht="11.1" customHeight="1" x14ac:dyDescent="0.2">
      <c r="A27" s="162" t="s">
        <v>686</v>
      </c>
      <c r="B27" s="173" t="s">
        <v>687</v>
      </c>
      <c r="C27" s="252">
        <v>5.6070000000000002</v>
      </c>
      <c r="D27" s="252">
        <v>5.5010000000000003</v>
      </c>
      <c r="E27" s="252">
        <v>5.2870419999999996</v>
      </c>
      <c r="F27" s="252">
        <v>5.3330000000000002</v>
      </c>
      <c r="G27" s="252">
        <v>5.3179999999999996</v>
      </c>
      <c r="H27" s="252">
        <v>5.3011780000000002</v>
      </c>
      <c r="I27" s="252">
        <v>5.460445</v>
      </c>
      <c r="J27" s="252">
        <v>5.7359999999999998</v>
      </c>
      <c r="K27" s="252">
        <v>5.9123599999999996</v>
      </c>
      <c r="L27" s="252">
        <v>6.2030000000000003</v>
      </c>
      <c r="M27" s="252">
        <v>5.7650199999999998</v>
      </c>
      <c r="N27" s="252">
        <v>5.6619999999999999</v>
      </c>
      <c r="O27" s="252">
        <v>5.4640000000000004</v>
      </c>
      <c r="P27" s="252">
        <v>5.3940000000000001</v>
      </c>
      <c r="Q27" s="252">
        <v>5.407</v>
      </c>
      <c r="R27" s="252">
        <v>5.4989999999999997</v>
      </c>
      <c r="S27" s="252">
        <v>5.3890000000000002</v>
      </c>
      <c r="T27" s="252">
        <v>5.3239999999999998</v>
      </c>
      <c r="U27" s="252">
        <v>5.5140000000000002</v>
      </c>
      <c r="V27" s="252">
        <v>5.4580000000000002</v>
      </c>
      <c r="W27" s="252">
        <v>5.4189999999999996</v>
      </c>
      <c r="X27" s="252">
        <v>5.4630000000000001</v>
      </c>
      <c r="Y27" s="252">
        <v>5.5000099999999996</v>
      </c>
      <c r="Z27" s="252">
        <v>5.4080000000000004</v>
      </c>
      <c r="AA27" s="252">
        <v>5.3949999999999996</v>
      </c>
      <c r="AB27" s="252">
        <v>5.335</v>
      </c>
      <c r="AC27" s="252">
        <v>5.0990000000000002</v>
      </c>
      <c r="AD27" s="252">
        <v>5.095345</v>
      </c>
      <c r="AE27" s="252">
        <v>4.8140000000000001</v>
      </c>
      <c r="AF27" s="252">
        <v>4.97</v>
      </c>
      <c r="AG27" s="252">
        <v>4.8810000000000002</v>
      </c>
      <c r="AH27" s="252">
        <v>4.6950000000000003</v>
      </c>
      <c r="AI27" s="252">
        <v>4.75</v>
      </c>
      <c r="AJ27" s="252">
        <v>4.97</v>
      </c>
      <c r="AK27" s="252">
        <v>5.1903449999999998</v>
      </c>
      <c r="AL27" s="252">
        <v>5.05</v>
      </c>
      <c r="AM27" s="252">
        <v>5.085</v>
      </c>
      <c r="AN27" s="252">
        <v>5.15</v>
      </c>
      <c r="AO27" s="252">
        <v>4.8949999999999996</v>
      </c>
      <c r="AP27" s="252">
        <v>4.97</v>
      </c>
      <c r="AQ27" s="252">
        <v>5.3049999999999997</v>
      </c>
      <c r="AR27" s="252">
        <v>5.4450000000000003</v>
      </c>
      <c r="AS27" s="252">
        <v>5.6849999999999996</v>
      </c>
      <c r="AT27" s="252">
        <v>5.6</v>
      </c>
      <c r="AU27" s="252">
        <v>5.64</v>
      </c>
      <c r="AV27" s="252">
        <v>5.64</v>
      </c>
      <c r="AW27" s="252">
        <v>5.61</v>
      </c>
      <c r="AX27" s="252">
        <v>5.6550000000000002</v>
      </c>
      <c r="AY27" s="252">
        <v>5.75</v>
      </c>
      <c r="AZ27" s="252">
        <v>5.6749999999999998</v>
      </c>
      <c r="BA27" s="252">
        <v>5.57</v>
      </c>
      <c r="BB27" s="252">
        <v>5.5549999999999997</v>
      </c>
      <c r="BC27" s="252">
        <v>5.4050000000000002</v>
      </c>
      <c r="BD27" s="493">
        <v>5.42</v>
      </c>
      <c r="BE27" s="493">
        <v>5.44</v>
      </c>
      <c r="BF27" s="493">
        <v>5.4850000000000003</v>
      </c>
      <c r="BG27" s="493">
        <v>5.51</v>
      </c>
      <c r="BH27" s="493">
        <v>5.5049999999999999</v>
      </c>
      <c r="BI27" s="493">
        <v>5.51</v>
      </c>
      <c r="BJ27" s="493">
        <v>5.51</v>
      </c>
      <c r="BK27" s="493">
        <v>5.486713</v>
      </c>
      <c r="BL27" s="493">
        <v>5.4984380000000002</v>
      </c>
      <c r="BM27" s="493">
        <v>5.5001759999999997</v>
      </c>
      <c r="BN27" s="493">
        <v>5.5069270000000001</v>
      </c>
      <c r="BO27" s="493">
        <v>5.5086899999999996</v>
      </c>
      <c r="BP27" s="493">
        <v>5.5254659999999998</v>
      </c>
      <c r="BQ27" s="493">
        <v>5.5422539999999998</v>
      </c>
      <c r="BR27" s="493">
        <v>5.5590539999999997</v>
      </c>
      <c r="BS27" s="493">
        <v>5.5858660000000002</v>
      </c>
      <c r="BT27" s="493">
        <v>5.6126899999999997</v>
      </c>
      <c r="BU27" s="493">
        <v>5.639526</v>
      </c>
      <c r="BV27" s="493">
        <v>5.6513730000000004</v>
      </c>
    </row>
    <row r="28" spans="1:74" ht="11.1" customHeight="1" x14ac:dyDescent="0.2">
      <c r="A28" s="162" t="s">
        <v>688</v>
      </c>
      <c r="B28" s="173" t="s">
        <v>689</v>
      </c>
      <c r="C28" s="252">
        <v>23.69</v>
      </c>
      <c r="D28" s="252">
        <v>23.99</v>
      </c>
      <c r="E28" s="252">
        <v>23.94</v>
      </c>
      <c r="F28" s="252">
        <v>23.704999999999998</v>
      </c>
      <c r="G28" s="252">
        <v>24.03</v>
      </c>
      <c r="H28" s="252">
        <v>24.03</v>
      </c>
      <c r="I28" s="252">
        <v>23.95</v>
      </c>
      <c r="J28" s="252">
        <v>24.06</v>
      </c>
      <c r="K28" s="252">
        <v>24.21</v>
      </c>
      <c r="L28" s="252">
        <v>24.045000000000002</v>
      </c>
      <c r="M28" s="252">
        <v>23.95</v>
      </c>
      <c r="N28" s="252">
        <v>24.34</v>
      </c>
      <c r="O28" s="252">
        <v>24.12</v>
      </c>
      <c r="P28" s="252">
        <v>23.98</v>
      </c>
      <c r="Q28" s="252">
        <v>24.39</v>
      </c>
      <c r="R28" s="252">
        <v>24.49</v>
      </c>
      <c r="S28" s="252">
        <v>24.61</v>
      </c>
      <c r="T28" s="252">
        <v>24.92</v>
      </c>
      <c r="U28" s="252">
        <v>25</v>
      </c>
      <c r="V28" s="252">
        <v>24.95</v>
      </c>
      <c r="W28" s="252">
        <v>25.15</v>
      </c>
      <c r="X28" s="252">
        <v>24.96</v>
      </c>
      <c r="Y28" s="252">
        <v>25.15</v>
      </c>
      <c r="Z28" s="252">
        <v>25.22</v>
      </c>
      <c r="AA28" s="252">
        <v>25.574999999999999</v>
      </c>
      <c r="AB28" s="252">
        <v>25.335000000000001</v>
      </c>
      <c r="AC28" s="252">
        <v>25.7</v>
      </c>
      <c r="AD28" s="252">
        <v>25.73</v>
      </c>
      <c r="AE28" s="252">
        <v>26.02</v>
      </c>
      <c r="AF28" s="252">
        <v>26.11</v>
      </c>
      <c r="AG28" s="252">
        <v>26.2</v>
      </c>
      <c r="AH28" s="252">
        <v>26.305</v>
      </c>
      <c r="AI28" s="252">
        <v>26.315000000000001</v>
      </c>
      <c r="AJ28" s="252">
        <v>26.42</v>
      </c>
      <c r="AK28" s="252">
        <v>26.58</v>
      </c>
      <c r="AL28" s="252">
        <v>26.68</v>
      </c>
      <c r="AM28" s="252">
        <v>26.7</v>
      </c>
      <c r="AN28" s="252">
        <v>26.7</v>
      </c>
      <c r="AO28" s="252">
        <v>26.71</v>
      </c>
      <c r="AP28" s="252">
        <v>26.69</v>
      </c>
      <c r="AQ28" s="252">
        <v>26.69</v>
      </c>
      <c r="AR28" s="252">
        <v>26.7</v>
      </c>
      <c r="AS28" s="252">
        <v>26.71</v>
      </c>
      <c r="AT28" s="252">
        <v>26.71</v>
      </c>
      <c r="AU28" s="252">
        <v>26.72</v>
      </c>
      <c r="AV28" s="252">
        <v>26.73</v>
      </c>
      <c r="AW28" s="252">
        <v>26.6</v>
      </c>
      <c r="AX28" s="252">
        <v>26.59</v>
      </c>
      <c r="AY28" s="252">
        <v>26.49</v>
      </c>
      <c r="AZ28" s="252">
        <v>26.524999999999999</v>
      </c>
      <c r="BA28" s="252">
        <v>26.515000000000001</v>
      </c>
      <c r="BB28" s="252">
        <v>26.484999999999999</v>
      </c>
      <c r="BC28" s="252">
        <v>26.515000000000001</v>
      </c>
      <c r="BD28" s="493">
        <v>26.44</v>
      </c>
      <c r="BE28" s="493">
        <v>26.565000000000001</v>
      </c>
      <c r="BF28" s="493">
        <v>26.574999999999999</v>
      </c>
      <c r="BG28" s="493">
        <v>26.66</v>
      </c>
      <c r="BH28" s="493">
        <v>26.664999999999999</v>
      </c>
      <c r="BI28" s="493">
        <v>26.475000000000001</v>
      </c>
      <c r="BJ28" s="493">
        <v>26.49</v>
      </c>
      <c r="BK28" s="493">
        <v>26.154</v>
      </c>
      <c r="BL28" s="493">
        <v>26.048999999999999</v>
      </c>
      <c r="BM28" s="493">
        <v>25.963999999999999</v>
      </c>
      <c r="BN28" s="493">
        <v>26.009</v>
      </c>
      <c r="BO28" s="493">
        <v>26.053999999999998</v>
      </c>
      <c r="BP28" s="493">
        <v>26.079000000000001</v>
      </c>
      <c r="BQ28" s="493">
        <v>26.074000000000002</v>
      </c>
      <c r="BR28" s="493">
        <v>26.068999999999999</v>
      </c>
      <c r="BS28" s="493">
        <v>26.084</v>
      </c>
      <c r="BT28" s="493">
        <v>26.103999999999999</v>
      </c>
      <c r="BU28" s="493">
        <v>26.114000000000001</v>
      </c>
      <c r="BV28" s="493">
        <v>26.123999999999999</v>
      </c>
    </row>
    <row r="29" spans="1:74" ht="11.1" customHeight="1" x14ac:dyDescent="0.2">
      <c r="A29" s="162" t="s">
        <v>1251</v>
      </c>
      <c r="B29" s="173" t="s">
        <v>1257</v>
      </c>
      <c r="C29" s="252">
        <v>2.9501379999999999</v>
      </c>
      <c r="D29" s="252">
        <v>2.9507940000000001</v>
      </c>
      <c r="E29" s="252">
        <v>2.9566150000000002</v>
      </c>
      <c r="F29" s="252">
        <v>2.9601950000000001</v>
      </c>
      <c r="G29" s="252">
        <v>2.9542820000000001</v>
      </c>
      <c r="H29" s="252">
        <v>2.9552740000000002</v>
      </c>
      <c r="I29" s="252">
        <v>2.95831</v>
      </c>
      <c r="J29" s="252">
        <v>2.9583339999999998</v>
      </c>
      <c r="K29" s="252">
        <v>2.9508589999999999</v>
      </c>
      <c r="L29" s="252">
        <v>2.957185</v>
      </c>
      <c r="M29" s="252">
        <v>2.9628169999999998</v>
      </c>
      <c r="N29" s="252">
        <v>2.9610750000000001</v>
      </c>
      <c r="O29" s="252">
        <v>2.9577230000000001</v>
      </c>
      <c r="P29" s="252">
        <v>2.9531260000000001</v>
      </c>
      <c r="Q29" s="252">
        <v>2.9527239999999999</v>
      </c>
      <c r="R29" s="252">
        <v>2.9478930000000001</v>
      </c>
      <c r="S29" s="252">
        <v>2.9431929999999999</v>
      </c>
      <c r="T29" s="252">
        <v>2.9410440000000002</v>
      </c>
      <c r="U29" s="252">
        <v>2.9377970000000002</v>
      </c>
      <c r="V29" s="252">
        <v>2.9371320000000001</v>
      </c>
      <c r="W29" s="252">
        <v>2.9389750000000001</v>
      </c>
      <c r="X29" s="252">
        <v>2.9379849999999998</v>
      </c>
      <c r="Y29" s="252">
        <v>2.937001</v>
      </c>
      <c r="Z29" s="252">
        <v>2.9332760000000002</v>
      </c>
      <c r="AA29" s="252">
        <v>2.8340000000000001</v>
      </c>
      <c r="AB29" s="252">
        <v>2.84</v>
      </c>
      <c r="AC29" s="252">
        <v>2.8519999999999999</v>
      </c>
      <c r="AD29" s="252">
        <v>2.855</v>
      </c>
      <c r="AE29" s="252">
        <v>2.7559999999999998</v>
      </c>
      <c r="AF29" s="252">
        <v>2.73</v>
      </c>
      <c r="AG29" s="252">
        <v>2.665</v>
      </c>
      <c r="AH29" s="252">
        <v>2.6589999999999998</v>
      </c>
      <c r="AI29" s="252">
        <v>2.66</v>
      </c>
      <c r="AJ29" s="252">
        <v>2.6419999999999999</v>
      </c>
      <c r="AK29" s="252">
        <v>2.6240000000000001</v>
      </c>
      <c r="AL29" s="252">
        <v>2.5939999999999999</v>
      </c>
      <c r="AM29" s="252">
        <v>2.536</v>
      </c>
      <c r="AN29" s="252">
        <v>2.5249999999999999</v>
      </c>
      <c r="AO29" s="252">
        <v>2.5209999999999999</v>
      </c>
      <c r="AP29" s="252">
        <v>2.508</v>
      </c>
      <c r="AQ29" s="252">
        <v>2.5129999999999999</v>
      </c>
      <c r="AR29" s="252">
        <v>2.5</v>
      </c>
      <c r="AS29" s="252">
        <v>2.5009999999999999</v>
      </c>
      <c r="AT29" s="252">
        <v>2.4910000000000001</v>
      </c>
      <c r="AU29" s="252">
        <v>2.4689999999999999</v>
      </c>
      <c r="AV29" s="252">
        <v>2.4159999999999999</v>
      </c>
      <c r="AW29" s="252">
        <v>2.3410000000000002</v>
      </c>
      <c r="AX29" s="252">
        <v>2.16</v>
      </c>
      <c r="AY29" s="252">
        <v>2.12</v>
      </c>
      <c r="AZ29" s="252">
        <v>2.11</v>
      </c>
      <c r="BA29" s="252">
        <v>2.0299999999999998</v>
      </c>
      <c r="BB29" s="252">
        <v>1.9950000000000001</v>
      </c>
      <c r="BC29" s="252">
        <v>1.9450000000000001</v>
      </c>
      <c r="BD29" s="493">
        <v>1.6612499999999999</v>
      </c>
      <c r="BE29" s="493">
        <v>1.6598550000000001</v>
      </c>
      <c r="BF29" s="493">
        <v>1.6275949999999999</v>
      </c>
      <c r="BG29" s="493">
        <v>1.5845070000000001</v>
      </c>
      <c r="BH29" s="493">
        <v>1.546136</v>
      </c>
      <c r="BI29" s="493">
        <v>1.507773</v>
      </c>
      <c r="BJ29" s="493">
        <v>1.466585</v>
      </c>
      <c r="BK29" s="493">
        <v>1.4547000000000001</v>
      </c>
      <c r="BL29" s="493">
        <v>1.5175000000000001</v>
      </c>
      <c r="BM29" s="493">
        <v>1.504</v>
      </c>
      <c r="BN29" s="493">
        <v>1.4904999999999999</v>
      </c>
      <c r="BO29" s="493">
        <v>1.4770000000000001</v>
      </c>
      <c r="BP29" s="493">
        <v>1.4635</v>
      </c>
      <c r="BQ29" s="493">
        <v>1.4950000000000001</v>
      </c>
      <c r="BR29" s="493">
        <v>1.48075</v>
      </c>
      <c r="BS29" s="493">
        <v>1.4664999999999999</v>
      </c>
      <c r="BT29" s="493">
        <v>1.45225</v>
      </c>
      <c r="BU29" s="493">
        <v>1.4450000000000001</v>
      </c>
      <c r="BV29" s="493">
        <v>1.4450000000000001</v>
      </c>
    </row>
    <row r="30" spans="1:74" ht="11.1" customHeight="1" x14ac:dyDescent="0.2">
      <c r="A30" s="162" t="s">
        <v>702</v>
      </c>
      <c r="B30" s="173" t="s">
        <v>88</v>
      </c>
      <c r="C30" s="252">
        <v>32.247138</v>
      </c>
      <c r="D30" s="252">
        <v>32.441794000000002</v>
      </c>
      <c r="E30" s="252">
        <v>32.183656999999997</v>
      </c>
      <c r="F30" s="252">
        <v>31.998194999999999</v>
      </c>
      <c r="G30" s="252">
        <v>32.302281999999998</v>
      </c>
      <c r="H30" s="252">
        <v>32.286451999999997</v>
      </c>
      <c r="I30" s="252">
        <v>32.368755</v>
      </c>
      <c r="J30" s="252">
        <v>32.754334</v>
      </c>
      <c r="K30" s="252">
        <v>33.073219000000002</v>
      </c>
      <c r="L30" s="252">
        <v>33.205185</v>
      </c>
      <c r="M30" s="252">
        <v>32.677836999999997</v>
      </c>
      <c r="N30" s="252">
        <v>32.963075000000003</v>
      </c>
      <c r="O30" s="252">
        <v>32.541722999999998</v>
      </c>
      <c r="P30" s="252">
        <v>32.327126</v>
      </c>
      <c r="Q30" s="252">
        <v>32.749724000000001</v>
      </c>
      <c r="R30" s="252">
        <v>32.936892999999998</v>
      </c>
      <c r="S30" s="252">
        <v>32.942193000000003</v>
      </c>
      <c r="T30" s="252">
        <v>33.185043999999998</v>
      </c>
      <c r="U30" s="252">
        <v>33.451796999999999</v>
      </c>
      <c r="V30" s="252">
        <v>33.345132</v>
      </c>
      <c r="W30" s="252">
        <v>33.507975000000002</v>
      </c>
      <c r="X30" s="252">
        <v>33.360984999999999</v>
      </c>
      <c r="Y30" s="252">
        <v>33.587010999999997</v>
      </c>
      <c r="Z30" s="252">
        <v>33.561275999999999</v>
      </c>
      <c r="AA30" s="252">
        <v>33.804000000000002</v>
      </c>
      <c r="AB30" s="252">
        <v>33.51</v>
      </c>
      <c r="AC30" s="252">
        <v>33.651000000000003</v>
      </c>
      <c r="AD30" s="252">
        <v>33.680345000000003</v>
      </c>
      <c r="AE30" s="252">
        <v>33.590000000000003</v>
      </c>
      <c r="AF30" s="252">
        <v>33.81</v>
      </c>
      <c r="AG30" s="252">
        <v>33.746000000000002</v>
      </c>
      <c r="AH30" s="252">
        <v>33.658999999999999</v>
      </c>
      <c r="AI30" s="252">
        <v>33.725000000000001</v>
      </c>
      <c r="AJ30" s="252">
        <v>34.031999999999996</v>
      </c>
      <c r="AK30" s="252">
        <v>34.394345000000001</v>
      </c>
      <c r="AL30" s="252">
        <v>34.323999999999998</v>
      </c>
      <c r="AM30" s="252">
        <v>34.320999999999998</v>
      </c>
      <c r="AN30" s="252">
        <v>34.375</v>
      </c>
      <c r="AO30" s="252">
        <v>34.125999999999998</v>
      </c>
      <c r="AP30" s="252">
        <v>34.167999999999999</v>
      </c>
      <c r="AQ30" s="252">
        <v>34.508000000000003</v>
      </c>
      <c r="AR30" s="252">
        <v>34.645000000000003</v>
      </c>
      <c r="AS30" s="252">
        <v>34.896000000000001</v>
      </c>
      <c r="AT30" s="252">
        <v>34.801000000000002</v>
      </c>
      <c r="AU30" s="252">
        <v>34.829000000000001</v>
      </c>
      <c r="AV30" s="252">
        <v>34.786000000000001</v>
      </c>
      <c r="AW30" s="252">
        <v>34.551000000000002</v>
      </c>
      <c r="AX30" s="252">
        <v>34.405000000000001</v>
      </c>
      <c r="AY30" s="252">
        <v>34.36</v>
      </c>
      <c r="AZ30" s="252">
        <v>34.31</v>
      </c>
      <c r="BA30" s="252">
        <v>34.115000000000002</v>
      </c>
      <c r="BB30" s="252">
        <v>34.034999999999997</v>
      </c>
      <c r="BC30" s="252">
        <v>33.865000000000002</v>
      </c>
      <c r="BD30" s="409">
        <v>33.521250000000002</v>
      </c>
      <c r="BE30" s="409">
        <v>33.664855000000003</v>
      </c>
      <c r="BF30" s="409">
        <v>33.687595000000002</v>
      </c>
      <c r="BG30" s="409">
        <v>33.754506999999997</v>
      </c>
      <c r="BH30" s="409">
        <v>33.716135999999999</v>
      </c>
      <c r="BI30" s="409">
        <v>33.492773</v>
      </c>
      <c r="BJ30" s="409">
        <v>33.466585000000002</v>
      </c>
      <c r="BK30" s="409">
        <v>33.095413000000001</v>
      </c>
      <c r="BL30" s="409">
        <v>33.064937999999998</v>
      </c>
      <c r="BM30" s="409">
        <v>32.968176</v>
      </c>
      <c r="BN30" s="409">
        <v>33.006427000000002</v>
      </c>
      <c r="BO30" s="409">
        <v>33.03969</v>
      </c>
      <c r="BP30" s="409">
        <v>33.067965999999998</v>
      </c>
      <c r="BQ30" s="409">
        <v>33.111254000000002</v>
      </c>
      <c r="BR30" s="409">
        <v>33.108803999999999</v>
      </c>
      <c r="BS30" s="409">
        <v>33.136366000000002</v>
      </c>
      <c r="BT30" s="409">
        <v>33.168939999999999</v>
      </c>
      <c r="BU30" s="409">
        <v>33.198526000000001</v>
      </c>
      <c r="BV30" s="409">
        <v>33.220373000000002</v>
      </c>
    </row>
    <row r="31" spans="1:74" ht="11.1" customHeight="1" x14ac:dyDescent="0.2">
      <c r="B31" s="17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409"/>
      <c r="BE31" s="409"/>
      <c r="BF31" s="409"/>
      <c r="BG31" s="409"/>
      <c r="BH31" s="409"/>
      <c r="BI31" s="409"/>
      <c r="BJ31" s="409"/>
      <c r="BK31" s="409"/>
      <c r="BL31" s="409"/>
      <c r="BM31" s="409"/>
      <c r="BN31" s="409"/>
      <c r="BO31" s="409"/>
      <c r="BP31" s="409"/>
      <c r="BQ31" s="409"/>
      <c r="BR31" s="409"/>
      <c r="BS31" s="409"/>
      <c r="BT31" s="409"/>
      <c r="BU31" s="409"/>
      <c r="BV31" s="409"/>
    </row>
    <row r="32" spans="1:74" ht="11.1" customHeight="1" x14ac:dyDescent="0.2">
      <c r="B32" s="254" t="s">
        <v>17</v>
      </c>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409"/>
      <c r="BE32" s="409"/>
      <c r="BF32" s="409"/>
      <c r="BG32" s="409"/>
      <c r="BH32" s="409"/>
      <c r="BI32" s="409"/>
      <c r="BJ32" s="409"/>
      <c r="BK32" s="409"/>
      <c r="BL32" s="409"/>
      <c r="BM32" s="409"/>
      <c r="BN32" s="409"/>
      <c r="BO32" s="409"/>
      <c r="BP32" s="409"/>
      <c r="BQ32" s="409"/>
      <c r="BR32" s="409"/>
      <c r="BS32" s="409"/>
      <c r="BT32" s="409"/>
      <c r="BU32" s="409"/>
      <c r="BV32" s="409"/>
    </row>
    <row r="33" spans="1:74" ht="11.1" customHeight="1" x14ac:dyDescent="0.2">
      <c r="A33" s="162" t="s">
        <v>690</v>
      </c>
      <c r="B33" s="173" t="s">
        <v>687</v>
      </c>
      <c r="C33" s="252">
        <v>0</v>
      </c>
      <c r="D33" s="252">
        <v>0</v>
      </c>
      <c r="E33" s="252">
        <v>4.1999999999999998E-5</v>
      </c>
      <c r="F33" s="252">
        <v>0</v>
      </c>
      <c r="G33" s="252">
        <v>0</v>
      </c>
      <c r="H33" s="252">
        <v>1.7799999999999999E-4</v>
      </c>
      <c r="I33" s="252">
        <v>4.4499999999999997E-4</v>
      </c>
      <c r="J33" s="252">
        <v>0</v>
      </c>
      <c r="K33" s="252">
        <v>3.6000000000000002E-4</v>
      </c>
      <c r="L33" s="252">
        <v>0</v>
      </c>
      <c r="M33" s="252">
        <v>2.0000000000000002E-5</v>
      </c>
      <c r="N33" s="252">
        <v>0</v>
      </c>
      <c r="O33" s="252">
        <v>0</v>
      </c>
      <c r="P33" s="252">
        <v>0</v>
      </c>
      <c r="Q33" s="252">
        <v>0</v>
      </c>
      <c r="R33" s="252">
        <v>0</v>
      </c>
      <c r="S33" s="252">
        <v>0</v>
      </c>
      <c r="T33" s="252">
        <v>0</v>
      </c>
      <c r="U33" s="252">
        <v>0</v>
      </c>
      <c r="V33" s="252">
        <v>0</v>
      </c>
      <c r="W33" s="252">
        <v>0</v>
      </c>
      <c r="X33" s="252">
        <v>0</v>
      </c>
      <c r="Y33" s="252">
        <v>1.0000000000000001E-5</v>
      </c>
      <c r="Z33" s="252">
        <v>0</v>
      </c>
      <c r="AA33" s="252">
        <v>0</v>
      </c>
      <c r="AB33" s="252">
        <v>0</v>
      </c>
      <c r="AC33" s="252">
        <v>0</v>
      </c>
      <c r="AD33" s="252">
        <v>3.4499999999999998E-4</v>
      </c>
      <c r="AE33" s="252">
        <v>0</v>
      </c>
      <c r="AF33" s="252">
        <v>0</v>
      </c>
      <c r="AG33" s="252">
        <v>0</v>
      </c>
      <c r="AH33" s="252">
        <v>0</v>
      </c>
      <c r="AI33" s="252">
        <v>0</v>
      </c>
      <c r="AJ33" s="252">
        <v>0</v>
      </c>
      <c r="AK33" s="252">
        <v>3.4499999999999998E-4</v>
      </c>
      <c r="AL33" s="252">
        <v>0</v>
      </c>
      <c r="AM33" s="252">
        <v>0</v>
      </c>
      <c r="AN33" s="252">
        <v>0</v>
      </c>
      <c r="AO33" s="252">
        <v>0</v>
      </c>
      <c r="AP33" s="252">
        <v>0</v>
      </c>
      <c r="AQ33" s="252">
        <v>0</v>
      </c>
      <c r="AR33" s="252">
        <v>0</v>
      </c>
      <c r="AS33" s="252">
        <v>0</v>
      </c>
      <c r="AT33" s="252">
        <v>0</v>
      </c>
      <c r="AU33" s="252">
        <v>0</v>
      </c>
      <c r="AV33" s="252">
        <v>0</v>
      </c>
      <c r="AW33" s="252">
        <v>0</v>
      </c>
      <c r="AX33" s="252">
        <v>0</v>
      </c>
      <c r="AY33" s="252">
        <v>0</v>
      </c>
      <c r="AZ33" s="252">
        <v>0</v>
      </c>
      <c r="BA33" s="252">
        <v>0</v>
      </c>
      <c r="BB33" s="252">
        <v>0</v>
      </c>
      <c r="BC33" s="252">
        <v>0</v>
      </c>
      <c r="BD33" s="493">
        <v>0</v>
      </c>
      <c r="BE33" s="493">
        <v>0</v>
      </c>
      <c r="BF33" s="493">
        <v>0</v>
      </c>
      <c r="BG33" s="493">
        <v>0</v>
      </c>
      <c r="BH33" s="493">
        <v>0</v>
      </c>
      <c r="BI33" s="493">
        <v>0</v>
      </c>
      <c r="BJ33" s="493">
        <v>0</v>
      </c>
      <c r="BK33" s="493">
        <v>0</v>
      </c>
      <c r="BL33" s="493">
        <v>0</v>
      </c>
      <c r="BM33" s="493">
        <v>0</v>
      </c>
      <c r="BN33" s="493">
        <v>0</v>
      </c>
      <c r="BO33" s="493">
        <v>0</v>
      </c>
      <c r="BP33" s="493">
        <v>0</v>
      </c>
      <c r="BQ33" s="493">
        <v>0</v>
      </c>
      <c r="BR33" s="493">
        <v>0</v>
      </c>
      <c r="BS33" s="493">
        <v>0</v>
      </c>
      <c r="BT33" s="493">
        <v>0</v>
      </c>
      <c r="BU33" s="493">
        <v>0</v>
      </c>
      <c r="BV33" s="493">
        <v>0</v>
      </c>
    </row>
    <row r="34" spans="1:74" ht="11.1" customHeight="1" x14ac:dyDescent="0.2">
      <c r="A34" s="162" t="s">
        <v>691</v>
      </c>
      <c r="B34" s="173" t="s">
        <v>689</v>
      </c>
      <c r="C34" s="252">
        <v>1.9</v>
      </c>
      <c r="D34" s="252">
        <v>1.95</v>
      </c>
      <c r="E34" s="252">
        <v>2.15</v>
      </c>
      <c r="F34" s="252">
        <v>2.15</v>
      </c>
      <c r="G34" s="252">
        <v>2.15</v>
      </c>
      <c r="H34" s="252">
        <v>2.15</v>
      </c>
      <c r="I34" s="252">
        <v>2</v>
      </c>
      <c r="J34" s="252">
        <v>2.1</v>
      </c>
      <c r="K34" s="252">
        <v>2.2000000000000002</v>
      </c>
      <c r="L34" s="252">
        <v>2.0249999999999999</v>
      </c>
      <c r="M34" s="252">
        <v>2.0499999999999998</v>
      </c>
      <c r="N34" s="252">
        <v>2.0499999999999998</v>
      </c>
      <c r="O34" s="252">
        <v>2.0499999999999998</v>
      </c>
      <c r="P34" s="252">
        <v>1.95</v>
      </c>
      <c r="Q34" s="252">
        <v>1.55</v>
      </c>
      <c r="R34" s="252">
        <v>1.55</v>
      </c>
      <c r="S34" s="252">
        <v>1.3</v>
      </c>
      <c r="T34" s="252">
        <v>1.1000000000000001</v>
      </c>
      <c r="U34" s="252">
        <v>1.19</v>
      </c>
      <c r="V34" s="252">
        <v>1.3</v>
      </c>
      <c r="W34" s="252">
        <v>1.3</v>
      </c>
      <c r="X34" s="252">
        <v>1.35</v>
      </c>
      <c r="Y34" s="252">
        <v>1.45</v>
      </c>
      <c r="Z34" s="252">
        <v>1.45</v>
      </c>
      <c r="AA34" s="252">
        <v>1.35</v>
      </c>
      <c r="AB34" s="252">
        <v>1.45</v>
      </c>
      <c r="AC34" s="252">
        <v>1.45</v>
      </c>
      <c r="AD34" s="252">
        <v>1.36</v>
      </c>
      <c r="AE34" s="252">
        <v>1.25</v>
      </c>
      <c r="AF34" s="252">
        <v>1.05</v>
      </c>
      <c r="AG34" s="252">
        <v>0.92</v>
      </c>
      <c r="AH34" s="252">
        <v>0.95</v>
      </c>
      <c r="AI34" s="252">
        <v>0.99</v>
      </c>
      <c r="AJ34" s="252">
        <v>1</v>
      </c>
      <c r="AK34" s="252">
        <v>0.95</v>
      </c>
      <c r="AL34" s="252">
        <v>1.05</v>
      </c>
      <c r="AM34" s="252">
        <v>2.0299999999999998</v>
      </c>
      <c r="AN34" s="252">
        <v>2.23</v>
      </c>
      <c r="AO34" s="252">
        <v>2.3250000000000002</v>
      </c>
      <c r="AP34" s="252">
        <v>2.2999999999999998</v>
      </c>
      <c r="AQ34" s="252">
        <v>2.16</v>
      </c>
      <c r="AR34" s="252">
        <v>1.915</v>
      </c>
      <c r="AS34" s="252">
        <v>1.9650000000000001</v>
      </c>
      <c r="AT34" s="252">
        <v>2</v>
      </c>
      <c r="AU34" s="252">
        <v>1.89</v>
      </c>
      <c r="AV34" s="252">
        <v>2.08</v>
      </c>
      <c r="AW34" s="252">
        <v>2.12</v>
      </c>
      <c r="AX34" s="252">
        <v>2.11</v>
      </c>
      <c r="AY34" s="252">
        <v>1.83</v>
      </c>
      <c r="AZ34" s="252">
        <v>1.93</v>
      </c>
      <c r="BA34" s="252">
        <v>1.98</v>
      </c>
      <c r="BB34" s="252">
        <v>1.98</v>
      </c>
      <c r="BC34" s="252">
        <v>1.94</v>
      </c>
      <c r="BD34" s="493">
        <v>1.79</v>
      </c>
      <c r="BE34" s="493">
        <v>1.69</v>
      </c>
      <c r="BF34" s="493">
        <v>1.79</v>
      </c>
      <c r="BG34" s="493">
        <v>1.79</v>
      </c>
      <c r="BH34" s="493">
        <v>1.69</v>
      </c>
      <c r="BI34" s="493">
        <v>1.5902000000000001</v>
      </c>
      <c r="BJ34" s="493">
        <v>1.7232000000000001</v>
      </c>
      <c r="BK34" s="493">
        <v>1.4263999999999999</v>
      </c>
      <c r="BL34" s="493">
        <v>1.32802</v>
      </c>
      <c r="BM34" s="493">
        <v>1.0689</v>
      </c>
      <c r="BN34" s="493">
        <v>1.0677399999999999</v>
      </c>
      <c r="BO34" s="493">
        <v>1.09876</v>
      </c>
      <c r="BP34" s="493">
        <v>1.0422</v>
      </c>
      <c r="BQ34" s="493">
        <v>0.85897999999999997</v>
      </c>
      <c r="BR34" s="493">
        <v>0.95565999999999995</v>
      </c>
      <c r="BS34" s="493">
        <v>0.97060000000000002</v>
      </c>
      <c r="BT34" s="493">
        <v>0.88300000000000001</v>
      </c>
      <c r="BU34" s="493">
        <v>0.87463999999999997</v>
      </c>
      <c r="BV34" s="493">
        <v>0.97243999999999997</v>
      </c>
    </row>
    <row r="35" spans="1:74" ht="11.1" customHeight="1" x14ac:dyDescent="0.2">
      <c r="A35" s="162" t="s">
        <v>1252</v>
      </c>
      <c r="B35" s="173" t="s">
        <v>1257</v>
      </c>
      <c r="C35" s="252">
        <v>0</v>
      </c>
      <c r="D35" s="252">
        <v>0</v>
      </c>
      <c r="E35" s="252">
        <v>0</v>
      </c>
      <c r="F35" s="252">
        <v>0</v>
      </c>
      <c r="G35" s="252">
        <v>0</v>
      </c>
      <c r="H35" s="252">
        <v>0</v>
      </c>
      <c r="I35" s="252">
        <v>1.0000000049999999E-8</v>
      </c>
      <c r="J35" s="252">
        <v>0</v>
      </c>
      <c r="K35" s="252">
        <v>0</v>
      </c>
      <c r="L35" s="252">
        <v>1.1102230246E-16</v>
      </c>
      <c r="M35" s="252">
        <v>2.1000000006E-7</v>
      </c>
      <c r="N35" s="252">
        <v>0</v>
      </c>
      <c r="O35" s="252">
        <v>7.9999999999000006E-6</v>
      </c>
      <c r="P35" s="252">
        <v>0</v>
      </c>
      <c r="Q35" s="252">
        <v>2.0000000001000002E-6</v>
      </c>
      <c r="R35" s="252">
        <v>0</v>
      </c>
      <c r="S35" s="252">
        <v>0</v>
      </c>
      <c r="T35" s="252">
        <v>6.9999999999999999E-6</v>
      </c>
      <c r="U35" s="252">
        <v>0</v>
      </c>
      <c r="V35" s="252">
        <v>1.1102230246E-16</v>
      </c>
      <c r="W35" s="252">
        <v>0</v>
      </c>
      <c r="X35" s="252">
        <v>0</v>
      </c>
      <c r="Y35" s="252">
        <v>0</v>
      </c>
      <c r="Z35" s="252">
        <v>0</v>
      </c>
      <c r="AA35" s="252">
        <v>0</v>
      </c>
      <c r="AB35" s="252">
        <v>0</v>
      </c>
      <c r="AC35" s="252">
        <v>0</v>
      </c>
      <c r="AD35" s="252">
        <v>0</v>
      </c>
      <c r="AE35" s="252">
        <v>0</v>
      </c>
      <c r="AF35" s="252">
        <v>0</v>
      </c>
      <c r="AG35" s="252">
        <v>0</v>
      </c>
      <c r="AH35" s="252">
        <v>0</v>
      </c>
      <c r="AI35" s="252">
        <v>0</v>
      </c>
      <c r="AJ35" s="252">
        <v>0</v>
      </c>
      <c r="AK35" s="252">
        <v>0</v>
      </c>
      <c r="AL35" s="252">
        <v>0</v>
      </c>
      <c r="AM35" s="252">
        <v>0</v>
      </c>
      <c r="AN35" s="252">
        <v>0</v>
      </c>
      <c r="AO35" s="252">
        <v>0</v>
      </c>
      <c r="AP35" s="252">
        <v>0</v>
      </c>
      <c r="AQ35" s="252">
        <v>0</v>
      </c>
      <c r="AR35" s="252">
        <v>0</v>
      </c>
      <c r="AS35" s="252">
        <v>0</v>
      </c>
      <c r="AT35" s="252">
        <v>0</v>
      </c>
      <c r="AU35" s="252">
        <v>0</v>
      </c>
      <c r="AV35" s="252">
        <v>0</v>
      </c>
      <c r="AW35" s="252">
        <v>0</v>
      </c>
      <c r="AX35" s="252">
        <v>0</v>
      </c>
      <c r="AY35" s="252">
        <v>2E-3</v>
      </c>
      <c r="AZ35" s="252">
        <v>7.0000000000000001E-3</v>
      </c>
      <c r="BA35" s="252">
        <v>0</v>
      </c>
      <c r="BB35" s="252">
        <v>0</v>
      </c>
      <c r="BC35" s="252">
        <v>0</v>
      </c>
      <c r="BD35" s="493">
        <v>0</v>
      </c>
      <c r="BE35" s="493">
        <v>0</v>
      </c>
      <c r="BF35" s="493">
        <v>0</v>
      </c>
      <c r="BG35" s="493">
        <v>0</v>
      </c>
      <c r="BH35" s="493">
        <v>0</v>
      </c>
      <c r="BI35" s="493">
        <v>0</v>
      </c>
      <c r="BJ35" s="493">
        <v>0</v>
      </c>
      <c r="BK35" s="493">
        <v>0</v>
      </c>
      <c r="BL35" s="493">
        <v>0</v>
      </c>
      <c r="BM35" s="493">
        <v>0</v>
      </c>
      <c r="BN35" s="493">
        <v>0</v>
      </c>
      <c r="BO35" s="493">
        <v>0</v>
      </c>
      <c r="BP35" s="493">
        <v>0</v>
      </c>
      <c r="BQ35" s="493">
        <v>0</v>
      </c>
      <c r="BR35" s="493">
        <v>0</v>
      </c>
      <c r="BS35" s="493">
        <v>0</v>
      </c>
      <c r="BT35" s="493">
        <v>0</v>
      </c>
      <c r="BU35" s="493">
        <v>0</v>
      </c>
      <c r="BV35" s="493">
        <v>0</v>
      </c>
    </row>
    <row r="36" spans="1:74" ht="11.1" customHeight="1" x14ac:dyDescent="0.2">
      <c r="A36" s="162" t="s">
        <v>1014</v>
      </c>
      <c r="B36" s="173" t="s">
        <v>88</v>
      </c>
      <c r="C36" s="252">
        <v>1.9</v>
      </c>
      <c r="D36" s="252">
        <v>1.95</v>
      </c>
      <c r="E36" s="252">
        <v>2.150042</v>
      </c>
      <c r="F36" s="252">
        <v>2.15</v>
      </c>
      <c r="G36" s="252">
        <v>2.15</v>
      </c>
      <c r="H36" s="252">
        <v>2.1501779999999999</v>
      </c>
      <c r="I36" s="252">
        <v>2.00044501</v>
      </c>
      <c r="J36" s="252">
        <v>2.1</v>
      </c>
      <c r="K36" s="252">
        <v>2.2003599999999999</v>
      </c>
      <c r="L36" s="252">
        <v>2.0249999999999999</v>
      </c>
      <c r="M36" s="252">
        <v>2.05002021</v>
      </c>
      <c r="N36" s="252">
        <v>2.0499999999999998</v>
      </c>
      <c r="O36" s="252">
        <v>2.0500080000000001</v>
      </c>
      <c r="P36" s="252">
        <v>1.95</v>
      </c>
      <c r="Q36" s="252">
        <v>1.5500020000000001</v>
      </c>
      <c r="R36" s="252">
        <v>1.55</v>
      </c>
      <c r="S36" s="252">
        <v>1.3</v>
      </c>
      <c r="T36" s="252">
        <v>1.100007</v>
      </c>
      <c r="U36" s="252">
        <v>1.19</v>
      </c>
      <c r="V36" s="252">
        <v>1.3</v>
      </c>
      <c r="W36" s="252">
        <v>1.3</v>
      </c>
      <c r="X36" s="252">
        <v>1.35</v>
      </c>
      <c r="Y36" s="252">
        <v>1.45001</v>
      </c>
      <c r="Z36" s="252">
        <v>1.45</v>
      </c>
      <c r="AA36" s="252">
        <v>1.35</v>
      </c>
      <c r="AB36" s="252">
        <v>1.45</v>
      </c>
      <c r="AC36" s="252">
        <v>1.45</v>
      </c>
      <c r="AD36" s="252">
        <v>1.3603449999999999</v>
      </c>
      <c r="AE36" s="252">
        <v>1.25</v>
      </c>
      <c r="AF36" s="252">
        <v>1.05</v>
      </c>
      <c r="AG36" s="252">
        <v>0.92</v>
      </c>
      <c r="AH36" s="252">
        <v>0.95</v>
      </c>
      <c r="AI36" s="252">
        <v>0.99</v>
      </c>
      <c r="AJ36" s="252">
        <v>1</v>
      </c>
      <c r="AK36" s="252">
        <v>0.950345</v>
      </c>
      <c r="AL36" s="252">
        <v>1.05</v>
      </c>
      <c r="AM36" s="252">
        <v>2.0299999999999998</v>
      </c>
      <c r="AN36" s="252">
        <v>2.23</v>
      </c>
      <c r="AO36" s="252">
        <v>2.3250000000000002</v>
      </c>
      <c r="AP36" s="252">
        <v>2.2999999999999998</v>
      </c>
      <c r="AQ36" s="252">
        <v>2.16</v>
      </c>
      <c r="AR36" s="252">
        <v>1.915</v>
      </c>
      <c r="AS36" s="252">
        <v>1.9650000000000001</v>
      </c>
      <c r="AT36" s="252">
        <v>2</v>
      </c>
      <c r="AU36" s="252">
        <v>1.89</v>
      </c>
      <c r="AV36" s="252">
        <v>2.08</v>
      </c>
      <c r="AW36" s="252">
        <v>2.12</v>
      </c>
      <c r="AX36" s="252">
        <v>2.11</v>
      </c>
      <c r="AY36" s="252">
        <v>1.8320000000000001</v>
      </c>
      <c r="AZ36" s="252">
        <v>1.9370000000000001</v>
      </c>
      <c r="BA36" s="252">
        <v>1.98</v>
      </c>
      <c r="BB36" s="252">
        <v>1.98</v>
      </c>
      <c r="BC36" s="252">
        <v>1.94</v>
      </c>
      <c r="BD36" s="409">
        <v>1.79</v>
      </c>
      <c r="BE36" s="409">
        <v>1.69</v>
      </c>
      <c r="BF36" s="409">
        <v>1.79</v>
      </c>
      <c r="BG36" s="409">
        <v>1.79</v>
      </c>
      <c r="BH36" s="409">
        <v>1.69</v>
      </c>
      <c r="BI36" s="409">
        <v>1.5902000000000001</v>
      </c>
      <c r="BJ36" s="409">
        <v>1.7232000000000001</v>
      </c>
      <c r="BK36" s="409">
        <v>1.4263999999999999</v>
      </c>
      <c r="BL36" s="409">
        <v>1.32802</v>
      </c>
      <c r="BM36" s="409">
        <v>1.0689</v>
      </c>
      <c r="BN36" s="409">
        <v>1.0677399999999999</v>
      </c>
      <c r="BO36" s="409">
        <v>1.09876</v>
      </c>
      <c r="BP36" s="409">
        <v>1.0422</v>
      </c>
      <c r="BQ36" s="409">
        <v>0.85897999999999997</v>
      </c>
      <c r="BR36" s="409">
        <v>0.95565999999999995</v>
      </c>
      <c r="BS36" s="409">
        <v>0.97060000000000002</v>
      </c>
      <c r="BT36" s="409">
        <v>0.88300000000000001</v>
      </c>
      <c r="BU36" s="409">
        <v>0.87463999999999997</v>
      </c>
      <c r="BV36" s="409">
        <v>0.97243999999999997</v>
      </c>
    </row>
    <row r="37" spans="1:74" ht="11.1" customHeight="1" x14ac:dyDescent="0.2">
      <c r="B37" s="173"/>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409"/>
      <c r="BB37" s="409"/>
      <c r="BC37" s="409"/>
      <c r="BD37" s="409"/>
      <c r="BE37" s="409"/>
      <c r="BF37" s="409"/>
      <c r="BG37" s="409"/>
      <c r="BH37" s="409"/>
      <c r="BI37" s="409"/>
      <c r="BJ37" s="409"/>
      <c r="BK37" s="409"/>
      <c r="BL37" s="409"/>
      <c r="BM37" s="409"/>
      <c r="BN37" s="409"/>
      <c r="BO37" s="409"/>
      <c r="BP37" s="409"/>
      <c r="BQ37" s="409"/>
      <c r="BR37" s="409"/>
      <c r="BS37" s="409"/>
      <c r="BT37" s="409"/>
      <c r="BU37" s="409"/>
      <c r="BV37" s="409"/>
    </row>
    <row r="38" spans="1:74" ht="11.1" customHeight="1" x14ac:dyDescent="0.2">
      <c r="A38" s="162" t="s">
        <v>1123</v>
      </c>
      <c r="B38" s="174" t="s">
        <v>1124</v>
      </c>
      <c r="C38" s="253">
        <v>2.1938411289999999</v>
      </c>
      <c r="D38" s="253">
        <v>2.1581999999999999</v>
      </c>
      <c r="E38" s="253">
        <v>2.6052</v>
      </c>
      <c r="F38" s="253">
        <v>2.5312000000000001</v>
      </c>
      <c r="G38" s="253">
        <v>2.6012</v>
      </c>
      <c r="H38" s="253">
        <v>2.5962000000000001</v>
      </c>
      <c r="I38" s="253">
        <v>2.4462000000000002</v>
      </c>
      <c r="J38" s="253">
        <v>2.2559999999999998</v>
      </c>
      <c r="K38" s="253">
        <v>2.0606</v>
      </c>
      <c r="L38" s="253">
        <v>2.1301999999999999</v>
      </c>
      <c r="M38" s="253">
        <v>2.5497999999999998</v>
      </c>
      <c r="N38" s="253">
        <v>2.6095999999999999</v>
      </c>
      <c r="O38" s="253">
        <v>2.6509999999999998</v>
      </c>
      <c r="P38" s="253">
        <v>2.5939999999999999</v>
      </c>
      <c r="Q38" s="253">
        <v>2.4472354839000001</v>
      </c>
      <c r="R38" s="253">
        <v>2.3029999999999999</v>
      </c>
      <c r="S38" s="253">
        <v>2.758</v>
      </c>
      <c r="T38" s="253">
        <v>2.79</v>
      </c>
      <c r="U38" s="253">
        <v>2.75</v>
      </c>
      <c r="V38" s="253">
        <v>2.7512774194</v>
      </c>
      <c r="W38" s="253">
        <v>2.7290000000000001</v>
      </c>
      <c r="X38" s="253">
        <v>2.8432774194000001</v>
      </c>
      <c r="Y38" s="253">
        <v>2.7069899999999998</v>
      </c>
      <c r="Z38" s="253">
        <v>2.7911177418999999</v>
      </c>
      <c r="AA38" s="253">
        <v>1.881</v>
      </c>
      <c r="AB38" s="253">
        <v>2.153</v>
      </c>
      <c r="AC38" s="253">
        <v>2.2516287781000002</v>
      </c>
      <c r="AD38" s="253">
        <v>2.444</v>
      </c>
      <c r="AE38" s="253">
        <v>2.5842083653999999</v>
      </c>
      <c r="AF38" s="253">
        <v>2.2890162817999999</v>
      </c>
      <c r="AG38" s="253">
        <v>2.3178361189999999</v>
      </c>
      <c r="AH38" s="253">
        <v>2.4166677578</v>
      </c>
      <c r="AI38" s="253">
        <v>2.2935110802000001</v>
      </c>
      <c r="AJ38" s="253">
        <v>1.9973659694000001</v>
      </c>
      <c r="AK38" s="253">
        <v>1.9082323097</v>
      </c>
      <c r="AL38" s="253">
        <v>1.8971099866000001</v>
      </c>
      <c r="AM38" s="253">
        <v>1.814754467</v>
      </c>
      <c r="AN38" s="253">
        <v>1.7863269224</v>
      </c>
      <c r="AO38" s="253">
        <v>1.8379136531</v>
      </c>
      <c r="AP38" s="253">
        <v>1.8945145165999999</v>
      </c>
      <c r="AQ38" s="253">
        <v>1.5401293713999999</v>
      </c>
      <c r="AR38" s="253">
        <v>1.3697580777</v>
      </c>
      <c r="AS38" s="253">
        <v>1.1484004968999999</v>
      </c>
      <c r="AT38" s="253">
        <v>1.237056492</v>
      </c>
      <c r="AU38" s="253">
        <v>1.125</v>
      </c>
      <c r="AV38" s="253">
        <v>1.2250000000000001</v>
      </c>
      <c r="AW38" s="253">
        <v>1.2050000000000001</v>
      </c>
      <c r="AX38" s="253">
        <v>1.19</v>
      </c>
      <c r="AY38" s="253">
        <v>1.155</v>
      </c>
      <c r="AZ38" s="253">
        <v>1.23</v>
      </c>
      <c r="BA38" s="253">
        <v>1.2350000000000001</v>
      </c>
      <c r="BB38" s="253">
        <v>1.2350000000000001</v>
      </c>
      <c r="BC38" s="253">
        <v>1.39</v>
      </c>
      <c r="BD38" s="632" t="s">
        <v>1370</v>
      </c>
      <c r="BE38" s="632" t="s">
        <v>1370</v>
      </c>
      <c r="BF38" s="632" t="s">
        <v>1370</v>
      </c>
      <c r="BG38" s="632" t="s">
        <v>1370</v>
      </c>
      <c r="BH38" s="632" t="s">
        <v>1370</v>
      </c>
      <c r="BI38" s="632" t="s">
        <v>1370</v>
      </c>
      <c r="BJ38" s="632" t="s">
        <v>1370</v>
      </c>
      <c r="BK38" s="632" t="s">
        <v>1370</v>
      </c>
      <c r="BL38" s="632" t="s">
        <v>1370</v>
      </c>
      <c r="BM38" s="632" t="s">
        <v>1370</v>
      </c>
      <c r="BN38" s="632" t="s">
        <v>1370</v>
      </c>
      <c r="BO38" s="632" t="s">
        <v>1370</v>
      </c>
      <c r="BP38" s="632" t="s">
        <v>1370</v>
      </c>
      <c r="BQ38" s="632" t="s">
        <v>1370</v>
      </c>
      <c r="BR38" s="632" t="s">
        <v>1370</v>
      </c>
      <c r="BS38" s="632" t="s">
        <v>1370</v>
      </c>
      <c r="BT38" s="632" t="s">
        <v>1370</v>
      </c>
      <c r="BU38" s="632" t="s">
        <v>1370</v>
      </c>
      <c r="BV38" s="632" t="s">
        <v>1370</v>
      </c>
    </row>
    <row r="39" spans="1:74" ht="11.1" customHeight="1" x14ac:dyDescent="0.2">
      <c r="B39" s="17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409"/>
      <c r="AZ39" s="409"/>
      <c r="BA39" s="409"/>
      <c r="BB39" s="409"/>
      <c r="BC39" s="409"/>
      <c r="BD39" s="252"/>
      <c r="BE39" s="252"/>
      <c r="BF39" s="252"/>
      <c r="BG39" s="409"/>
      <c r="BH39" s="252"/>
      <c r="BI39" s="409"/>
      <c r="BJ39" s="409"/>
      <c r="BK39" s="409"/>
      <c r="BL39" s="409"/>
      <c r="BM39" s="409"/>
      <c r="BN39" s="409"/>
      <c r="BO39" s="409"/>
      <c r="BP39" s="409"/>
      <c r="BQ39" s="409"/>
      <c r="BR39" s="409"/>
      <c r="BS39" s="409"/>
      <c r="BT39" s="409"/>
      <c r="BU39" s="409"/>
      <c r="BV39" s="409"/>
    </row>
    <row r="40" spans="1:74" ht="12" customHeight="1" x14ac:dyDescent="0.2">
      <c r="B40" s="818" t="s">
        <v>1100</v>
      </c>
      <c r="C40" s="782"/>
      <c r="D40" s="782"/>
      <c r="E40" s="782"/>
      <c r="F40" s="782"/>
      <c r="G40" s="782"/>
      <c r="H40" s="782"/>
      <c r="I40" s="782"/>
      <c r="J40" s="782"/>
      <c r="K40" s="782"/>
      <c r="L40" s="782"/>
      <c r="M40" s="782"/>
      <c r="N40" s="782"/>
      <c r="O40" s="782"/>
      <c r="P40" s="782"/>
      <c r="Q40" s="782"/>
    </row>
    <row r="41" spans="1:74" ht="24" customHeight="1" x14ac:dyDescent="0.2">
      <c r="B41" s="814" t="s">
        <v>1348</v>
      </c>
      <c r="C41" s="804"/>
      <c r="D41" s="804"/>
      <c r="E41" s="804"/>
      <c r="F41" s="804"/>
      <c r="G41" s="804"/>
      <c r="H41" s="804"/>
      <c r="I41" s="804"/>
      <c r="J41" s="804"/>
      <c r="K41" s="804"/>
      <c r="L41" s="804"/>
      <c r="M41" s="804"/>
      <c r="N41" s="804"/>
      <c r="O41" s="804"/>
      <c r="P41" s="804"/>
      <c r="Q41" s="800"/>
    </row>
    <row r="42" spans="1:74" ht="13.15" customHeight="1" x14ac:dyDescent="0.2">
      <c r="B42" s="819" t="s">
        <v>1250</v>
      </c>
      <c r="C42" s="800"/>
      <c r="D42" s="800"/>
      <c r="E42" s="800"/>
      <c r="F42" s="800"/>
      <c r="G42" s="800"/>
      <c r="H42" s="800"/>
      <c r="I42" s="800"/>
      <c r="J42" s="800"/>
      <c r="K42" s="800"/>
      <c r="L42" s="800"/>
      <c r="M42" s="800"/>
      <c r="N42" s="800"/>
      <c r="O42" s="800"/>
      <c r="P42" s="800"/>
      <c r="Q42" s="800"/>
    </row>
    <row r="43" spans="1:74" s="440" customFormat="1" ht="12" customHeight="1" x14ac:dyDescent="0.2">
      <c r="A43" s="441"/>
      <c r="B43" s="803" t="s">
        <v>1041</v>
      </c>
      <c r="C43" s="804"/>
      <c r="D43" s="804"/>
      <c r="E43" s="804"/>
      <c r="F43" s="804"/>
      <c r="G43" s="804"/>
      <c r="H43" s="804"/>
      <c r="I43" s="804"/>
      <c r="J43" s="804"/>
      <c r="K43" s="804"/>
      <c r="L43" s="804"/>
      <c r="M43" s="804"/>
      <c r="N43" s="804"/>
      <c r="O43" s="804"/>
      <c r="P43" s="804"/>
      <c r="Q43" s="800"/>
      <c r="AY43" s="536"/>
      <c r="AZ43" s="536"/>
      <c r="BA43" s="536"/>
      <c r="BB43" s="536"/>
      <c r="BC43" s="536"/>
      <c r="BD43" s="650"/>
      <c r="BE43" s="650"/>
      <c r="BF43" s="650"/>
      <c r="BG43" s="536"/>
      <c r="BH43" s="536"/>
      <c r="BI43" s="536"/>
      <c r="BJ43" s="536"/>
    </row>
    <row r="44" spans="1:74" s="440" customFormat="1" ht="14.1" customHeight="1" x14ac:dyDescent="0.2">
      <c r="A44" s="441"/>
      <c r="B44" s="817" t="s">
        <v>1064</v>
      </c>
      <c r="C44" s="800"/>
      <c r="D44" s="800"/>
      <c r="E44" s="800"/>
      <c r="F44" s="800"/>
      <c r="G44" s="800"/>
      <c r="H44" s="800"/>
      <c r="I44" s="800"/>
      <c r="J44" s="800"/>
      <c r="K44" s="800"/>
      <c r="L44" s="800"/>
      <c r="M44" s="800"/>
      <c r="N44" s="800"/>
      <c r="O44" s="800"/>
      <c r="P44" s="800"/>
      <c r="Q44" s="800"/>
      <c r="AY44" s="536"/>
      <c r="AZ44" s="536"/>
      <c r="BA44" s="536"/>
      <c r="BB44" s="536"/>
      <c r="BC44" s="536"/>
      <c r="BD44" s="650"/>
      <c r="BE44" s="650"/>
      <c r="BF44" s="650"/>
      <c r="BG44" s="536"/>
      <c r="BH44" s="536"/>
      <c r="BI44" s="536"/>
      <c r="BJ44" s="536"/>
    </row>
    <row r="45" spans="1:74" s="440" customFormat="1" ht="12" customHeight="1" x14ac:dyDescent="0.2">
      <c r="A45" s="441"/>
      <c r="B45" s="798" t="s">
        <v>1045</v>
      </c>
      <c r="C45" s="799"/>
      <c r="D45" s="799"/>
      <c r="E45" s="799"/>
      <c r="F45" s="799"/>
      <c r="G45" s="799"/>
      <c r="H45" s="799"/>
      <c r="I45" s="799"/>
      <c r="J45" s="799"/>
      <c r="K45" s="799"/>
      <c r="L45" s="799"/>
      <c r="M45" s="799"/>
      <c r="N45" s="799"/>
      <c r="O45" s="799"/>
      <c r="P45" s="799"/>
      <c r="Q45" s="800"/>
      <c r="AY45" s="536"/>
      <c r="AZ45" s="536"/>
      <c r="BA45" s="536"/>
      <c r="BB45" s="536"/>
      <c r="BC45" s="536"/>
      <c r="BD45" s="650"/>
      <c r="BE45" s="650"/>
      <c r="BF45" s="650"/>
      <c r="BG45" s="536"/>
      <c r="BH45" s="536"/>
      <c r="BI45" s="536"/>
      <c r="BJ45" s="536"/>
    </row>
    <row r="46" spans="1:74" s="440" customFormat="1" ht="12" customHeight="1" x14ac:dyDescent="0.2">
      <c r="A46" s="436"/>
      <c r="B46" s="812" t="s">
        <v>1147</v>
      </c>
      <c r="C46" s="800"/>
      <c r="D46" s="800"/>
      <c r="E46" s="800"/>
      <c r="F46" s="800"/>
      <c r="G46" s="800"/>
      <c r="H46" s="800"/>
      <c r="I46" s="800"/>
      <c r="J46" s="800"/>
      <c r="K46" s="800"/>
      <c r="L46" s="800"/>
      <c r="M46" s="800"/>
      <c r="N46" s="800"/>
      <c r="O46" s="800"/>
      <c r="P46" s="800"/>
      <c r="Q46" s="800"/>
      <c r="AY46" s="536"/>
      <c r="AZ46" s="536"/>
      <c r="BA46" s="536"/>
      <c r="BB46" s="536"/>
      <c r="BC46" s="536"/>
      <c r="BD46" s="650"/>
      <c r="BE46" s="650"/>
      <c r="BF46" s="650"/>
      <c r="BG46" s="536"/>
      <c r="BH46" s="536"/>
      <c r="BI46" s="536"/>
      <c r="BJ46" s="536"/>
    </row>
    <row r="47" spans="1:74" x14ac:dyDescent="0.2">
      <c r="BK47" s="411"/>
      <c r="BL47" s="411"/>
      <c r="BM47" s="411"/>
      <c r="BN47" s="411"/>
      <c r="BO47" s="411"/>
      <c r="BP47" s="411"/>
      <c r="BQ47" s="411"/>
      <c r="BR47" s="411"/>
      <c r="BS47" s="411"/>
      <c r="BT47" s="411"/>
      <c r="BU47" s="411"/>
      <c r="BV47" s="411"/>
    </row>
    <row r="48" spans="1:74" x14ac:dyDescent="0.2">
      <c r="BK48" s="411"/>
      <c r="BL48" s="411"/>
      <c r="BM48" s="411"/>
      <c r="BN48" s="411"/>
      <c r="BO48" s="411"/>
      <c r="BP48" s="411"/>
      <c r="BQ48" s="411"/>
      <c r="BR48" s="411"/>
      <c r="BS48" s="411"/>
      <c r="BT48" s="411"/>
      <c r="BU48" s="411"/>
      <c r="BV48" s="411"/>
    </row>
    <row r="49" spans="63:74" x14ac:dyDescent="0.2">
      <c r="BK49" s="411"/>
      <c r="BL49" s="411"/>
      <c r="BM49" s="411"/>
      <c r="BN49" s="411"/>
      <c r="BO49" s="411"/>
      <c r="BP49" s="411"/>
      <c r="BQ49" s="411"/>
      <c r="BR49" s="411"/>
      <c r="BS49" s="411"/>
      <c r="BT49" s="411"/>
      <c r="BU49" s="411"/>
      <c r="BV49" s="411"/>
    </row>
    <row r="50" spans="63:74" x14ac:dyDescent="0.2">
      <c r="BK50" s="411"/>
      <c r="BL50" s="411"/>
      <c r="BM50" s="411"/>
      <c r="BN50" s="411"/>
      <c r="BO50" s="411"/>
      <c r="BP50" s="411"/>
      <c r="BQ50" s="411"/>
      <c r="BR50" s="411"/>
      <c r="BS50" s="411"/>
      <c r="BT50" s="411"/>
      <c r="BU50" s="411"/>
      <c r="BV50" s="411"/>
    </row>
    <row r="51" spans="63:74" x14ac:dyDescent="0.2">
      <c r="BK51" s="411"/>
      <c r="BL51" s="411"/>
      <c r="BM51" s="411"/>
      <c r="BN51" s="411"/>
      <c r="BO51" s="411"/>
      <c r="BP51" s="411"/>
      <c r="BQ51" s="411"/>
      <c r="BR51" s="411"/>
      <c r="BS51" s="411"/>
      <c r="BT51" s="411"/>
      <c r="BU51" s="411"/>
      <c r="BV51" s="411"/>
    </row>
    <row r="52" spans="63:74" x14ac:dyDescent="0.2">
      <c r="BK52" s="411"/>
      <c r="BL52" s="411"/>
      <c r="BM52" s="411"/>
      <c r="BN52" s="411"/>
      <c r="BO52" s="411"/>
      <c r="BP52" s="411"/>
      <c r="BQ52" s="411"/>
      <c r="BR52" s="411"/>
      <c r="BS52" s="411"/>
      <c r="BT52" s="411"/>
      <c r="BU52" s="411"/>
      <c r="BV52" s="411"/>
    </row>
    <row r="53" spans="63:74" x14ac:dyDescent="0.2">
      <c r="BK53" s="411"/>
      <c r="BL53" s="411"/>
      <c r="BM53" s="411"/>
      <c r="BN53" s="411"/>
      <c r="BO53" s="411"/>
      <c r="BP53" s="411"/>
      <c r="BQ53" s="411"/>
      <c r="BR53" s="411"/>
      <c r="BS53" s="411"/>
      <c r="BT53" s="411"/>
      <c r="BU53" s="411"/>
      <c r="BV53" s="411"/>
    </row>
    <row r="54" spans="63:74" x14ac:dyDescent="0.2">
      <c r="BK54" s="411"/>
      <c r="BL54" s="411"/>
      <c r="BM54" s="411"/>
      <c r="BN54" s="411"/>
      <c r="BO54" s="411"/>
      <c r="BP54" s="411"/>
      <c r="BQ54" s="411"/>
      <c r="BR54" s="411"/>
      <c r="BS54" s="411"/>
      <c r="BT54" s="411"/>
      <c r="BU54" s="411"/>
      <c r="BV54" s="411"/>
    </row>
    <row r="55" spans="63:74" x14ac:dyDescent="0.2">
      <c r="BK55" s="411"/>
      <c r="BL55" s="411"/>
      <c r="BM55" s="411"/>
      <c r="BN55" s="411"/>
      <c r="BO55" s="411"/>
      <c r="BP55" s="411"/>
      <c r="BQ55" s="411"/>
      <c r="BR55" s="411"/>
      <c r="BS55" s="411"/>
      <c r="BT55" s="411"/>
      <c r="BU55" s="411"/>
      <c r="BV55" s="411"/>
    </row>
    <row r="56" spans="63:74" x14ac:dyDescent="0.2">
      <c r="BK56" s="411"/>
      <c r="BL56" s="411"/>
      <c r="BM56" s="411"/>
      <c r="BN56" s="411"/>
      <c r="BO56" s="411"/>
      <c r="BP56" s="411"/>
      <c r="BQ56" s="411"/>
      <c r="BR56" s="411"/>
      <c r="BS56" s="411"/>
      <c r="BT56" s="411"/>
      <c r="BU56" s="411"/>
      <c r="BV56" s="411"/>
    </row>
    <row r="57" spans="63:74" x14ac:dyDescent="0.2">
      <c r="BK57" s="411"/>
      <c r="BL57" s="411"/>
      <c r="BM57" s="411"/>
      <c r="BN57" s="411"/>
      <c r="BO57" s="411"/>
      <c r="BP57" s="411"/>
      <c r="BQ57" s="411"/>
      <c r="BR57" s="411"/>
      <c r="BS57" s="411"/>
      <c r="BT57" s="411"/>
      <c r="BU57" s="411"/>
      <c r="BV57" s="411"/>
    </row>
    <row r="58" spans="63:74" x14ac:dyDescent="0.2">
      <c r="BK58" s="411"/>
      <c r="BL58" s="411"/>
      <c r="BM58" s="411"/>
      <c r="BN58" s="411"/>
      <c r="BO58" s="411"/>
      <c r="BP58" s="411"/>
      <c r="BQ58" s="411"/>
      <c r="BR58" s="411"/>
      <c r="BS58" s="411"/>
      <c r="BT58" s="411"/>
      <c r="BU58" s="411"/>
      <c r="BV58" s="411"/>
    </row>
    <row r="59" spans="63:74" x14ac:dyDescent="0.2">
      <c r="BK59" s="411"/>
      <c r="BL59" s="411"/>
      <c r="BM59" s="411"/>
      <c r="BN59" s="411"/>
      <c r="BO59" s="411"/>
      <c r="BP59" s="411"/>
      <c r="BQ59" s="411"/>
      <c r="BR59" s="411"/>
      <c r="BS59" s="411"/>
      <c r="BT59" s="411"/>
      <c r="BU59" s="411"/>
      <c r="BV59" s="411"/>
    </row>
    <row r="60" spans="63:74" x14ac:dyDescent="0.2">
      <c r="BK60" s="411"/>
      <c r="BL60" s="411"/>
      <c r="BM60" s="411"/>
      <c r="BN60" s="411"/>
      <c r="BO60" s="411"/>
      <c r="BP60" s="411"/>
      <c r="BQ60" s="411"/>
      <c r="BR60" s="411"/>
      <c r="BS60" s="411"/>
      <c r="BT60" s="411"/>
      <c r="BU60" s="411"/>
      <c r="BV60" s="411"/>
    </row>
    <row r="61" spans="63:74" x14ac:dyDescent="0.2">
      <c r="BK61" s="411"/>
      <c r="BL61" s="411"/>
      <c r="BM61" s="411"/>
      <c r="BN61" s="411"/>
      <c r="BO61" s="411"/>
      <c r="BP61" s="411"/>
      <c r="BQ61" s="411"/>
      <c r="BR61" s="411"/>
      <c r="BS61" s="411"/>
      <c r="BT61" s="411"/>
      <c r="BU61" s="411"/>
      <c r="BV61" s="411"/>
    </row>
    <row r="62" spans="63:74" x14ac:dyDescent="0.2">
      <c r="BK62" s="411"/>
      <c r="BL62" s="411"/>
      <c r="BM62" s="411"/>
      <c r="BN62" s="411"/>
      <c r="BO62" s="411"/>
      <c r="BP62" s="411"/>
      <c r="BQ62" s="411"/>
      <c r="BR62" s="411"/>
      <c r="BS62" s="411"/>
      <c r="BT62" s="411"/>
      <c r="BU62" s="411"/>
      <c r="BV62" s="411"/>
    </row>
    <row r="63" spans="63:74" x14ac:dyDescent="0.2">
      <c r="BK63" s="411"/>
      <c r="BL63" s="411"/>
      <c r="BM63" s="411"/>
      <c r="BN63" s="411"/>
      <c r="BO63" s="411"/>
      <c r="BP63" s="411"/>
      <c r="BQ63" s="411"/>
      <c r="BR63" s="411"/>
      <c r="BS63" s="411"/>
      <c r="BT63" s="411"/>
      <c r="BU63" s="411"/>
      <c r="BV63" s="411"/>
    </row>
    <row r="64" spans="63:74" x14ac:dyDescent="0.2">
      <c r="BK64" s="411"/>
      <c r="BL64" s="411"/>
      <c r="BM64" s="411"/>
      <c r="BN64" s="411"/>
      <c r="BO64" s="411"/>
      <c r="BP64" s="411"/>
      <c r="BQ64" s="411"/>
      <c r="BR64" s="411"/>
      <c r="BS64" s="411"/>
      <c r="BT64" s="411"/>
      <c r="BU64" s="411"/>
      <c r="BV64" s="411"/>
    </row>
    <row r="65" spans="63:74" x14ac:dyDescent="0.2">
      <c r="BK65" s="411"/>
      <c r="BL65" s="411"/>
      <c r="BM65" s="411"/>
      <c r="BN65" s="411"/>
      <c r="BO65" s="411"/>
      <c r="BP65" s="411"/>
      <c r="BQ65" s="411"/>
      <c r="BR65" s="411"/>
      <c r="BS65" s="411"/>
      <c r="BT65" s="411"/>
      <c r="BU65" s="411"/>
      <c r="BV65" s="411"/>
    </row>
    <row r="66" spans="63:74" x14ac:dyDescent="0.2">
      <c r="BK66" s="411"/>
      <c r="BL66" s="411"/>
      <c r="BM66" s="411"/>
      <c r="BN66" s="411"/>
      <c r="BO66" s="411"/>
      <c r="BP66" s="411"/>
      <c r="BQ66" s="411"/>
      <c r="BR66" s="411"/>
      <c r="BS66" s="411"/>
      <c r="BT66" s="411"/>
      <c r="BU66" s="411"/>
      <c r="BV66" s="411"/>
    </row>
    <row r="67" spans="63:74" x14ac:dyDescent="0.2">
      <c r="BK67" s="411"/>
      <c r="BL67" s="411"/>
      <c r="BM67" s="411"/>
      <c r="BN67" s="411"/>
      <c r="BO67" s="411"/>
      <c r="BP67" s="411"/>
      <c r="BQ67" s="411"/>
      <c r="BR67" s="411"/>
      <c r="BS67" s="411"/>
      <c r="BT67" s="411"/>
      <c r="BU67" s="411"/>
      <c r="BV67" s="411"/>
    </row>
    <row r="68" spans="63:74" x14ac:dyDescent="0.2">
      <c r="BK68" s="411"/>
      <c r="BL68" s="411"/>
      <c r="BM68" s="411"/>
      <c r="BN68" s="411"/>
      <c r="BO68" s="411"/>
      <c r="BP68" s="411"/>
      <c r="BQ68" s="411"/>
      <c r="BR68" s="411"/>
      <c r="BS68" s="411"/>
      <c r="BT68" s="411"/>
      <c r="BU68" s="411"/>
      <c r="BV68" s="411"/>
    </row>
    <row r="69" spans="63:74" x14ac:dyDescent="0.2">
      <c r="BK69" s="411"/>
      <c r="BL69" s="411"/>
      <c r="BM69" s="411"/>
      <c r="BN69" s="411"/>
      <c r="BO69" s="411"/>
      <c r="BP69" s="411"/>
      <c r="BQ69" s="411"/>
      <c r="BR69" s="411"/>
      <c r="BS69" s="411"/>
      <c r="BT69" s="411"/>
      <c r="BU69" s="411"/>
      <c r="BV69" s="411"/>
    </row>
    <row r="70" spans="63:74" x14ac:dyDescent="0.2">
      <c r="BK70" s="411"/>
      <c r="BL70" s="411"/>
      <c r="BM70" s="411"/>
      <c r="BN70" s="411"/>
      <c r="BO70" s="411"/>
      <c r="BP70" s="411"/>
      <c r="BQ70" s="411"/>
      <c r="BR70" s="411"/>
      <c r="BS70" s="411"/>
      <c r="BT70" s="411"/>
      <c r="BU70" s="411"/>
      <c r="BV70" s="411"/>
    </row>
    <row r="71" spans="63:74" x14ac:dyDescent="0.2">
      <c r="BK71" s="411"/>
      <c r="BL71" s="411"/>
      <c r="BM71" s="411"/>
      <c r="BN71" s="411"/>
      <c r="BO71" s="411"/>
      <c r="BP71" s="411"/>
      <c r="BQ71" s="411"/>
      <c r="BR71" s="411"/>
      <c r="BS71" s="411"/>
      <c r="BT71" s="411"/>
      <c r="BU71" s="411"/>
      <c r="BV71" s="411"/>
    </row>
    <row r="72" spans="63:74" x14ac:dyDescent="0.2">
      <c r="BK72" s="411"/>
      <c r="BL72" s="411"/>
      <c r="BM72" s="411"/>
      <c r="BN72" s="411"/>
      <c r="BO72" s="411"/>
      <c r="BP72" s="411"/>
      <c r="BQ72" s="411"/>
      <c r="BR72" s="411"/>
      <c r="BS72" s="411"/>
      <c r="BT72" s="411"/>
      <c r="BU72" s="411"/>
      <c r="BV72" s="411"/>
    </row>
    <row r="73" spans="63:74" x14ac:dyDescent="0.2">
      <c r="BK73" s="411"/>
      <c r="BL73" s="411"/>
      <c r="BM73" s="411"/>
      <c r="BN73" s="411"/>
      <c r="BO73" s="411"/>
      <c r="BP73" s="411"/>
      <c r="BQ73" s="411"/>
      <c r="BR73" s="411"/>
      <c r="BS73" s="411"/>
      <c r="BT73" s="411"/>
      <c r="BU73" s="411"/>
      <c r="BV73" s="411"/>
    </row>
    <row r="74" spans="63:74" x14ac:dyDescent="0.2">
      <c r="BK74" s="411"/>
      <c r="BL74" s="411"/>
      <c r="BM74" s="411"/>
      <c r="BN74" s="411"/>
      <c r="BO74" s="411"/>
      <c r="BP74" s="411"/>
      <c r="BQ74" s="411"/>
      <c r="BR74" s="411"/>
      <c r="BS74" s="411"/>
      <c r="BT74" s="411"/>
      <c r="BU74" s="411"/>
      <c r="BV74" s="411"/>
    </row>
    <row r="75" spans="63:74" x14ac:dyDescent="0.2">
      <c r="BK75" s="411"/>
      <c r="BL75" s="411"/>
      <c r="BM75" s="411"/>
      <c r="BN75" s="411"/>
      <c r="BO75" s="411"/>
      <c r="BP75" s="411"/>
      <c r="BQ75" s="411"/>
      <c r="BR75" s="411"/>
      <c r="BS75" s="411"/>
      <c r="BT75" s="411"/>
      <c r="BU75" s="411"/>
      <c r="BV75" s="411"/>
    </row>
    <row r="76" spans="63:74" x14ac:dyDescent="0.2">
      <c r="BK76" s="411"/>
      <c r="BL76" s="411"/>
      <c r="BM76" s="411"/>
      <c r="BN76" s="411"/>
      <c r="BO76" s="411"/>
      <c r="BP76" s="411"/>
      <c r="BQ76" s="411"/>
      <c r="BR76" s="411"/>
      <c r="BS76" s="411"/>
      <c r="BT76" s="411"/>
      <c r="BU76" s="411"/>
      <c r="BV76" s="411"/>
    </row>
    <row r="77" spans="63:74" x14ac:dyDescent="0.2">
      <c r="BK77" s="411"/>
      <c r="BL77" s="411"/>
      <c r="BM77" s="411"/>
      <c r="BN77" s="411"/>
      <c r="BO77" s="411"/>
      <c r="BP77" s="411"/>
      <c r="BQ77" s="411"/>
      <c r="BR77" s="411"/>
      <c r="BS77" s="411"/>
      <c r="BT77" s="411"/>
      <c r="BU77" s="411"/>
      <c r="BV77" s="411"/>
    </row>
    <row r="78" spans="63:74" x14ac:dyDescent="0.2">
      <c r="BK78" s="411"/>
      <c r="BL78" s="411"/>
      <c r="BM78" s="411"/>
      <c r="BN78" s="411"/>
      <c r="BO78" s="411"/>
      <c r="BP78" s="411"/>
      <c r="BQ78" s="411"/>
      <c r="BR78" s="411"/>
      <c r="BS78" s="411"/>
      <c r="BT78" s="411"/>
      <c r="BU78" s="411"/>
      <c r="BV78" s="411"/>
    </row>
    <row r="79" spans="63:74" x14ac:dyDescent="0.2">
      <c r="BK79" s="411"/>
      <c r="BL79" s="411"/>
      <c r="BM79" s="411"/>
      <c r="BN79" s="411"/>
      <c r="BO79" s="411"/>
      <c r="BP79" s="411"/>
      <c r="BQ79" s="411"/>
      <c r="BR79" s="411"/>
      <c r="BS79" s="411"/>
      <c r="BT79" s="411"/>
      <c r="BU79" s="411"/>
      <c r="BV79" s="411"/>
    </row>
    <row r="80" spans="63:74" x14ac:dyDescent="0.2">
      <c r="BK80" s="411"/>
      <c r="BL80" s="411"/>
      <c r="BM80" s="411"/>
      <c r="BN80" s="411"/>
      <c r="BO80" s="411"/>
      <c r="BP80" s="411"/>
      <c r="BQ80" s="411"/>
      <c r="BR80" s="411"/>
      <c r="BS80" s="411"/>
      <c r="BT80" s="411"/>
      <c r="BU80" s="411"/>
      <c r="BV80" s="411"/>
    </row>
    <row r="81" spans="63:74" x14ac:dyDescent="0.2">
      <c r="BK81" s="411"/>
      <c r="BL81" s="411"/>
      <c r="BM81" s="411"/>
      <c r="BN81" s="411"/>
      <c r="BO81" s="411"/>
      <c r="BP81" s="411"/>
      <c r="BQ81" s="411"/>
      <c r="BR81" s="411"/>
      <c r="BS81" s="411"/>
      <c r="BT81" s="411"/>
      <c r="BU81" s="411"/>
      <c r="BV81" s="411"/>
    </row>
    <row r="82" spans="63:74" x14ac:dyDescent="0.2">
      <c r="BK82" s="411"/>
      <c r="BL82" s="411"/>
      <c r="BM82" s="411"/>
      <c r="BN82" s="411"/>
      <c r="BO82" s="411"/>
      <c r="BP82" s="411"/>
      <c r="BQ82" s="411"/>
      <c r="BR82" s="411"/>
      <c r="BS82" s="411"/>
      <c r="BT82" s="411"/>
      <c r="BU82" s="411"/>
      <c r="BV82" s="411"/>
    </row>
    <row r="83" spans="63:74" x14ac:dyDescent="0.2">
      <c r="BK83" s="411"/>
      <c r="BL83" s="411"/>
      <c r="BM83" s="411"/>
      <c r="BN83" s="411"/>
      <c r="BO83" s="411"/>
      <c r="BP83" s="411"/>
      <c r="BQ83" s="411"/>
      <c r="BR83" s="411"/>
      <c r="BS83" s="411"/>
      <c r="BT83" s="411"/>
      <c r="BU83" s="411"/>
      <c r="BV83" s="411"/>
    </row>
    <row r="84" spans="63:74" x14ac:dyDescent="0.2">
      <c r="BK84" s="411"/>
      <c r="BL84" s="411"/>
      <c r="BM84" s="411"/>
      <c r="BN84" s="411"/>
      <c r="BO84" s="411"/>
      <c r="BP84" s="411"/>
      <c r="BQ84" s="411"/>
      <c r="BR84" s="411"/>
      <c r="BS84" s="411"/>
      <c r="BT84" s="411"/>
      <c r="BU84" s="411"/>
      <c r="BV84" s="411"/>
    </row>
    <row r="85" spans="63:74" x14ac:dyDescent="0.2">
      <c r="BK85" s="411"/>
      <c r="BL85" s="411"/>
      <c r="BM85" s="411"/>
      <c r="BN85" s="411"/>
      <c r="BO85" s="411"/>
      <c r="BP85" s="411"/>
      <c r="BQ85" s="411"/>
      <c r="BR85" s="411"/>
      <c r="BS85" s="411"/>
      <c r="BT85" s="411"/>
      <c r="BU85" s="411"/>
      <c r="BV85" s="411"/>
    </row>
    <row r="86" spans="63:74" x14ac:dyDescent="0.2">
      <c r="BK86" s="411"/>
      <c r="BL86" s="411"/>
      <c r="BM86" s="411"/>
      <c r="BN86" s="411"/>
      <c r="BO86" s="411"/>
      <c r="BP86" s="411"/>
      <c r="BQ86" s="411"/>
      <c r="BR86" s="411"/>
      <c r="BS86" s="411"/>
      <c r="BT86" s="411"/>
      <c r="BU86" s="411"/>
      <c r="BV86" s="411"/>
    </row>
    <row r="87" spans="63:74" x14ac:dyDescent="0.2">
      <c r="BK87" s="411"/>
      <c r="BL87" s="411"/>
      <c r="BM87" s="411"/>
      <c r="BN87" s="411"/>
      <c r="BO87" s="411"/>
      <c r="BP87" s="411"/>
      <c r="BQ87" s="411"/>
      <c r="BR87" s="411"/>
      <c r="BS87" s="411"/>
      <c r="BT87" s="411"/>
      <c r="BU87" s="411"/>
      <c r="BV87" s="411"/>
    </row>
    <row r="88" spans="63:74" x14ac:dyDescent="0.2">
      <c r="BK88" s="411"/>
      <c r="BL88" s="411"/>
      <c r="BM88" s="411"/>
      <c r="BN88" s="411"/>
      <c r="BO88" s="411"/>
      <c r="BP88" s="411"/>
      <c r="BQ88" s="411"/>
      <c r="BR88" s="411"/>
      <c r="BS88" s="411"/>
      <c r="BT88" s="411"/>
      <c r="BU88" s="411"/>
      <c r="BV88" s="411"/>
    </row>
    <row r="89" spans="63:74" x14ac:dyDescent="0.2">
      <c r="BK89" s="411"/>
      <c r="BL89" s="411"/>
      <c r="BM89" s="411"/>
      <c r="BN89" s="411"/>
      <c r="BO89" s="411"/>
      <c r="BP89" s="411"/>
      <c r="BQ89" s="411"/>
      <c r="BR89" s="411"/>
      <c r="BS89" s="411"/>
      <c r="BT89" s="411"/>
      <c r="BU89" s="411"/>
      <c r="BV89" s="411"/>
    </row>
    <row r="90" spans="63:74" x14ac:dyDescent="0.2">
      <c r="BK90" s="411"/>
      <c r="BL90" s="411"/>
      <c r="BM90" s="411"/>
      <c r="BN90" s="411"/>
      <c r="BO90" s="411"/>
      <c r="BP90" s="411"/>
      <c r="BQ90" s="411"/>
      <c r="BR90" s="411"/>
      <c r="BS90" s="411"/>
      <c r="BT90" s="411"/>
      <c r="BU90" s="411"/>
      <c r="BV90" s="411"/>
    </row>
    <row r="91" spans="63:74" x14ac:dyDescent="0.2">
      <c r="BK91" s="411"/>
      <c r="BL91" s="411"/>
      <c r="BM91" s="411"/>
      <c r="BN91" s="411"/>
      <c r="BO91" s="411"/>
      <c r="BP91" s="411"/>
      <c r="BQ91" s="411"/>
      <c r="BR91" s="411"/>
      <c r="BS91" s="411"/>
      <c r="BT91" s="411"/>
      <c r="BU91" s="411"/>
      <c r="BV91" s="411"/>
    </row>
    <row r="92" spans="63:74" x14ac:dyDescent="0.2">
      <c r="BK92" s="411"/>
      <c r="BL92" s="411"/>
      <c r="BM92" s="411"/>
      <c r="BN92" s="411"/>
      <c r="BO92" s="411"/>
      <c r="BP92" s="411"/>
      <c r="BQ92" s="411"/>
      <c r="BR92" s="411"/>
      <c r="BS92" s="411"/>
      <c r="BT92" s="411"/>
      <c r="BU92" s="411"/>
      <c r="BV92" s="411"/>
    </row>
    <row r="93" spans="63:74" x14ac:dyDescent="0.2">
      <c r="BK93" s="411"/>
      <c r="BL93" s="411"/>
      <c r="BM93" s="411"/>
      <c r="BN93" s="411"/>
      <c r="BO93" s="411"/>
      <c r="BP93" s="411"/>
      <c r="BQ93" s="411"/>
      <c r="BR93" s="411"/>
      <c r="BS93" s="411"/>
      <c r="BT93" s="411"/>
      <c r="BU93" s="411"/>
      <c r="BV93" s="411"/>
    </row>
    <row r="94" spans="63:74" x14ac:dyDescent="0.2">
      <c r="BK94" s="411"/>
      <c r="BL94" s="411"/>
      <c r="BM94" s="411"/>
      <c r="BN94" s="411"/>
      <c r="BO94" s="411"/>
      <c r="BP94" s="411"/>
      <c r="BQ94" s="411"/>
      <c r="BR94" s="411"/>
      <c r="BS94" s="411"/>
      <c r="BT94" s="411"/>
      <c r="BU94" s="411"/>
      <c r="BV94" s="411"/>
    </row>
    <row r="95" spans="63:74" x14ac:dyDescent="0.2">
      <c r="BK95" s="411"/>
      <c r="BL95" s="411"/>
      <c r="BM95" s="411"/>
      <c r="BN95" s="411"/>
      <c r="BO95" s="411"/>
      <c r="BP95" s="411"/>
      <c r="BQ95" s="411"/>
      <c r="BR95" s="411"/>
      <c r="BS95" s="411"/>
      <c r="BT95" s="411"/>
      <c r="BU95" s="411"/>
      <c r="BV95" s="411"/>
    </row>
    <row r="96" spans="63:74" x14ac:dyDescent="0.2">
      <c r="BK96" s="411"/>
      <c r="BL96" s="411"/>
      <c r="BM96" s="411"/>
      <c r="BN96" s="411"/>
      <c r="BO96" s="411"/>
      <c r="BP96" s="411"/>
      <c r="BQ96" s="411"/>
      <c r="BR96" s="411"/>
      <c r="BS96" s="411"/>
      <c r="BT96" s="411"/>
      <c r="BU96" s="411"/>
      <c r="BV96" s="411"/>
    </row>
    <row r="97" spans="63:74" x14ac:dyDescent="0.2">
      <c r="BK97" s="411"/>
      <c r="BL97" s="411"/>
      <c r="BM97" s="411"/>
      <c r="BN97" s="411"/>
      <c r="BO97" s="411"/>
      <c r="BP97" s="411"/>
      <c r="BQ97" s="411"/>
      <c r="BR97" s="411"/>
      <c r="BS97" s="411"/>
      <c r="BT97" s="411"/>
      <c r="BU97" s="411"/>
      <c r="BV97" s="411"/>
    </row>
    <row r="98" spans="63:74" x14ac:dyDescent="0.2">
      <c r="BK98" s="411"/>
      <c r="BL98" s="411"/>
      <c r="BM98" s="411"/>
      <c r="BN98" s="411"/>
      <c r="BO98" s="411"/>
      <c r="BP98" s="411"/>
      <c r="BQ98" s="411"/>
      <c r="BR98" s="411"/>
      <c r="BS98" s="411"/>
      <c r="BT98" s="411"/>
      <c r="BU98" s="411"/>
      <c r="BV98" s="411"/>
    </row>
    <row r="99" spans="63:74" x14ac:dyDescent="0.2">
      <c r="BK99" s="411"/>
      <c r="BL99" s="411"/>
      <c r="BM99" s="411"/>
      <c r="BN99" s="411"/>
      <c r="BO99" s="411"/>
      <c r="BP99" s="411"/>
      <c r="BQ99" s="411"/>
      <c r="BR99" s="411"/>
      <c r="BS99" s="411"/>
      <c r="BT99" s="411"/>
      <c r="BU99" s="411"/>
      <c r="BV99" s="411"/>
    </row>
    <row r="100" spans="63:74" x14ac:dyDescent="0.2">
      <c r="BK100" s="411"/>
      <c r="BL100" s="411"/>
      <c r="BM100" s="411"/>
      <c r="BN100" s="411"/>
      <c r="BO100" s="411"/>
      <c r="BP100" s="411"/>
      <c r="BQ100" s="411"/>
      <c r="BR100" s="411"/>
      <c r="BS100" s="411"/>
      <c r="BT100" s="411"/>
      <c r="BU100" s="411"/>
      <c r="BV100" s="411"/>
    </row>
    <row r="101" spans="63:74" x14ac:dyDescent="0.2">
      <c r="BK101" s="411"/>
      <c r="BL101" s="411"/>
      <c r="BM101" s="411"/>
      <c r="BN101" s="411"/>
      <c r="BO101" s="411"/>
      <c r="BP101" s="411"/>
      <c r="BQ101" s="411"/>
      <c r="BR101" s="411"/>
      <c r="BS101" s="411"/>
      <c r="BT101" s="411"/>
      <c r="BU101" s="411"/>
      <c r="BV101" s="411"/>
    </row>
    <row r="102" spans="63:74" x14ac:dyDescent="0.2">
      <c r="BK102" s="411"/>
      <c r="BL102" s="411"/>
      <c r="BM102" s="411"/>
      <c r="BN102" s="411"/>
      <c r="BO102" s="411"/>
      <c r="BP102" s="411"/>
      <c r="BQ102" s="411"/>
      <c r="BR102" s="411"/>
      <c r="BS102" s="411"/>
      <c r="BT102" s="411"/>
      <c r="BU102" s="411"/>
      <c r="BV102" s="411"/>
    </row>
    <row r="103" spans="63:74" x14ac:dyDescent="0.2">
      <c r="BK103" s="411"/>
      <c r="BL103" s="411"/>
      <c r="BM103" s="411"/>
      <c r="BN103" s="411"/>
      <c r="BO103" s="411"/>
      <c r="BP103" s="411"/>
      <c r="BQ103" s="411"/>
      <c r="BR103" s="411"/>
      <c r="BS103" s="411"/>
      <c r="BT103" s="411"/>
      <c r="BU103" s="411"/>
      <c r="BV103" s="411"/>
    </row>
    <row r="104" spans="63:74" x14ac:dyDescent="0.2">
      <c r="BK104" s="411"/>
      <c r="BL104" s="411"/>
      <c r="BM104" s="411"/>
      <c r="BN104" s="411"/>
      <c r="BO104" s="411"/>
      <c r="BP104" s="411"/>
      <c r="BQ104" s="411"/>
      <c r="BR104" s="411"/>
      <c r="BS104" s="411"/>
      <c r="BT104" s="411"/>
      <c r="BU104" s="411"/>
      <c r="BV104" s="411"/>
    </row>
    <row r="105" spans="63:74" x14ac:dyDescent="0.2">
      <c r="BK105" s="411"/>
      <c r="BL105" s="411"/>
      <c r="BM105" s="411"/>
      <c r="BN105" s="411"/>
      <c r="BO105" s="411"/>
      <c r="BP105" s="411"/>
      <c r="BQ105" s="411"/>
      <c r="BR105" s="411"/>
      <c r="BS105" s="411"/>
      <c r="BT105" s="411"/>
      <c r="BU105" s="411"/>
      <c r="BV105" s="411"/>
    </row>
    <row r="106" spans="63:74" x14ac:dyDescent="0.2">
      <c r="BK106" s="411"/>
      <c r="BL106" s="411"/>
      <c r="BM106" s="411"/>
      <c r="BN106" s="411"/>
      <c r="BO106" s="411"/>
      <c r="BP106" s="411"/>
      <c r="BQ106" s="411"/>
      <c r="BR106" s="411"/>
      <c r="BS106" s="411"/>
      <c r="BT106" s="411"/>
      <c r="BU106" s="411"/>
      <c r="BV106" s="411"/>
    </row>
    <row r="107" spans="63:74" x14ac:dyDescent="0.2">
      <c r="BK107" s="411"/>
      <c r="BL107" s="411"/>
      <c r="BM107" s="411"/>
      <c r="BN107" s="411"/>
      <c r="BO107" s="411"/>
      <c r="BP107" s="411"/>
      <c r="BQ107" s="411"/>
      <c r="BR107" s="411"/>
      <c r="BS107" s="411"/>
      <c r="BT107" s="411"/>
      <c r="BU107" s="411"/>
      <c r="BV107" s="411"/>
    </row>
    <row r="108" spans="63:74" x14ac:dyDescent="0.2">
      <c r="BK108" s="411"/>
      <c r="BL108" s="411"/>
      <c r="BM108" s="411"/>
      <c r="BN108" s="411"/>
      <c r="BO108" s="411"/>
      <c r="BP108" s="411"/>
      <c r="BQ108" s="411"/>
      <c r="BR108" s="411"/>
      <c r="BS108" s="411"/>
      <c r="BT108" s="411"/>
      <c r="BU108" s="411"/>
      <c r="BV108" s="411"/>
    </row>
    <row r="109" spans="63:74" x14ac:dyDescent="0.2">
      <c r="BK109" s="411"/>
      <c r="BL109" s="411"/>
      <c r="BM109" s="411"/>
      <c r="BN109" s="411"/>
      <c r="BO109" s="411"/>
      <c r="BP109" s="411"/>
      <c r="BQ109" s="411"/>
      <c r="BR109" s="411"/>
      <c r="BS109" s="411"/>
      <c r="BT109" s="411"/>
      <c r="BU109" s="411"/>
      <c r="BV109" s="411"/>
    </row>
    <row r="110" spans="63:74" x14ac:dyDescent="0.2">
      <c r="BK110" s="411"/>
      <c r="BL110" s="411"/>
      <c r="BM110" s="411"/>
      <c r="BN110" s="411"/>
      <c r="BO110" s="411"/>
      <c r="BP110" s="411"/>
      <c r="BQ110" s="411"/>
      <c r="BR110" s="411"/>
      <c r="BS110" s="411"/>
      <c r="BT110" s="411"/>
      <c r="BU110" s="411"/>
      <c r="BV110" s="411"/>
    </row>
    <row r="111" spans="63:74" x14ac:dyDescent="0.2">
      <c r="BK111" s="411"/>
      <c r="BL111" s="411"/>
      <c r="BM111" s="411"/>
      <c r="BN111" s="411"/>
      <c r="BO111" s="411"/>
      <c r="BP111" s="411"/>
      <c r="BQ111" s="411"/>
      <c r="BR111" s="411"/>
      <c r="BS111" s="411"/>
      <c r="BT111" s="411"/>
      <c r="BU111" s="411"/>
      <c r="BV111" s="411"/>
    </row>
    <row r="112" spans="63:74" x14ac:dyDescent="0.2">
      <c r="BK112" s="411"/>
      <c r="BL112" s="411"/>
      <c r="BM112" s="411"/>
      <c r="BN112" s="411"/>
      <c r="BO112" s="411"/>
      <c r="BP112" s="411"/>
      <c r="BQ112" s="411"/>
      <c r="BR112" s="411"/>
      <c r="BS112" s="411"/>
      <c r="BT112" s="411"/>
      <c r="BU112" s="411"/>
      <c r="BV112" s="411"/>
    </row>
    <row r="113" spans="63:74" x14ac:dyDescent="0.2">
      <c r="BK113" s="411"/>
      <c r="BL113" s="411"/>
      <c r="BM113" s="411"/>
      <c r="BN113" s="411"/>
      <c r="BO113" s="411"/>
      <c r="BP113" s="411"/>
      <c r="BQ113" s="411"/>
      <c r="BR113" s="411"/>
      <c r="BS113" s="411"/>
      <c r="BT113" s="411"/>
      <c r="BU113" s="411"/>
      <c r="BV113" s="411"/>
    </row>
    <row r="114" spans="63:74" x14ac:dyDescent="0.2">
      <c r="BK114" s="411"/>
      <c r="BL114" s="411"/>
      <c r="BM114" s="411"/>
      <c r="BN114" s="411"/>
      <c r="BO114" s="411"/>
      <c r="BP114" s="411"/>
      <c r="BQ114" s="411"/>
      <c r="BR114" s="411"/>
      <c r="BS114" s="411"/>
      <c r="BT114" s="411"/>
      <c r="BU114" s="411"/>
      <c r="BV114" s="411"/>
    </row>
    <row r="115" spans="63:74" x14ac:dyDescent="0.2">
      <c r="BK115" s="411"/>
      <c r="BL115" s="411"/>
      <c r="BM115" s="411"/>
      <c r="BN115" s="411"/>
      <c r="BO115" s="411"/>
      <c r="BP115" s="411"/>
      <c r="BQ115" s="411"/>
      <c r="BR115" s="411"/>
      <c r="BS115" s="411"/>
      <c r="BT115" s="411"/>
      <c r="BU115" s="411"/>
      <c r="BV115" s="411"/>
    </row>
    <row r="116" spans="63:74" x14ac:dyDescent="0.2">
      <c r="BK116" s="411"/>
      <c r="BL116" s="411"/>
      <c r="BM116" s="411"/>
      <c r="BN116" s="411"/>
      <c r="BO116" s="411"/>
      <c r="BP116" s="411"/>
      <c r="BQ116" s="411"/>
      <c r="BR116" s="411"/>
      <c r="BS116" s="411"/>
      <c r="BT116" s="411"/>
      <c r="BU116" s="411"/>
      <c r="BV116" s="411"/>
    </row>
    <row r="117" spans="63:74" x14ac:dyDescent="0.2">
      <c r="BK117" s="411"/>
      <c r="BL117" s="411"/>
      <c r="BM117" s="411"/>
      <c r="BN117" s="411"/>
      <c r="BO117" s="411"/>
      <c r="BP117" s="411"/>
      <c r="BQ117" s="411"/>
      <c r="BR117" s="411"/>
      <c r="BS117" s="411"/>
      <c r="BT117" s="411"/>
      <c r="BU117" s="411"/>
      <c r="BV117" s="411"/>
    </row>
    <row r="118" spans="63:74" x14ac:dyDescent="0.2">
      <c r="BK118" s="411"/>
      <c r="BL118" s="411"/>
      <c r="BM118" s="411"/>
      <c r="BN118" s="411"/>
      <c r="BO118" s="411"/>
      <c r="BP118" s="411"/>
      <c r="BQ118" s="411"/>
      <c r="BR118" s="411"/>
      <c r="BS118" s="411"/>
      <c r="BT118" s="411"/>
      <c r="BU118" s="411"/>
      <c r="BV118" s="411"/>
    </row>
    <row r="119" spans="63:74" x14ac:dyDescent="0.2">
      <c r="BK119" s="411"/>
      <c r="BL119" s="411"/>
      <c r="BM119" s="411"/>
      <c r="BN119" s="411"/>
      <c r="BO119" s="411"/>
      <c r="BP119" s="411"/>
      <c r="BQ119" s="411"/>
      <c r="BR119" s="411"/>
      <c r="BS119" s="411"/>
      <c r="BT119" s="411"/>
      <c r="BU119" s="411"/>
      <c r="BV119" s="411"/>
    </row>
    <row r="120" spans="63:74" x14ac:dyDescent="0.2">
      <c r="BK120" s="411"/>
      <c r="BL120" s="411"/>
      <c r="BM120" s="411"/>
      <c r="BN120" s="411"/>
      <c r="BO120" s="411"/>
      <c r="BP120" s="411"/>
      <c r="BQ120" s="411"/>
      <c r="BR120" s="411"/>
      <c r="BS120" s="411"/>
      <c r="BT120" s="411"/>
      <c r="BU120" s="411"/>
      <c r="BV120" s="411"/>
    </row>
    <row r="121" spans="63:74" x14ac:dyDescent="0.2">
      <c r="BK121" s="411"/>
      <c r="BL121" s="411"/>
      <c r="BM121" s="411"/>
      <c r="BN121" s="411"/>
      <c r="BO121" s="411"/>
      <c r="BP121" s="411"/>
      <c r="BQ121" s="411"/>
      <c r="BR121" s="411"/>
      <c r="BS121" s="411"/>
      <c r="BT121" s="411"/>
      <c r="BU121" s="411"/>
      <c r="BV121" s="411"/>
    </row>
    <row r="122" spans="63:74" x14ac:dyDescent="0.2">
      <c r="BK122" s="411"/>
      <c r="BL122" s="411"/>
      <c r="BM122" s="411"/>
      <c r="BN122" s="411"/>
      <c r="BO122" s="411"/>
      <c r="BP122" s="411"/>
      <c r="BQ122" s="411"/>
      <c r="BR122" s="411"/>
      <c r="BS122" s="411"/>
      <c r="BT122" s="411"/>
      <c r="BU122" s="411"/>
      <c r="BV122" s="411"/>
    </row>
    <row r="123" spans="63:74" x14ac:dyDescent="0.2">
      <c r="BK123" s="411"/>
      <c r="BL123" s="411"/>
      <c r="BM123" s="411"/>
      <c r="BN123" s="411"/>
      <c r="BO123" s="411"/>
      <c r="BP123" s="411"/>
      <c r="BQ123" s="411"/>
      <c r="BR123" s="411"/>
      <c r="BS123" s="411"/>
      <c r="BT123" s="411"/>
      <c r="BU123" s="411"/>
      <c r="BV123" s="411"/>
    </row>
    <row r="124" spans="63:74" x14ac:dyDescent="0.2">
      <c r="BK124" s="411"/>
      <c r="BL124" s="411"/>
      <c r="BM124" s="411"/>
      <c r="BN124" s="411"/>
      <c r="BO124" s="411"/>
      <c r="BP124" s="411"/>
      <c r="BQ124" s="411"/>
      <c r="BR124" s="411"/>
      <c r="BS124" s="411"/>
      <c r="BT124" s="411"/>
      <c r="BU124" s="411"/>
      <c r="BV124" s="411"/>
    </row>
    <row r="125" spans="63:74" x14ac:dyDescent="0.2">
      <c r="BK125" s="411"/>
      <c r="BL125" s="411"/>
      <c r="BM125" s="411"/>
      <c r="BN125" s="411"/>
      <c r="BO125" s="411"/>
      <c r="BP125" s="411"/>
      <c r="BQ125" s="411"/>
      <c r="BR125" s="411"/>
      <c r="BS125" s="411"/>
      <c r="BT125" s="411"/>
      <c r="BU125" s="411"/>
      <c r="BV125" s="411"/>
    </row>
    <row r="126" spans="63:74" x14ac:dyDescent="0.2">
      <c r="BK126" s="411"/>
      <c r="BL126" s="411"/>
      <c r="BM126" s="411"/>
      <c r="BN126" s="411"/>
      <c r="BO126" s="411"/>
      <c r="BP126" s="411"/>
      <c r="BQ126" s="411"/>
      <c r="BR126" s="411"/>
      <c r="BS126" s="411"/>
      <c r="BT126" s="411"/>
      <c r="BU126" s="411"/>
      <c r="BV126" s="411"/>
    </row>
    <row r="127" spans="63:74" x14ac:dyDescent="0.2">
      <c r="BK127" s="411"/>
      <c r="BL127" s="411"/>
      <c r="BM127" s="411"/>
      <c r="BN127" s="411"/>
      <c r="BO127" s="411"/>
      <c r="BP127" s="411"/>
      <c r="BQ127" s="411"/>
      <c r="BR127" s="411"/>
      <c r="BS127" s="411"/>
      <c r="BT127" s="411"/>
      <c r="BU127" s="411"/>
      <c r="BV127" s="411"/>
    </row>
    <row r="128" spans="63:74" x14ac:dyDescent="0.2">
      <c r="BK128" s="411"/>
      <c r="BL128" s="411"/>
      <c r="BM128" s="411"/>
      <c r="BN128" s="411"/>
      <c r="BO128" s="411"/>
      <c r="BP128" s="411"/>
      <c r="BQ128" s="411"/>
      <c r="BR128" s="411"/>
      <c r="BS128" s="411"/>
      <c r="BT128" s="411"/>
      <c r="BU128" s="411"/>
      <c r="BV128" s="411"/>
    </row>
  </sheetData>
  <mergeCells count="15">
    <mergeCell ref="B46:Q46"/>
    <mergeCell ref="B40:Q40"/>
    <mergeCell ref="B43:Q43"/>
    <mergeCell ref="B44:Q44"/>
    <mergeCell ref="B45:Q45"/>
    <mergeCell ref="B41:Q41"/>
    <mergeCell ref="B42:Q42"/>
    <mergeCell ref="A1:A2"/>
    <mergeCell ref="AM3:AX3"/>
    <mergeCell ref="AY3:BJ3"/>
    <mergeCell ref="BK3:BV3"/>
    <mergeCell ref="B1:AL1"/>
    <mergeCell ref="C3:N3"/>
    <mergeCell ref="O3:Z3"/>
    <mergeCell ref="AA3:AL3"/>
  </mergeCells>
  <phoneticPr fontId="3" type="noConversion"/>
  <hyperlinks>
    <hyperlink ref="A1:A2" location="Contents!A1" display="Table of Contents"/>
  </hyperlinks>
  <pageMargins left="0.25" right="0.25" top="0.25" bottom="0.25" header="0.5" footer="0.5"/>
  <pageSetup scale="3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V53"/>
  <sheetViews>
    <sheetView workbookViewId="0">
      <pane xSplit="2" ySplit="4" topLeftCell="AP5" activePane="bottomRight" state="frozen"/>
      <selection activeCell="BF63" sqref="BF63"/>
      <selection pane="topRight" activeCell="BF63" sqref="BF63"/>
      <selection pane="bottomLeft" activeCell="BF63" sqref="BF63"/>
      <selection pane="bottomRight" activeCell="BE29" sqref="BE29"/>
    </sheetView>
  </sheetViews>
  <sheetFormatPr defaultColWidth="8.5703125" defaultRowHeight="11.25" x14ac:dyDescent="0.2"/>
  <cols>
    <col min="1" max="1" width="11.5703125" style="162" customWidth="1"/>
    <col min="2" max="2" width="35.85546875" style="153" customWidth="1"/>
    <col min="3" max="50" width="6.5703125" style="153" customWidth="1"/>
    <col min="51" max="55" width="6.5703125" style="494" customWidth="1"/>
    <col min="56" max="58" width="6.5703125" style="645" customWidth="1"/>
    <col min="59" max="62" width="6.5703125" style="494" customWidth="1"/>
    <col min="63" max="74" width="6.5703125" style="153" customWidth="1"/>
    <col min="75" max="16384" width="8.5703125" style="153"/>
  </cols>
  <sheetData>
    <row r="1" spans="1:74" ht="12.75" customHeight="1" x14ac:dyDescent="0.2">
      <c r="A1" s="791" t="s">
        <v>995</v>
      </c>
      <c r="B1" s="820" t="s">
        <v>1150</v>
      </c>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c r="AW1" s="820"/>
      <c r="AX1" s="820"/>
      <c r="AY1" s="820"/>
      <c r="AZ1" s="820"/>
      <c r="BA1" s="820"/>
      <c r="BB1" s="820"/>
      <c r="BC1" s="820"/>
      <c r="BD1" s="820"/>
      <c r="BE1" s="820"/>
      <c r="BF1" s="820"/>
      <c r="BG1" s="820"/>
      <c r="BH1" s="820"/>
      <c r="BI1" s="820"/>
      <c r="BJ1" s="820"/>
      <c r="BK1" s="820"/>
      <c r="BL1" s="820"/>
      <c r="BM1" s="820"/>
      <c r="BN1" s="820"/>
      <c r="BO1" s="820"/>
      <c r="BP1" s="820"/>
      <c r="BQ1" s="820"/>
      <c r="BR1" s="820"/>
      <c r="BS1" s="820"/>
      <c r="BT1" s="820"/>
      <c r="BU1" s="820"/>
      <c r="BV1" s="820"/>
    </row>
    <row r="2" spans="1:74" ht="12.75" customHeight="1" x14ac:dyDescent="0.2">
      <c r="A2" s="792"/>
      <c r="B2" s="541" t="str">
        <f>"U.S. Energy Information Administration  |  Short-Term Energy Outlook  - "&amp;Dates!D1</f>
        <v>U.S. Energy Information Administration  |  Short-Term Energy Outlook  - June 2018</v>
      </c>
      <c r="C2" s="542"/>
      <c r="D2" s="542"/>
      <c r="E2" s="542"/>
      <c r="F2" s="542"/>
      <c r="G2" s="542"/>
      <c r="H2" s="542"/>
      <c r="I2" s="618"/>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20"/>
      <c r="AN2" s="620"/>
      <c r="AO2" s="620"/>
      <c r="AP2" s="620"/>
      <c r="AQ2" s="620"/>
      <c r="AR2" s="620"/>
      <c r="AS2" s="620"/>
      <c r="AT2" s="620"/>
      <c r="AU2" s="620"/>
      <c r="AV2" s="620"/>
      <c r="AW2" s="620"/>
      <c r="AX2" s="620"/>
      <c r="AY2" s="621"/>
      <c r="AZ2" s="621"/>
      <c r="BA2" s="621"/>
      <c r="BB2" s="621"/>
      <c r="BC2" s="621"/>
      <c r="BD2" s="658"/>
      <c r="BE2" s="658"/>
      <c r="BF2" s="658"/>
      <c r="BG2" s="621"/>
      <c r="BH2" s="621"/>
      <c r="BI2" s="621"/>
      <c r="BJ2" s="621"/>
      <c r="BK2" s="620"/>
      <c r="BL2" s="620"/>
      <c r="BM2" s="620"/>
      <c r="BN2" s="620"/>
      <c r="BO2" s="620"/>
      <c r="BP2" s="620"/>
      <c r="BQ2" s="620"/>
      <c r="BR2" s="620"/>
      <c r="BS2" s="620"/>
      <c r="BT2" s="620"/>
      <c r="BU2" s="620"/>
      <c r="BV2" s="622"/>
    </row>
    <row r="3" spans="1:74" ht="12.75" x14ac:dyDescent="0.2">
      <c r="B3" s="47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x14ac:dyDescent="0.2">
      <c r="B4" s="476"/>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Y5" s="153"/>
      <c r="BG5" s="645"/>
      <c r="BH5" s="645"/>
      <c r="BI5" s="645"/>
    </row>
    <row r="6" spans="1:74" ht="11.1" customHeight="1" x14ac:dyDescent="0.2">
      <c r="A6" s="162" t="s">
        <v>734</v>
      </c>
      <c r="B6" s="172" t="s">
        <v>248</v>
      </c>
      <c r="C6" s="252">
        <v>23.476165808000001</v>
      </c>
      <c r="D6" s="252">
        <v>23.464285808</v>
      </c>
      <c r="E6" s="252">
        <v>22.823582808000001</v>
      </c>
      <c r="F6" s="252">
        <v>23.142083807999999</v>
      </c>
      <c r="G6" s="252">
        <v>22.937665807999998</v>
      </c>
      <c r="H6" s="252">
        <v>23.274409808000001</v>
      </c>
      <c r="I6" s="252">
        <v>23.818062808000001</v>
      </c>
      <c r="J6" s="252">
        <v>23.734853808</v>
      </c>
      <c r="K6" s="252">
        <v>23.702677808000001</v>
      </c>
      <c r="L6" s="252">
        <v>24.181906808000001</v>
      </c>
      <c r="M6" s="252">
        <v>23.715531808000001</v>
      </c>
      <c r="N6" s="252">
        <v>23.992964808</v>
      </c>
      <c r="O6" s="252">
        <v>23.608232999999998</v>
      </c>
      <c r="P6" s="252">
        <v>24.121314000000002</v>
      </c>
      <c r="Q6" s="252">
        <v>23.585833999999998</v>
      </c>
      <c r="R6" s="252">
        <v>23.46313</v>
      </c>
      <c r="S6" s="252">
        <v>23.569813</v>
      </c>
      <c r="T6" s="252">
        <v>24.22898</v>
      </c>
      <c r="U6" s="252">
        <v>24.666239000000001</v>
      </c>
      <c r="V6" s="252">
        <v>24.398388000000001</v>
      </c>
      <c r="W6" s="252">
        <v>23.924430999999998</v>
      </c>
      <c r="X6" s="252">
        <v>23.947603999999998</v>
      </c>
      <c r="Y6" s="252">
        <v>23.480333000000002</v>
      </c>
      <c r="Z6" s="252">
        <v>24.062055000000001</v>
      </c>
      <c r="AA6" s="252">
        <v>23.470913819</v>
      </c>
      <c r="AB6" s="252">
        <v>24.248718819</v>
      </c>
      <c r="AC6" s="252">
        <v>24.116317818999999</v>
      </c>
      <c r="AD6" s="252">
        <v>23.589343819</v>
      </c>
      <c r="AE6" s="252">
        <v>23.641271819</v>
      </c>
      <c r="AF6" s="252">
        <v>24.322286818999999</v>
      </c>
      <c r="AG6" s="252">
        <v>24.191773819000002</v>
      </c>
      <c r="AH6" s="252">
        <v>24.863900819000001</v>
      </c>
      <c r="AI6" s="252">
        <v>24.191941819</v>
      </c>
      <c r="AJ6" s="252">
        <v>23.974221819</v>
      </c>
      <c r="AK6" s="252">
        <v>24.048982818999999</v>
      </c>
      <c r="AL6" s="252">
        <v>24.579071818999999</v>
      </c>
      <c r="AM6" s="252">
        <v>23.491904438999999</v>
      </c>
      <c r="AN6" s="252">
        <v>23.494954439000001</v>
      </c>
      <c r="AO6" s="252">
        <v>24.416214439000001</v>
      </c>
      <c r="AP6" s="252">
        <v>23.651228439</v>
      </c>
      <c r="AQ6" s="252">
        <v>24.459354438999998</v>
      </c>
      <c r="AR6" s="252">
        <v>24.944818438999999</v>
      </c>
      <c r="AS6" s="252">
        <v>24.410081438999999</v>
      </c>
      <c r="AT6" s="252">
        <v>24.627959439000001</v>
      </c>
      <c r="AU6" s="252">
        <v>23.941141438999999</v>
      </c>
      <c r="AV6" s="252">
        <v>24.155399439</v>
      </c>
      <c r="AW6" s="252">
        <v>24.735120438999999</v>
      </c>
      <c r="AX6" s="252">
        <v>24.430413438999999</v>
      </c>
      <c r="AY6" s="252">
        <v>24.678334341999999</v>
      </c>
      <c r="AZ6" s="252">
        <v>23.895758342000001</v>
      </c>
      <c r="BA6" s="252">
        <v>24.845416398000001</v>
      </c>
      <c r="BB6" s="252">
        <v>24.598112497999999</v>
      </c>
      <c r="BC6" s="252">
        <v>24.467529205000002</v>
      </c>
      <c r="BD6" s="409">
        <v>24.840981127999999</v>
      </c>
      <c r="BE6" s="409">
        <v>24.763952957000001</v>
      </c>
      <c r="BF6" s="409">
        <v>25.109583366999999</v>
      </c>
      <c r="BG6" s="409">
        <v>24.594056089999999</v>
      </c>
      <c r="BH6" s="409">
        <v>24.862177302999999</v>
      </c>
      <c r="BI6" s="409">
        <v>24.736309148</v>
      </c>
      <c r="BJ6" s="409">
        <v>25.114243299000002</v>
      </c>
      <c r="BK6" s="409">
        <v>24.504703200000002</v>
      </c>
      <c r="BL6" s="409">
        <v>24.701900040999998</v>
      </c>
      <c r="BM6" s="409">
        <v>24.858342478000001</v>
      </c>
      <c r="BN6" s="409">
        <v>24.395233739999998</v>
      </c>
      <c r="BO6" s="409">
        <v>24.638101915</v>
      </c>
      <c r="BP6" s="409">
        <v>25.181713641000002</v>
      </c>
      <c r="BQ6" s="409">
        <v>25.220712406000001</v>
      </c>
      <c r="BR6" s="409">
        <v>25.520481668999999</v>
      </c>
      <c r="BS6" s="409">
        <v>25.040296729000001</v>
      </c>
      <c r="BT6" s="409">
        <v>25.257625567000002</v>
      </c>
      <c r="BU6" s="409">
        <v>25.087598512</v>
      </c>
      <c r="BV6" s="409">
        <v>25.566690867999998</v>
      </c>
    </row>
    <row r="7" spans="1:74" ht="11.1" customHeight="1" x14ac:dyDescent="0.2">
      <c r="A7" s="162" t="s">
        <v>295</v>
      </c>
      <c r="B7" s="173" t="s">
        <v>356</v>
      </c>
      <c r="C7" s="252">
        <v>2.383</v>
      </c>
      <c r="D7" s="252">
        <v>2.4929999999999999</v>
      </c>
      <c r="E7" s="252">
        <v>2.3079999999999998</v>
      </c>
      <c r="F7" s="252">
        <v>2.2269999999999999</v>
      </c>
      <c r="G7" s="252">
        <v>2.298</v>
      </c>
      <c r="H7" s="252">
        <v>2.3769999999999998</v>
      </c>
      <c r="I7" s="252">
        <v>2.4489999999999998</v>
      </c>
      <c r="J7" s="252">
        <v>2.363</v>
      </c>
      <c r="K7" s="252">
        <v>2.4569999999999999</v>
      </c>
      <c r="L7" s="252">
        <v>2.4060000000000001</v>
      </c>
      <c r="M7" s="252">
        <v>2.3460000000000001</v>
      </c>
      <c r="N7" s="252">
        <v>2.4039999999999999</v>
      </c>
      <c r="O7" s="252">
        <v>2.41</v>
      </c>
      <c r="P7" s="252">
        <v>2.492</v>
      </c>
      <c r="Q7" s="252">
        <v>2.306</v>
      </c>
      <c r="R7" s="252">
        <v>2.2480000000000002</v>
      </c>
      <c r="S7" s="252">
        <v>2.2890000000000001</v>
      </c>
      <c r="T7" s="252">
        <v>2.359</v>
      </c>
      <c r="U7" s="252">
        <v>2.4079999999999999</v>
      </c>
      <c r="V7" s="252">
        <v>2.4239999999999999</v>
      </c>
      <c r="W7" s="252">
        <v>2.4260000000000002</v>
      </c>
      <c r="X7" s="252">
        <v>2.4089999999999998</v>
      </c>
      <c r="Y7" s="252">
        <v>2.371</v>
      </c>
      <c r="Z7" s="252">
        <v>2.335</v>
      </c>
      <c r="AA7" s="252">
        <v>2.371</v>
      </c>
      <c r="AB7" s="252">
        <v>2.3279999999999998</v>
      </c>
      <c r="AC7" s="252">
        <v>2.3039999999999998</v>
      </c>
      <c r="AD7" s="252">
        <v>2.258</v>
      </c>
      <c r="AE7" s="252">
        <v>2.3039999999999998</v>
      </c>
      <c r="AF7" s="252">
        <v>2.3889999999999998</v>
      </c>
      <c r="AG7" s="252">
        <v>2.4009999999999998</v>
      </c>
      <c r="AH7" s="252">
        <v>2.532</v>
      </c>
      <c r="AI7" s="252">
        <v>2.4550000000000001</v>
      </c>
      <c r="AJ7" s="252">
        <v>2.347</v>
      </c>
      <c r="AK7" s="252">
        <v>2.3860000000000001</v>
      </c>
      <c r="AL7" s="252">
        <v>2.4670000000000001</v>
      </c>
      <c r="AM7" s="252">
        <v>2.3504</v>
      </c>
      <c r="AN7" s="252">
        <v>2.3245</v>
      </c>
      <c r="AO7" s="252">
        <v>2.3759000000000001</v>
      </c>
      <c r="AP7" s="252">
        <v>2.1593</v>
      </c>
      <c r="AQ7" s="252">
        <v>2.4125999999999999</v>
      </c>
      <c r="AR7" s="252">
        <v>2.4371</v>
      </c>
      <c r="AS7" s="252">
        <v>2.4647000000000001</v>
      </c>
      <c r="AT7" s="252">
        <v>2.5608</v>
      </c>
      <c r="AU7" s="252">
        <v>2.4754</v>
      </c>
      <c r="AV7" s="252">
        <v>2.4817999999999998</v>
      </c>
      <c r="AW7" s="252">
        <v>2.5630999999999999</v>
      </c>
      <c r="AX7" s="252">
        <v>2.4523000000000001</v>
      </c>
      <c r="AY7" s="252">
        <v>2.3374999999999999</v>
      </c>
      <c r="AZ7" s="252">
        <v>2.3290000000000002</v>
      </c>
      <c r="BA7" s="252">
        <v>2.3783314820000001</v>
      </c>
      <c r="BB7" s="252">
        <v>2.249023072</v>
      </c>
      <c r="BC7" s="252">
        <v>2.3282644879999999</v>
      </c>
      <c r="BD7" s="409">
        <v>2.4190415879999998</v>
      </c>
      <c r="BE7" s="409">
        <v>2.4314680439999998</v>
      </c>
      <c r="BF7" s="409">
        <v>2.471462662</v>
      </c>
      <c r="BG7" s="409">
        <v>2.4326661970000001</v>
      </c>
      <c r="BH7" s="409">
        <v>2.4095675280000002</v>
      </c>
      <c r="BI7" s="409">
        <v>2.4492397220000002</v>
      </c>
      <c r="BJ7" s="409">
        <v>2.4194097029999999</v>
      </c>
      <c r="BK7" s="409">
        <v>2.352753689</v>
      </c>
      <c r="BL7" s="409">
        <v>2.4587718270000001</v>
      </c>
      <c r="BM7" s="409">
        <v>2.3783314820000001</v>
      </c>
      <c r="BN7" s="409">
        <v>2.249023072</v>
      </c>
      <c r="BO7" s="409">
        <v>2.3282644879999999</v>
      </c>
      <c r="BP7" s="409">
        <v>2.4190415879999998</v>
      </c>
      <c r="BQ7" s="409">
        <v>2.4314680439999998</v>
      </c>
      <c r="BR7" s="409">
        <v>2.471462662</v>
      </c>
      <c r="BS7" s="409">
        <v>2.4326661970000001</v>
      </c>
      <c r="BT7" s="409">
        <v>2.4095675280000002</v>
      </c>
      <c r="BU7" s="409">
        <v>2.4492397220000002</v>
      </c>
      <c r="BV7" s="409">
        <v>2.4194097029999999</v>
      </c>
    </row>
    <row r="8" spans="1:74" ht="11.1" customHeight="1" x14ac:dyDescent="0.2">
      <c r="A8" s="162" t="s">
        <v>735</v>
      </c>
      <c r="B8" s="173" t="s">
        <v>357</v>
      </c>
      <c r="C8" s="252">
        <v>1.99</v>
      </c>
      <c r="D8" s="252">
        <v>2.0470000000000002</v>
      </c>
      <c r="E8" s="252">
        <v>2.0510000000000002</v>
      </c>
      <c r="F8" s="252">
        <v>2.069</v>
      </c>
      <c r="G8" s="252">
        <v>2.0579999999999998</v>
      </c>
      <c r="H8" s="252">
        <v>2.0190000000000001</v>
      </c>
      <c r="I8" s="252">
        <v>2.1040000000000001</v>
      </c>
      <c r="J8" s="252">
        <v>1.986</v>
      </c>
      <c r="K8" s="252">
        <v>1.998</v>
      </c>
      <c r="L8" s="252">
        <v>2.0590000000000002</v>
      </c>
      <c r="M8" s="252">
        <v>1.9890000000000001</v>
      </c>
      <c r="N8" s="252">
        <v>2.1040000000000001</v>
      </c>
      <c r="O8" s="252">
        <v>1.9279999999999999</v>
      </c>
      <c r="P8" s="252">
        <v>1.956</v>
      </c>
      <c r="Q8" s="252">
        <v>1.931</v>
      </c>
      <c r="R8" s="252">
        <v>1.9550000000000001</v>
      </c>
      <c r="S8" s="252">
        <v>1.956</v>
      </c>
      <c r="T8" s="252">
        <v>2.008</v>
      </c>
      <c r="U8" s="252">
        <v>2.1150000000000002</v>
      </c>
      <c r="V8" s="252">
        <v>2.0259999999999998</v>
      </c>
      <c r="W8" s="252">
        <v>2.0569999999999999</v>
      </c>
      <c r="X8" s="252">
        <v>2.0390000000000001</v>
      </c>
      <c r="Y8" s="252">
        <v>1.9730000000000001</v>
      </c>
      <c r="Z8" s="252">
        <v>2.129</v>
      </c>
      <c r="AA8" s="252">
        <v>2.0270000000000001</v>
      </c>
      <c r="AB8" s="252">
        <v>2.0640000000000001</v>
      </c>
      <c r="AC8" s="252">
        <v>2.0739999999999998</v>
      </c>
      <c r="AD8" s="252">
        <v>1.9810000000000001</v>
      </c>
      <c r="AE8" s="252">
        <v>1.9990000000000001</v>
      </c>
      <c r="AF8" s="252">
        <v>2.077</v>
      </c>
      <c r="AG8" s="252">
        <v>2.0049999999999999</v>
      </c>
      <c r="AH8" s="252">
        <v>2.0470000000000002</v>
      </c>
      <c r="AI8" s="252">
        <v>1.97</v>
      </c>
      <c r="AJ8" s="252">
        <v>1.9670000000000001</v>
      </c>
      <c r="AK8" s="252">
        <v>1.994</v>
      </c>
      <c r="AL8" s="252">
        <v>2.1179999999999999</v>
      </c>
      <c r="AM8" s="252">
        <v>1.8872</v>
      </c>
      <c r="AN8" s="252">
        <v>2.0009999999999999</v>
      </c>
      <c r="AO8" s="252">
        <v>1.9826999999999999</v>
      </c>
      <c r="AP8" s="252">
        <v>1.9251</v>
      </c>
      <c r="AQ8" s="252">
        <v>1.9971000000000001</v>
      </c>
      <c r="AR8" s="252">
        <v>2.0032000000000001</v>
      </c>
      <c r="AS8" s="252">
        <v>1.9149</v>
      </c>
      <c r="AT8" s="252">
        <v>1.8959999999999999</v>
      </c>
      <c r="AU8" s="252">
        <v>1.8747</v>
      </c>
      <c r="AV8" s="252">
        <v>1.8568</v>
      </c>
      <c r="AW8" s="252">
        <v>1.8834</v>
      </c>
      <c r="AX8" s="252">
        <v>1.8857999999999999</v>
      </c>
      <c r="AY8" s="252">
        <v>1.8688</v>
      </c>
      <c r="AZ8" s="252">
        <v>1.9366000000000001</v>
      </c>
      <c r="BA8" s="252">
        <v>1.883372574</v>
      </c>
      <c r="BB8" s="252">
        <v>1.8923389370000001</v>
      </c>
      <c r="BC8" s="252">
        <v>1.8865280520000001</v>
      </c>
      <c r="BD8" s="409">
        <v>1.930104198</v>
      </c>
      <c r="BE8" s="409">
        <v>1.9308395709999999</v>
      </c>
      <c r="BF8" s="409">
        <v>1.9307953630000001</v>
      </c>
      <c r="BG8" s="409">
        <v>1.8466545510000001</v>
      </c>
      <c r="BH8" s="409">
        <v>1.9232944329999999</v>
      </c>
      <c r="BI8" s="409">
        <v>1.886434084</v>
      </c>
      <c r="BJ8" s="409">
        <v>1.9972482540000001</v>
      </c>
      <c r="BK8" s="409">
        <v>1.8781241689999999</v>
      </c>
      <c r="BL8" s="409">
        <v>1.9321628719999999</v>
      </c>
      <c r="BM8" s="409">
        <v>1.9125456540000001</v>
      </c>
      <c r="BN8" s="409">
        <v>1.9176453259999999</v>
      </c>
      <c r="BO8" s="409">
        <v>1.908252085</v>
      </c>
      <c r="BP8" s="409">
        <v>1.949206711</v>
      </c>
      <c r="BQ8" s="409">
        <v>1.9473090200000001</v>
      </c>
      <c r="BR8" s="409">
        <v>1.9450636649999999</v>
      </c>
      <c r="BS8" s="409">
        <v>1.8582751900000001</v>
      </c>
      <c r="BT8" s="409">
        <v>1.9344026969999999</v>
      </c>
      <c r="BU8" s="409">
        <v>1.8962734480000001</v>
      </c>
      <c r="BV8" s="409">
        <v>2.0078158230000001</v>
      </c>
    </row>
    <row r="9" spans="1:74" ht="11.1" customHeight="1" x14ac:dyDescent="0.2">
      <c r="A9" s="162" t="s">
        <v>293</v>
      </c>
      <c r="B9" s="173" t="s">
        <v>358</v>
      </c>
      <c r="C9" s="252">
        <v>19.094940000000001</v>
      </c>
      <c r="D9" s="252">
        <v>18.916060000000002</v>
      </c>
      <c r="E9" s="252">
        <v>18.456357000000001</v>
      </c>
      <c r="F9" s="252">
        <v>18.837858000000001</v>
      </c>
      <c r="G9" s="252">
        <v>18.573440000000002</v>
      </c>
      <c r="H9" s="252">
        <v>18.870183999999998</v>
      </c>
      <c r="I9" s="252">
        <v>19.256837000000001</v>
      </c>
      <c r="J9" s="252">
        <v>19.377628000000001</v>
      </c>
      <c r="K9" s="252">
        <v>19.239452</v>
      </c>
      <c r="L9" s="252">
        <v>19.708680999999999</v>
      </c>
      <c r="M9" s="252">
        <v>19.372305999999998</v>
      </c>
      <c r="N9" s="252">
        <v>19.476738999999998</v>
      </c>
      <c r="O9" s="252">
        <v>19.261333</v>
      </c>
      <c r="P9" s="252">
        <v>19.664414000000001</v>
      </c>
      <c r="Q9" s="252">
        <v>19.339934</v>
      </c>
      <c r="R9" s="252">
        <v>19.25123</v>
      </c>
      <c r="S9" s="252">
        <v>19.315912999999998</v>
      </c>
      <c r="T9" s="252">
        <v>19.853079999999999</v>
      </c>
      <c r="U9" s="252">
        <v>20.134339000000001</v>
      </c>
      <c r="V9" s="252">
        <v>19.939488000000001</v>
      </c>
      <c r="W9" s="252">
        <v>19.432531000000001</v>
      </c>
      <c r="X9" s="252">
        <v>19.490704000000001</v>
      </c>
      <c r="Y9" s="252">
        <v>19.127433</v>
      </c>
      <c r="Z9" s="252">
        <v>19.589155000000002</v>
      </c>
      <c r="AA9" s="252">
        <v>19.062795999999999</v>
      </c>
      <c r="AB9" s="252">
        <v>19.846601</v>
      </c>
      <c r="AC9" s="252">
        <v>19.728200000000001</v>
      </c>
      <c r="AD9" s="252">
        <v>19.340226000000001</v>
      </c>
      <c r="AE9" s="252">
        <v>19.328154000000001</v>
      </c>
      <c r="AF9" s="252">
        <v>19.846169</v>
      </c>
      <c r="AG9" s="252">
        <v>19.775656000000001</v>
      </c>
      <c r="AH9" s="252">
        <v>20.274782999999999</v>
      </c>
      <c r="AI9" s="252">
        <v>19.756824000000002</v>
      </c>
      <c r="AJ9" s="252">
        <v>19.650103999999999</v>
      </c>
      <c r="AK9" s="252">
        <v>19.658864999999999</v>
      </c>
      <c r="AL9" s="252">
        <v>19.983954000000001</v>
      </c>
      <c r="AM9" s="252">
        <v>19.243893</v>
      </c>
      <c r="AN9" s="252">
        <v>19.159043</v>
      </c>
      <c r="AO9" s="252">
        <v>20.047203</v>
      </c>
      <c r="AP9" s="252">
        <v>19.556417</v>
      </c>
      <c r="AQ9" s="252">
        <v>20.039242999999999</v>
      </c>
      <c r="AR9" s="252">
        <v>20.494107</v>
      </c>
      <c r="AS9" s="252">
        <v>20.02007</v>
      </c>
      <c r="AT9" s="252">
        <v>20.160748000000002</v>
      </c>
      <c r="AU9" s="252">
        <v>19.580629999999999</v>
      </c>
      <c r="AV9" s="252">
        <v>19.806387999999998</v>
      </c>
      <c r="AW9" s="252">
        <v>20.278209</v>
      </c>
      <c r="AX9" s="252">
        <v>20.081901999999999</v>
      </c>
      <c r="AY9" s="252">
        <v>20.461319</v>
      </c>
      <c r="AZ9" s="252">
        <v>19.619443</v>
      </c>
      <c r="BA9" s="252">
        <v>20.572997000000001</v>
      </c>
      <c r="BB9" s="252">
        <v>20.446035147</v>
      </c>
      <c r="BC9" s="252">
        <v>20.242021322999999</v>
      </c>
      <c r="BD9" s="409">
        <v>20.481120000000001</v>
      </c>
      <c r="BE9" s="409">
        <v>20.390930000000001</v>
      </c>
      <c r="BF9" s="409">
        <v>20.69661</v>
      </c>
      <c r="BG9" s="409">
        <v>20.304020000000001</v>
      </c>
      <c r="BH9" s="409">
        <v>20.518599999999999</v>
      </c>
      <c r="BI9" s="409">
        <v>20.38992</v>
      </c>
      <c r="BJ9" s="409">
        <v>20.686869999999999</v>
      </c>
      <c r="BK9" s="409">
        <v>20.263110000000001</v>
      </c>
      <c r="BL9" s="409">
        <v>20.300249999999998</v>
      </c>
      <c r="BM9" s="409">
        <v>20.556750000000001</v>
      </c>
      <c r="BN9" s="409">
        <v>20.217849999999999</v>
      </c>
      <c r="BO9" s="409">
        <v>20.39087</v>
      </c>
      <c r="BP9" s="409">
        <v>20.80275</v>
      </c>
      <c r="BQ9" s="409">
        <v>20.831219999999998</v>
      </c>
      <c r="BR9" s="409">
        <v>21.093240000000002</v>
      </c>
      <c r="BS9" s="409">
        <v>20.73864</v>
      </c>
      <c r="BT9" s="409">
        <v>20.902940000000001</v>
      </c>
      <c r="BU9" s="409">
        <v>20.731369999999998</v>
      </c>
      <c r="BV9" s="409">
        <v>21.12875</v>
      </c>
    </row>
    <row r="10" spans="1:74" ht="11.1" customHeight="1" x14ac:dyDescent="0.2">
      <c r="AY10" s="153"/>
      <c r="AZ10" s="153"/>
      <c r="BA10" s="153"/>
      <c r="BB10" s="153"/>
      <c r="BC10" s="153"/>
      <c r="BD10" s="153"/>
      <c r="BE10" s="153"/>
      <c r="BF10" s="153"/>
      <c r="BG10" s="153"/>
      <c r="BH10" s="153"/>
      <c r="BI10" s="153"/>
      <c r="BJ10" s="153"/>
    </row>
    <row r="11" spans="1:74" ht="11.1" customHeight="1" x14ac:dyDescent="0.2">
      <c r="A11" s="162" t="s">
        <v>736</v>
      </c>
      <c r="B11" s="172" t="s">
        <v>513</v>
      </c>
      <c r="C11" s="252">
        <v>6.8683968431000002</v>
      </c>
      <c r="D11" s="252">
        <v>7.2167962191999999</v>
      </c>
      <c r="E11" s="252">
        <v>7.1334669557000003</v>
      </c>
      <c r="F11" s="252">
        <v>7.3392827517999999</v>
      </c>
      <c r="G11" s="252">
        <v>7.1529091545999997</v>
      </c>
      <c r="H11" s="252">
        <v>7.1913865437000002</v>
      </c>
      <c r="I11" s="252">
        <v>7.2904310776000001</v>
      </c>
      <c r="J11" s="252">
        <v>7.3095910546000002</v>
      </c>
      <c r="K11" s="252">
        <v>7.4301539491000002</v>
      </c>
      <c r="L11" s="252">
        <v>7.3191787069999998</v>
      </c>
      <c r="M11" s="252">
        <v>7.1061171025999998</v>
      </c>
      <c r="N11" s="252">
        <v>7.4114383917</v>
      </c>
      <c r="O11" s="252">
        <v>6.8493521687000003</v>
      </c>
      <c r="P11" s="252">
        <v>7.0101114662999997</v>
      </c>
      <c r="Q11" s="252">
        <v>7.1096325628999999</v>
      </c>
      <c r="R11" s="252">
        <v>7.1864725044000002</v>
      </c>
      <c r="S11" s="252">
        <v>6.9099947246999998</v>
      </c>
      <c r="T11" s="252">
        <v>7.1460081927000001</v>
      </c>
      <c r="U11" s="252">
        <v>7.1517486727000001</v>
      </c>
      <c r="V11" s="252">
        <v>7.0456959941999999</v>
      </c>
      <c r="W11" s="252">
        <v>7.1432968701000004</v>
      </c>
      <c r="X11" s="252">
        <v>7.1341125195000004</v>
      </c>
      <c r="Y11" s="252">
        <v>6.9502715449999997</v>
      </c>
      <c r="Z11" s="252">
        <v>7.0797457371999997</v>
      </c>
      <c r="AA11" s="252">
        <v>6.7841452200000001</v>
      </c>
      <c r="AB11" s="252">
        <v>7.0569536700000004</v>
      </c>
      <c r="AC11" s="252">
        <v>6.9969250670000003</v>
      </c>
      <c r="AD11" s="252">
        <v>7.0794416470000003</v>
      </c>
      <c r="AE11" s="252">
        <v>6.9611788160000003</v>
      </c>
      <c r="AF11" s="252">
        <v>7.1245116450000001</v>
      </c>
      <c r="AG11" s="252">
        <v>7.085802749</v>
      </c>
      <c r="AH11" s="252">
        <v>7.1230921399999998</v>
      </c>
      <c r="AI11" s="252">
        <v>7.1262503639999997</v>
      </c>
      <c r="AJ11" s="252">
        <v>6.9700247900000001</v>
      </c>
      <c r="AK11" s="252">
        <v>6.9745081200000003</v>
      </c>
      <c r="AL11" s="252">
        <v>7.1676837349999998</v>
      </c>
      <c r="AM11" s="252">
        <v>6.8288786249999998</v>
      </c>
      <c r="AN11" s="252">
        <v>7.0613041110000001</v>
      </c>
      <c r="AO11" s="252">
        <v>7.0506830540000003</v>
      </c>
      <c r="AP11" s="252">
        <v>7.026793627</v>
      </c>
      <c r="AQ11" s="252">
        <v>6.979554448</v>
      </c>
      <c r="AR11" s="252">
        <v>7.1166504350000004</v>
      </c>
      <c r="AS11" s="252">
        <v>7.1082464820000002</v>
      </c>
      <c r="AT11" s="252">
        <v>7.1557420460000003</v>
      </c>
      <c r="AU11" s="252">
        <v>7.0908283860000001</v>
      </c>
      <c r="AV11" s="252">
        <v>7.0644411119999999</v>
      </c>
      <c r="AW11" s="252">
        <v>6.9975772479999998</v>
      </c>
      <c r="AX11" s="252">
        <v>7.0843650729999998</v>
      </c>
      <c r="AY11" s="252">
        <v>6.6928261210000004</v>
      </c>
      <c r="AZ11" s="252">
        <v>6.9039981929999996</v>
      </c>
      <c r="BA11" s="252">
        <v>6.8940072739999998</v>
      </c>
      <c r="BB11" s="252">
        <v>6.9822548580000001</v>
      </c>
      <c r="BC11" s="252">
        <v>6.9178613709999999</v>
      </c>
      <c r="BD11" s="409">
        <v>7.0669866409999997</v>
      </c>
      <c r="BE11" s="409">
        <v>7.0697614609999997</v>
      </c>
      <c r="BF11" s="409">
        <v>7.1257178870000004</v>
      </c>
      <c r="BG11" s="409">
        <v>7.114528279</v>
      </c>
      <c r="BH11" s="409">
        <v>7.1053125000000001</v>
      </c>
      <c r="BI11" s="409">
        <v>7.0541551570000003</v>
      </c>
      <c r="BJ11" s="409">
        <v>7.1554708739999997</v>
      </c>
      <c r="BK11" s="409">
        <v>6.7685147969999999</v>
      </c>
      <c r="BL11" s="409">
        <v>7.0446993219999996</v>
      </c>
      <c r="BM11" s="409">
        <v>7.0278274029999999</v>
      </c>
      <c r="BN11" s="409">
        <v>7.1263492609999997</v>
      </c>
      <c r="BO11" s="409">
        <v>7.0647435349999999</v>
      </c>
      <c r="BP11" s="409">
        <v>7.2180487229999999</v>
      </c>
      <c r="BQ11" s="409">
        <v>7.227851062</v>
      </c>
      <c r="BR11" s="409">
        <v>7.2943781510000001</v>
      </c>
      <c r="BS11" s="409">
        <v>7.2831780400000001</v>
      </c>
      <c r="BT11" s="409">
        <v>7.2789175479999999</v>
      </c>
      <c r="BU11" s="409">
        <v>7.2313645229999999</v>
      </c>
      <c r="BV11" s="409">
        <v>7.3335195940000002</v>
      </c>
    </row>
    <row r="12" spans="1:74" ht="11.1" customHeight="1" x14ac:dyDescent="0.2">
      <c r="A12" s="162" t="s">
        <v>737</v>
      </c>
      <c r="B12" s="173" t="s">
        <v>360</v>
      </c>
      <c r="C12" s="252">
        <v>2.9412579450999998</v>
      </c>
      <c r="D12" s="252">
        <v>3.1365373222000001</v>
      </c>
      <c r="E12" s="252">
        <v>3.0999016512000002</v>
      </c>
      <c r="F12" s="252">
        <v>3.1547996416999999</v>
      </c>
      <c r="G12" s="252">
        <v>3.1275367081000001</v>
      </c>
      <c r="H12" s="252">
        <v>3.0341996491000001</v>
      </c>
      <c r="I12" s="252">
        <v>3.1440156558000001</v>
      </c>
      <c r="J12" s="252">
        <v>3.2077353328</v>
      </c>
      <c r="K12" s="252">
        <v>3.3012838792000001</v>
      </c>
      <c r="L12" s="252">
        <v>3.3560798992</v>
      </c>
      <c r="M12" s="252">
        <v>3.147457051</v>
      </c>
      <c r="N12" s="252">
        <v>3.2271836899999999</v>
      </c>
      <c r="O12" s="252">
        <v>2.9761947615</v>
      </c>
      <c r="P12" s="252">
        <v>3.0597182256000002</v>
      </c>
      <c r="Q12" s="252">
        <v>3.1564680683000002</v>
      </c>
      <c r="R12" s="252">
        <v>3.1096265741</v>
      </c>
      <c r="S12" s="252">
        <v>2.9697085523000002</v>
      </c>
      <c r="T12" s="252">
        <v>3.1299861107</v>
      </c>
      <c r="U12" s="252">
        <v>3.1144444701</v>
      </c>
      <c r="V12" s="252">
        <v>3.0874391581</v>
      </c>
      <c r="W12" s="252">
        <v>3.1541533414999998</v>
      </c>
      <c r="X12" s="252">
        <v>3.1820762341000002</v>
      </c>
      <c r="Y12" s="252">
        <v>3.0021783370000001</v>
      </c>
      <c r="Z12" s="252">
        <v>3.1009125872999999</v>
      </c>
      <c r="AA12" s="252">
        <v>2.8103515030000001</v>
      </c>
      <c r="AB12" s="252">
        <v>3.0128852629999998</v>
      </c>
      <c r="AC12" s="252">
        <v>3.0256010990000002</v>
      </c>
      <c r="AD12" s="252">
        <v>3.0200108559999999</v>
      </c>
      <c r="AE12" s="252">
        <v>2.9453096730000001</v>
      </c>
      <c r="AF12" s="252">
        <v>3.0279137989999998</v>
      </c>
      <c r="AG12" s="252">
        <v>2.98867576</v>
      </c>
      <c r="AH12" s="252">
        <v>3.0752405679999999</v>
      </c>
      <c r="AI12" s="252">
        <v>3.1109660799999999</v>
      </c>
      <c r="AJ12" s="252">
        <v>2.990745832</v>
      </c>
      <c r="AK12" s="252">
        <v>2.9756981649999998</v>
      </c>
      <c r="AL12" s="252">
        <v>3.0217742869999999</v>
      </c>
      <c r="AM12" s="252">
        <v>2.896216269</v>
      </c>
      <c r="AN12" s="252">
        <v>3.0650333270000001</v>
      </c>
      <c r="AO12" s="252">
        <v>3.09086302</v>
      </c>
      <c r="AP12" s="252">
        <v>3.0172082769999999</v>
      </c>
      <c r="AQ12" s="252">
        <v>2.9843549399999998</v>
      </c>
      <c r="AR12" s="252">
        <v>3.0412122240000001</v>
      </c>
      <c r="AS12" s="252">
        <v>3.0358917550000002</v>
      </c>
      <c r="AT12" s="252">
        <v>3.1162884160000002</v>
      </c>
      <c r="AU12" s="252">
        <v>3.1249299530000001</v>
      </c>
      <c r="AV12" s="252">
        <v>3.147256719</v>
      </c>
      <c r="AW12" s="252">
        <v>3.081795375</v>
      </c>
      <c r="AX12" s="252">
        <v>3.0821834610000001</v>
      </c>
      <c r="AY12" s="252">
        <v>2.8912129700000002</v>
      </c>
      <c r="AZ12" s="252">
        <v>3.0538691830000002</v>
      </c>
      <c r="BA12" s="252">
        <v>3.0708634309999998</v>
      </c>
      <c r="BB12" s="252">
        <v>3.0767233799999998</v>
      </c>
      <c r="BC12" s="252">
        <v>3.0451434129999999</v>
      </c>
      <c r="BD12" s="409">
        <v>3.1059518210000001</v>
      </c>
      <c r="BE12" s="409">
        <v>3.1037666019999999</v>
      </c>
      <c r="BF12" s="409">
        <v>3.1898844089999998</v>
      </c>
      <c r="BG12" s="409">
        <v>3.2032109270000002</v>
      </c>
      <c r="BH12" s="409">
        <v>3.231151745</v>
      </c>
      <c r="BI12" s="409">
        <v>3.1698995089999999</v>
      </c>
      <c r="BJ12" s="409">
        <v>3.176625617</v>
      </c>
      <c r="BK12" s="409">
        <v>2.9856826920000001</v>
      </c>
      <c r="BL12" s="409">
        <v>3.1612583870000002</v>
      </c>
      <c r="BM12" s="409">
        <v>3.1846358170000002</v>
      </c>
      <c r="BN12" s="409">
        <v>3.1958540950000001</v>
      </c>
      <c r="BO12" s="409">
        <v>3.1675298920000001</v>
      </c>
      <c r="BP12" s="409">
        <v>3.234810414</v>
      </c>
      <c r="BQ12" s="409">
        <v>3.2359478369999999</v>
      </c>
      <c r="BR12" s="409">
        <v>3.3284372659999999</v>
      </c>
      <c r="BS12" s="409">
        <v>3.3445845360000002</v>
      </c>
      <c r="BT12" s="409">
        <v>3.3753761419999999</v>
      </c>
      <c r="BU12" s="409">
        <v>3.3127518610000002</v>
      </c>
      <c r="BV12" s="409">
        <v>3.320322225</v>
      </c>
    </row>
    <row r="13" spans="1:74" ht="11.1" customHeight="1" x14ac:dyDescent="0.2">
      <c r="AY13" s="153"/>
      <c r="AZ13" s="153"/>
      <c r="BA13" s="153"/>
      <c r="BB13" s="153"/>
      <c r="BC13" s="153"/>
      <c r="BD13" s="153"/>
      <c r="BE13" s="153"/>
      <c r="BF13" s="153"/>
      <c r="BG13" s="153"/>
      <c r="BH13" s="153"/>
      <c r="BI13" s="153"/>
      <c r="BJ13" s="153"/>
    </row>
    <row r="14" spans="1:74" ht="11.1" customHeight="1" x14ac:dyDescent="0.2">
      <c r="A14" s="162" t="s">
        <v>738</v>
      </c>
      <c r="B14" s="172" t="s">
        <v>514</v>
      </c>
      <c r="C14" s="252">
        <v>13.255061940999999</v>
      </c>
      <c r="D14" s="252">
        <v>13.984040194</v>
      </c>
      <c r="E14" s="252">
        <v>13.923539008000001</v>
      </c>
      <c r="F14" s="252">
        <v>14.144900888</v>
      </c>
      <c r="G14" s="252">
        <v>13.879046912</v>
      </c>
      <c r="H14" s="252">
        <v>14.337691767000001</v>
      </c>
      <c r="I14" s="252">
        <v>14.725528191</v>
      </c>
      <c r="J14" s="252">
        <v>14.272293471999999</v>
      </c>
      <c r="K14" s="252">
        <v>14.775418386</v>
      </c>
      <c r="L14" s="252">
        <v>14.683077347999999</v>
      </c>
      <c r="M14" s="252">
        <v>13.766650307000001</v>
      </c>
      <c r="N14" s="252">
        <v>14.057558178000001</v>
      </c>
      <c r="O14" s="252">
        <v>13.685627668</v>
      </c>
      <c r="P14" s="252">
        <v>14.578533401</v>
      </c>
      <c r="Q14" s="252">
        <v>14.214548586999999</v>
      </c>
      <c r="R14" s="252">
        <v>14.391421576000001</v>
      </c>
      <c r="S14" s="252">
        <v>13.792453825000001</v>
      </c>
      <c r="T14" s="252">
        <v>14.728095044</v>
      </c>
      <c r="U14" s="252">
        <v>14.912489232</v>
      </c>
      <c r="V14" s="252">
        <v>14.713376429</v>
      </c>
      <c r="W14" s="252">
        <v>15.161280938000001</v>
      </c>
      <c r="X14" s="252">
        <v>14.616471635</v>
      </c>
      <c r="Y14" s="252">
        <v>14.242443802</v>
      </c>
      <c r="Z14" s="252">
        <v>14.603801139</v>
      </c>
      <c r="AA14" s="252">
        <v>13.584044112000001</v>
      </c>
      <c r="AB14" s="252">
        <v>14.55851358</v>
      </c>
      <c r="AC14" s="252">
        <v>14.608605906999999</v>
      </c>
      <c r="AD14" s="252">
        <v>14.683475575999999</v>
      </c>
      <c r="AE14" s="252">
        <v>14.300417571000001</v>
      </c>
      <c r="AF14" s="252">
        <v>14.733674572</v>
      </c>
      <c r="AG14" s="252">
        <v>14.751564151</v>
      </c>
      <c r="AH14" s="252">
        <v>15.280423232</v>
      </c>
      <c r="AI14" s="252">
        <v>15.253128722</v>
      </c>
      <c r="AJ14" s="252">
        <v>14.995313372</v>
      </c>
      <c r="AK14" s="252">
        <v>14.779446653000001</v>
      </c>
      <c r="AL14" s="252">
        <v>14.765809721</v>
      </c>
      <c r="AM14" s="252">
        <v>14.184237469999999</v>
      </c>
      <c r="AN14" s="252">
        <v>14.586275583000001</v>
      </c>
      <c r="AO14" s="252">
        <v>14.798477645</v>
      </c>
      <c r="AP14" s="252">
        <v>14.522920333</v>
      </c>
      <c r="AQ14" s="252">
        <v>14.899649833</v>
      </c>
      <c r="AR14" s="252">
        <v>15.416259030000001</v>
      </c>
      <c r="AS14" s="252">
        <v>15.317517133999999</v>
      </c>
      <c r="AT14" s="252">
        <v>15.252287319000001</v>
      </c>
      <c r="AU14" s="252">
        <v>15.683362335</v>
      </c>
      <c r="AV14" s="252">
        <v>15.212558187000001</v>
      </c>
      <c r="AW14" s="252">
        <v>15.267814376</v>
      </c>
      <c r="AX14" s="252">
        <v>14.876743189999999</v>
      </c>
      <c r="AY14" s="252">
        <v>14.04356752</v>
      </c>
      <c r="AZ14" s="252">
        <v>15.301168269</v>
      </c>
      <c r="BA14" s="252">
        <v>14.905958205999999</v>
      </c>
      <c r="BB14" s="252">
        <v>15.011100502</v>
      </c>
      <c r="BC14" s="252">
        <v>14.780606176999999</v>
      </c>
      <c r="BD14" s="409">
        <v>15.310804536999999</v>
      </c>
      <c r="BE14" s="409">
        <v>15.474758745999999</v>
      </c>
      <c r="BF14" s="409">
        <v>15.295408383</v>
      </c>
      <c r="BG14" s="409">
        <v>15.776787448</v>
      </c>
      <c r="BH14" s="409">
        <v>15.553300519</v>
      </c>
      <c r="BI14" s="409">
        <v>15.172951088</v>
      </c>
      <c r="BJ14" s="409">
        <v>14.92848554</v>
      </c>
      <c r="BK14" s="409">
        <v>14.28684033</v>
      </c>
      <c r="BL14" s="409">
        <v>15.236420275</v>
      </c>
      <c r="BM14" s="409">
        <v>14.986870394</v>
      </c>
      <c r="BN14" s="409">
        <v>15.017665249</v>
      </c>
      <c r="BO14" s="409">
        <v>14.791932262</v>
      </c>
      <c r="BP14" s="409">
        <v>15.329100724</v>
      </c>
      <c r="BQ14" s="409">
        <v>15.539458659999999</v>
      </c>
      <c r="BR14" s="409">
        <v>15.361696482999999</v>
      </c>
      <c r="BS14" s="409">
        <v>15.847530182</v>
      </c>
      <c r="BT14" s="409">
        <v>15.612053152</v>
      </c>
      <c r="BU14" s="409">
        <v>15.227314156</v>
      </c>
      <c r="BV14" s="409">
        <v>14.978828317</v>
      </c>
    </row>
    <row r="15" spans="1:74" ht="11.1" customHeight="1" x14ac:dyDescent="0.2">
      <c r="AY15" s="153"/>
      <c r="AZ15" s="153"/>
      <c r="BA15" s="153"/>
      <c r="BB15" s="153"/>
      <c r="BC15" s="153"/>
      <c r="BD15" s="153"/>
      <c r="BE15" s="153"/>
      <c r="BF15" s="153"/>
      <c r="BG15" s="153"/>
      <c r="BH15" s="153"/>
      <c r="BI15" s="153"/>
      <c r="BJ15" s="153"/>
    </row>
    <row r="16" spans="1:74" ht="11.1" customHeight="1" x14ac:dyDescent="0.2">
      <c r="A16" s="162" t="s">
        <v>739</v>
      </c>
      <c r="B16" s="172" t="s">
        <v>1145</v>
      </c>
      <c r="C16" s="252">
        <v>4.3630664393999998</v>
      </c>
      <c r="D16" s="252">
        <v>4.5999357217999997</v>
      </c>
      <c r="E16" s="252">
        <v>4.5206549527000002</v>
      </c>
      <c r="F16" s="252">
        <v>4.3990231681000003</v>
      </c>
      <c r="G16" s="252">
        <v>4.8304547378000002</v>
      </c>
      <c r="H16" s="252">
        <v>4.9312079896999998</v>
      </c>
      <c r="I16" s="252">
        <v>4.9223317492999996</v>
      </c>
      <c r="J16" s="252">
        <v>5.0961347458999997</v>
      </c>
      <c r="K16" s="252">
        <v>5.0188523525999997</v>
      </c>
      <c r="L16" s="252">
        <v>4.8696179193000004</v>
      </c>
      <c r="M16" s="252">
        <v>4.8999772475999999</v>
      </c>
      <c r="N16" s="252">
        <v>4.9111468443000001</v>
      </c>
      <c r="O16" s="252">
        <v>4.2576838247</v>
      </c>
      <c r="P16" s="252">
        <v>4.5488037621000004</v>
      </c>
      <c r="Q16" s="252">
        <v>4.3132113214999999</v>
      </c>
      <c r="R16" s="252">
        <v>4.5538626919</v>
      </c>
      <c r="S16" s="252">
        <v>4.6690668809</v>
      </c>
      <c r="T16" s="252">
        <v>4.8162681177</v>
      </c>
      <c r="U16" s="252">
        <v>4.8868714834000002</v>
      </c>
      <c r="V16" s="252">
        <v>4.9544703866999997</v>
      </c>
      <c r="W16" s="252">
        <v>4.6896163625999998</v>
      </c>
      <c r="X16" s="252">
        <v>4.7017875384999996</v>
      </c>
      <c r="Y16" s="252">
        <v>4.7389235225000004</v>
      </c>
      <c r="Z16" s="252">
        <v>4.8056625582999999</v>
      </c>
      <c r="AA16" s="252">
        <v>4.660147254</v>
      </c>
      <c r="AB16" s="252">
        <v>4.8781997700000002</v>
      </c>
      <c r="AC16" s="252">
        <v>4.7099726129999997</v>
      </c>
      <c r="AD16" s="252">
        <v>4.5110535169999997</v>
      </c>
      <c r="AE16" s="252">
        <v>4.5617413300000003</v>
      </c>
      <c r="AF16" s="252">
        <v>4.7936772579999998</v>
      </c>
      <c r="AG16" s="252">
        <v>4.9740481860000001</v>
      </c>
      <c r="AH16" s="252">
        <v>5.1136888960000002</v>
      </c>
      <c r="AI16" s="252">
        <v>4.8831435519999999</v>
      </c>
      <c r="AJ16" s="252">
        <v>4.9079134270000004</v>
      </c>
      <c r="AK16" s="252">
        <v>4.9648151110000001</v>
      </c>
      <c r="AL16" s="252">
        <v>5.0439183649999997</v>
      </c>
      <c r="AM16" s="252">
        <v>4.873109736</v>
      </c>
      <c r="AN16" s="252">
        <v>4.8472727149999999</v>
      </c>
      <c r="AO16" s="252">
        <v>4.6769535720000004</v>
      </c>
      <c r="AP16" s="252">
        <v>4.5943858239999997</v>
      </c>
      <c r="AQ16" s="252">
        <v>4.784099543</v>
      </c>
      <c r="AR16" s="252">
        <v>4.9866881100000002</v>
      </c>
      <c r="AS16" s="252">
        <v>5.0456524079999996</v>
      </c>
      <c r="AT16" s="252">
        <v>5.1588753049999996</v>
      </c>
      <c r="AU16" s="252">
        <v>4.9658370639999996</v>
      </c>
      <c r="AV16" s="252">
        <v>4.885954656</v>
      </c>
      <c r="AW16" s="252">
        <v>4.9414378030000004</v>
      </c>
      <c r="AX16" s="252">
        <v>4.9616010350000002</v>
      </c>
      <c r="AY16" s="252">
        <v>4.7870010709999997</v>
      </c>
      <c r="AZ16" s="252">
        <v>4.9388563879999996</v>
      </c>
      <c r="BA16" s="252">
        <v>4.7715233369999996</v>
      </c>
      <c r="BB16" s="252">
        <v>4.6872975099999996</v>
      </c>
      <c r="BC16" s="252">
        <v>4.879216596</v>
      </c>
      <c r="BD16" s="409">
        <v>5.0833148189999999</v>
      </c>
      <c r="BE16" s="409">
        <v>5.1469065719999998</v>
      </c>
      <c r="BF16" s="409">
        <v>5.25695348</v>
      </c>
      <c r="BG16" s="409">
        <v>5.0690341730000004</v>
      </c>
      <c r="BH16" s="409">
        <v>4.9875004799999996</v>
      </c>
      <c r="BI16" s="409">
        <v>5.0474366489999998</v>
      </c>
      <c r="BJ16" s="409">
        <v>5.0655261149999999</v>
      </c>
      <c r="BK16" s="409">
        <v>4.8482581009999999</v>
      </c>
      <c r="BL16" s="409">
        <v>5.0021470309999998</v>
      </c>
      <c r="BM16" s="409">
        <v>4.8259957499999997</v>
      </c>
      <c r="BN16" s="409">
        <v>4.7405438059999998</v>
      </c>
      <c r="BO16" s="409">
        <v>4.9351147490000002</v>
      </c>
      <c r="BP16" s="409">
        <v>5.1419419299999998</v>
      </c>
      <c r="BQ16" s="409">
        <v>5.2057967569999999</v>
      </c>
      <c r="BR16" s="409">
        <v>5.3173888050000002</v>
      </c>
      <c r="BS16" s="409">
        <v>5.126870233</v>
      </c>
      <c r="BT16" s="409">
        <v>5.0442850100000003</v>
      </c>
      <c r="BU16" s="409">
        <v>5.1049961560000003</v>
      </c>
      <c r="BV16" s="409">
        <v>5.12321779</v>
      </c>
    </row>
    <row r="17" spans="1:74" ht="11.1" customHeight="1" x14ac:dyDescent="0.2">
      <c r="A17" s="162" t="s">
        <v>740</v>
      </c>
      <c r="B17" s="173" t="s">
        <v>501</v>
      </c>
      <c r="C17" s="252">
        <v>3.2989422833000002</v>
      </c>
      <c r="D17" s="252">
        <v>3.5194273541999999</v>
      </c>
      <c r="E17" s="252">
        <v>3.4201421963</v>
      </c>
      <c r="F17" s="252">
        <v>3.2655037106</v>
      </c>
      <c r="G17" s="252">
        <v>3.6851763416000001</v>
      </c>
      <c r="H17" s="252">
        <v>3.7638842510999999</v>
      </c>
      <c r="I17" s="252">
        <v>3.7358994012000002</v>
      </c>
      <c r="J17" s="252">
        <v>3.9130693709000002</v>
      </c>
      <c r="K17" s="252">
        <v>3.8373451562000001</v>
      </c>
      <c r="L17" s="252">
        <v>3.5923728050000001</v>
      </c>
      <c r="M17" s="252">
        <v>3.6368196216999999</v>
      </c>
      <c r="N17" s="252">
        <v>3.7007119206999999</v>
      </c>
      <c r="O17" s="252">
        <v>3.1932551948999999</v>
      </c>
      <c r="P17" s="252">
        <v>3.4550840583000002</v>
      </c>
      <c r="Q17" s="252">
        <v>3.2272478454</v>
      </c>
      <c r="R17" s="252">
        <v>3.4135504916000001</v>
      </c>
      <c r="S17" s="252">
        <v>3.5332230115000001</v>
      </c>
      <c r="T17" s="252">
        <v>3.6809083760000001</v>
      </c>
      <c r="U17" s="252">
        <v>3.7199413771000001</v>
      </c>
      <c r="V17" s="252">
        <v>3.7830732724999998</v>
      </c>
      <c r="W17" s="252">
        <v>3.5306486791</v>
      </c>
      <c r="X17" s="252">
        <v>3.4354874452000002</v>
      </c>
      <c r="Y17" s="252">
        <v>3.5367250541000002</v>
      </c>
      <c r="Z17" s="252">
        <v>3.6330192192999999</v>
      </c>
      <c r="AA17" s="252">
        <v>3.4667424169999999</v>
      </c>
      <c r="AB17" s="252">
        <v>3.6907760079999998</v>
      </c>
      <c r="AC17" s="252">
        <v>3.5493611390000002</v>
      </c>
      <c r="AD17" s="252">
        <v>3.344152459</v>
      </c>
      <c r="AE17" s="252">
        <v>3.4042027579999998</v>
      </c>
      <c r="AF17" s="252">
        <v>3.6356804309999999</v>
      </c>
      <c r="AG17" s="252">
        <v>3.7380102229999999</v>
      </c>
      <c r="AH17" s="252">
        <v>3.8924518930000001</v>
      </c>
      <c r="AI17" s="252">
        <v>3.6507040169999998</v>
      </c>
      <c r="AJ17" s="252">
        <v>3.681617073</v>
      </c>
      <c r="AK17" s="252">
        <v>3.7418932659999999</v>
      </c>
      <c r="AL17" s="252">
        <v>3.8107948390000002</v>
      </c>
      <c r="AM17" s="252">
        <v>3.6689223549999999</v>
      </c>
      <c r="AN17" s="252">
        <v>3.6474830069999999</v>
      </c>
      <c r="AO17" s="252">
        <v>3.504270086</v>
      </c>
      <c r="AP17" s="252">
        <v>3.4158239749999999</v>
      </c>
      <c r="AQ17" s="252">
        <v>3.6158250519999999</v>
      </c>
      <c r="AR17" s="252">
        <v>3.8169736460000001</v>
      </c>
      <c r="AS17" s="252">
        <v>3.7988945909999998</v>
      </c>
      <c r="AT17" s="252">
        <v>3.924711367</v>
      </c>
      <c r="AU17" s="252">
        <v>3.7275600820000001</v>
      </c>
      <c r="AV17" s="252">
        <v>3.652771408</v>
      </c>
      <c r="AW17" s="252">
        <v>3.710614037</v>
      </c>
      <c r="AX17" s="252">
        <v>3.7185188060000001</v>
      </c>
      <c r="AY17" s="252">
        <v>3.5539019679999999</v>
      </c>
      <c r="AZ17" s="252">
        <v>3.7121272780000001</v>
      </c>
      <c r="BA17" s="252">
        <v>3.5663761969999999</v>
      </c>
      <c r="BB17" s="252">
        <v>3.4763625579999999</v>
      </c>
      <c r="BC17" s="252">
        <v>3.67990825</v>
      </c>
      <c r="BD17" s="409">
        <v>3.8846217969999999</v>
      </c>
      <c r="BE17" s="409">
        <v>3.866222327</v>
      </c>
      <c r="BF17" s="409">
        <v>3.9942689520000001</v>
      </c>
      <c r="BG17" s="409">
        <v>3.7936235580000002</v>
      </c>
      <c r="BH17" s="409">
        <v>3.717509406</v>
      </c>
      <c r="BI17" s="409">
        <v>3.7763771789999998</v>
      </c>
      <c r="BJ17" s="409">
        <v>3.7844220439999998</v>
      </c>
      <c r="BK17" s="409">
        <v>3.6014903720000002</v>
      </c>
      <c r="BL17" s="409">
        <v>3.7618343919999999</v>
      </c>
      <c r="BM17" s="409">
        <v>3.6141316369999998</v>
      </c>
      <c r="BN17" s="409">
        <v>3.522912673</v>
      </c>
      <c r="BO17" s="409">
        <v>3.7291839360000001</v>
      </c>
      <c r="BP17" s="409">
        <v>3.9366386929999999</v>
      </c>
      <c r="BQ17" s="409">
        <v>3.9179928450000001</v>
      </c>
      <c r="BR17" s="409">
        <v>4.0477540740000002</v>
      </c>
      <c r="BS17" s="409">
        <v>3.8444219450000001</v>
      </c>
      <c r="BT17" s="409">
        <v>3.7672885890000001</v>
      </c>
      <c r="BU17" s="409">
        <v>3.8269446290000002</v>
      </c>
      <c r="BV17" s="409">
        <v>3.835097218</v>
      </c>
    </row>
    <row r="18" spans="1:74" ht="11.1" customHeight="1" x14ac:dyDescent="0.2">
      <c r="AY18" s="153"/>
      <c r="AZ18" s="153"/>
      <c r="BA18" s="153"/>
      <c r="BB18" s="153"/>
      <c r="BC18" s="153"/>
      <c r="BD18" s="153"/>
      <c r="BE18" s="153"/>
      <c r="BF18" s="153"/>
      <c r="BG18" s="153"/>
      <c r="BH18" s="153"/>
      <c r="BI18" s="153"/>
      <c r="BJ18" s="153"/>
    </row>
    <row r="19" spans="1:74" ht="11.1" customHeight="1" x14ac:dyDescent="0.2">
      <c r="A19" s="162" t="s">
        <v>741</v>
      </c>
      <c r="B19" s="172" t="s">
        <v>515</v>
      </c>
      <c r="C19" s="252">
        <v>8.2380386082000001</v>
      </c>
      <c r="D19" s="252">
        <v>8.3764520392000001</v>
      </c>
      <c r="E19" s="252">
        <v>8.0661345200000003</v>
      </c>
      <c r="F19" s="252">
        <v>8.3393532095000005</v>
      </c>
      <c r="G19" s="252">
        <v>8.4869278063000007</v>
      </c>
      <c r="H19" s="252">
        <v>9.0380057979000004</v>
      </c>
      <c r="I19" s="252">
        <v>8.7739940146999995</v>
      </c>
      <c r="J19" s="252">
        <v>9.0097170293000008</v>
      </c>
      <c r="K19" s="252">
        <v>8.6846809466000003</v>
      </c>
      <c r="L19" s="252">
        <v>8.4888688110999997</v>
      </c>
      <c r="M19" s="252">
        <v>8.1373985541000007</v>
      </c>
      <c r="N19" s="252">
        <v>8.2281438428999998</v>
      </c>
      <c r="O19" s="252">
        <v>7.8292947991000004</v>
      </c>
      <c r="P19" s="252">
        <v>8.0034381281999991</v>
      </c>
      <c r="Q19" s="252">
        <v>7.9724895312999999</v>
      </c>
      <c r="R19" s="252">
        <v>8.0056915521000001</v>
      </c>
      <c r="S19" s="252">
        <v>8.8218712990999997</v>
      </c>
      <c r="T19" s="252">
        <v>9.1639670303000003</v>
      </c>
      <c r="U19" s="252">
        <v>8.7746031726999991</v>
      </c>
      <c r="V19" s="252">
        <v>9.0389099663000003</v>
      </c>
      <c r="W19" s="252">
        <v>9.1109979383000006</v>
      </c>
      <c r="X19" s="252">
        <v>8.7652335469999993</v>
      </c>
      <c r="Y19" s="252">
        <v>8.4275053337999992</v>
      </c>
      <c r="Z19" s="252">
        <v>8.2562066127999998</v>
      </c>
      <c r="AA19" s="252">
        <v>8.1030123194999994</v>
      </c>
      <c r="AB19" s="252">
        <v>7.9830935168000003</v>
      </c>
      <c r="AC19" s="252">
        <v>8.2518601477000004</v>
      </c>
      <c r="AD19" s="252">
        <v>8.1542788831999999</v>
      </c>
      <c r="AE19" s="252">
        <v>8.7664379641999997</v>
      </c>
      <c r="AF19" s="252">
        <v>8.9878826886999992</v>
      </c>
      <c r="AG19" s="252">
        <v>8.9622795607000008</v>
      </c>
      <c r="AH19" s="252">
        <v>9.1848401742999997</v>
      </c>
      <c r="AI19" s="252">
        <v>8.6390801070999999</v>
      </c>
      <c r="AJ19" s="252">
        <v>8.5516496111000002</v>
      </c>
      <c r="AK19" s="252">
        <v>8.1495743929</v>
      </c>
      <c r="AL19" s="252">
        <v>8.2034798430000002</v>
      </c>
      <c r="AM19" s="252">
        <v>8.2010502337000002</v>
      </c>
      <c r="AN19" s="252">
        <v>8.1879930501999993</v>
      </c>
      <c r="AO19" s="252">
        <v>8.2239113472999996</v>
      </c>
      <c r="AP19" s="252">
        <v>8.2942111378999996</v>
      </c>
      <c r="AQ19" s="252">
        <v>8.7798637780999993</v>
      </c>
      <c r="AR19" s="252">
        <v>9.1309221908999998</v>
      </c>
      <c r="AS19" s="252">
        <v>9.1250651951999995</v>
      </c>
      <c r="AT19" s="252">
        <v>9.1396449230000005</v>
      </c>
      <c r="AU19" s="252">
        <v>8.9393843130999997</v>
      </c>
      <c r="AV19" s="252">
        <v>8.7080589804000006</v>
      </c>
      <c r="AW19" s="252">
        <v>8.3400073305000006</v>
      </c>
      <c r="AX19" s="252">
        <v>8.3026002900000009</v>
      </c>
      <c r="AY19" s="252">
        <v>8.3085055000000008</v>
      </c>
      <c r="AZ19" s="252">
        <v>8.3210623228999996</v>
      </c>
      <c r="BA19" s="252">
        <v>8.3647571973999995</v>
      </c>
      <c r="BB19" s="252">
        <v>8.4442735154000008</v>
      </c>
      <c r="BC19" s="252">
        <v>8.9425487150999992</v>
      </c>
      <c r="BD19" s="409">
        <v>9.3018146473000005</v>
      </c>
      <c r="BE19" s="409">
        <v>9.2909747110000005</v>
      </c>
      <c r="BF19" s="409">
        <v>9.3309836362999992</v>
      </c>
      <c r="BG19" s="409">
        <v>9.1119828158999994</v>
      </c>
      <c r="BH19" s="409">
        <v>8.8819430347000008</v>
      </c>
      <c r="BI19" s="409">
        <v>8.5224908552999992</v>
      </c>
      <c r="BJ19" s="409">
        <v>8.4955256772999999</v>
      </c>
      <c r="BK19" s="409">
        <v>8.4636060958999995</v>
      </c>
      <c r="BL19" s="409">
        <v>8.4720851512999999</v>
      </c>
      <c r="BM19" s="409">
        <v>8.5015191493</v>
      </c>
      <c r="BN19" s="409">
        <v>8.5841914729000006</v>
      </c>
      <c r="BO19" s="409">
        <v>9.0923691010999992</v>
      </c>
      <c r="BP19" s="409">
        <v>9.4580009269000005</v>
      </c>
      <c r="BQ19" s="409">
        <v>9.4466215302999998</v>
      </c>
      <c r="BR19" s="409">
        <v>9.4881665311999992</v>
      </c>
      <c r="BS19" s="409">
        <v>9.2649729603999997</v>
      </c>
      <c r="BT19" s="409">
        <v>9.0342041168999998</v>
      </c>
      <c r="BU19" s="409">
        <v>8.6691566230999992</v>
      </c>
      <c r="BV19" s="409">
        <v>8.6422275187000004</v>
      </c>
    </row>
    <row r="20" spans="1:74" ht="11.1" customHeight="1" x14ac:dyDescent="0.2">
      <c r="AY20" s="153"/>
      <c r="AZ20" s="153"/>
      <c r="BA20" s="153"/>
      <c r="BB20" s="153"/>
      <c r="BC20" s="153"/>
      <c r="BD20" s="153"/>
      <c r="BE20" s="153"/>
      <c r="BF20" s="153"/>
      <c r="BG20" s="153"/>
      <c r="BH20" s="153"/>
      <c r="BI20" s="153"/>
      <c r="BJ20" s="153"/>
    </row>
    <row r="21" spans="1:74" ht="11.1" customHeight="1" x14ac:dyDescent="0.2">
      <c r="A21" s="162" t="s">
        <v>742</v>
      </c>
      <c r="B21" s="172" t="s">
        <v>516</v>
      </c>
      <c r="C21" s="252">
        <v>32.018156963999999</v>
      </c>
      <c r="D21" s="252">
        <v>32.342270044000003</v>
      </c>
      <c r="E21" s="252">
        <v>31.871442350999999</v>
      </c>
      <c r="F21" s="252">
        <v>31.194835348000002</v>
      </c>
      <c r="G21" s="252">
        <v>31.012890792</v>
      </c>
      <c r="H21" s="252">
        <v>31.230621671000002</v>
      </c>
      <c r="I21" s="252">
        <v>30.431622185999998</v>
      </c>
      <c r="J21" s="252">
        <v>30.517413938000001</v>
      </c>
      <c r="K21" s="252">
        <v>31.150438996999998</v>
      </c>
      <c r="L21" s="252">
        <v>30.937196536999998</v>
      </c>
      <c r="M21" s="252">
        <v>32.045551095999997</v>
      </c>
      <c r="N21" s="252">
        <v>33.051997372000002</v>
      </c>
      <c r="O21" s="252">
        <v>31.861834428000002</v>
      </c>
      <c r="P21" s="252">
        <v>33.706413411</v>
      </c>
      <c r="Q21" s="252">
        <v>32.731497715000003</v>
      </c>
      <c r="R21" s="252">
        <v>33.060639737000002</v>
      </c>
      <c r="S21" s="252">
        <v>31.942837165</v>
      </c>
      <c r="T21" s="252">
        <v>32.407140642999998</v>
      </c>
      <c r="U21" s="252">
        <v>32.108227765000002</v>
      </c>
      <c r="V21" s="252">
        <v>32.842495479999997</v>
      </c>
      <c r="W21" s="252">
        <v>32.352662686000002</v>
      </c>
      <c r="X21" s="252">
        <v>32.740815886999997</v>
      </c>
      <c r="Y21" s="252">
        <v>32.655391381000001</v>
      </c>
      <c r="Z21" s="252">
        <v>33.933433448999999</v>
      </c>
      <c r="AA21" s="252">
        <v>33.521829877999998</v>
      </c>
      <c r="AB21" s="252">
        <v>34.750848712</v>
      </c>
      <c r="AC21" s="252">
        <v>34.006670847000002</v>
      </c>
      <c r="AD21" s="252">
        <v>33.982838717999996</v>
      </c>
      <c r="AE21" s="252">
        <v>33.251810611000003</v>
      </c>
      <c r="AF21" s="252">
        <v>33.265878239999999</v>
      </c>
      <c r="AG21" s="252">
        <v>32.314496018</v>
      </c>
      <c r="AH21" s="252">
        <v>33.496559038999997</v>
      </c>
      <c r="AI21" s="252">
        <v>32.620228011999998</v>
      </c>
      <c r="AJ21" s="252">
        <v>33.242256787000002</v>
      </c>
      <c r="AK21" s="252">
        <v>34.065508665000003</v>
      </c>
      <c r="AL21" s="252">
        <v>34.321074037000002</v>
      </c>
      <c r="AM21" s="252">
        <v>34.192677342000003</v>
      </c>
      <c r="AN21" s="252">
        <v>35.562002114000002</v>
      </c>
      <c r="AO21" s="252">
        <v>34.803686317999997</v>
      </c>
      <c r="AP21" s="252">
        <v>34.381507444999997</v>
      </c>
      <c r="AQ21" s="252">
        <v>34.072392149000002</v>
      </c>
      <c r="AR21" s="252">
        <v>34.048416320999998</v>
      </c>
      <c r="AS21" s="252">
        <v>33.504126808999999</v>
      </c>
      <c r="AT21" s="252">
        <v>33.771037341000003</v>
      </c>
      <c r="AU21" s="252">
        <v>33.910755782000003</v>
      </c>
      <c r="AV21" s="252">
        <v>34.093960248999998</v>
      </c>
      <c r="AW21" s="252">
        <v>35.106719665</v>
      </c>
      <c r="AX21" s="252">
        <v>35.411861332000001</v>
      </c>
      <c r="AY21" s="252">
        <v>35.681007465999997</v>
      </c>
      <c r="AZ21" s="252">
        <v>36.694688542999998</v>
      </c>
      <c r="BA21" s="252">
        <v>35.714961156000001</v>
      </c>
      <c r="BB21" s="252">
        <v>35.209851362000002</v>
      </c>
      <c r="BC21" s="252">
        <v>34.821826833999999</v>
      </c>
      <c r="BD21" s="409">
        <v>34.946872857999999</v>
      </c>
      <c r="BE21" s="409">
        <v>34.473637883999999</v>
      </c>
      <c r="BF21" s="409">
        <v>34.513049137000003</v>
      </c>
      <c r="BG21" s="409">
        <v>34.488635272000003</v>
      </c>
      <c r="BH21" s="409">
        <v>34.808350343000001</v>
      </c>
      <c r="BI21" s="409">
        <v>35.546377976000002</v>
      </c>
      <c r="BJ21" s="409">
        <v>36.391744889000002</v>
      </c>
      <c r="BK21" s="409">
        <v>36.541129447000003</v>
      </c>
      <c r="BL21" s="409">
        <v>37.709885667000002</v>
      </c>
      <c r="BM21" s="409">
        <v>36.723745659999999</v>
      </c>
      <c r="BN21" s="409">
        <v>36.181500796999998</v>
      </c>
      <c r="BO21" s="409">
        <v>35.710398947000002</v>
      </c>
      <c r="BP21" s="409">
        <v>35.838202850999998</v>
      </c>
      <c r="BQ21" s="409">
        <v>35.336116001000001</v>
      </c>
      <c r="BR21" s="409">
        <v>35.366638655999999</v>
      </c>
      <c r="BS21" s="409">
        <v>35.351002625</v>
      </c>
      <c r="BT21" s="409">
        <v>35.685507420999997</v>
      </c>
      <c r="BU21" s="409">
        <v>36.436085167999998</v>
      </c>
      <c r="BV21" s="409">
        <v>37.277421207000003</v>
      </c>
    </row>
    <row r="22" spans="1:74" ht="11.1" customHeight="1" x14ac:dyDescent="0.2">
      <c r="A22" s="162" t="s">
        <v>302</v>
      </c>
      <c r="B22" s="173" t="s">
        <v>352</v>
      </c>
      <c r="C22" s="252">
        <v>11.623785781</v>
      </c>
      <c r="D22" s="252">
        <v>11.263847753</v>
      </c>
      <c r="E22" s="252">
        <v>11.329143857</v>
      </c>
      <c r="F22" s="252">
        <v>11.652505067</v>
      </c>
      <c r="G22" s="252">
        <v>11.341640448</v>
      </c>
      <c r="H22" s="252">
        <v>11.804290815</v>
      </c>
      <c r="I22" s="252">
        <v>11.149859699</v>
      </c>
      <c r="J22" s="252">
        <v>11.369024065</v>
      </c>
      <c r="K22" s="252">
        <v>12.030067925000001</v>
      </c>
      <c r="L22" s="252">
        <v>11.908566943</v>
      </c>
      <c r="M22" s="252">
        <v>12.02705516</v>
      </c>
      <c r="N22" s="252">
        <v>12.142556645999999</v>
      </c>
      <c r="O22" s="252">
        <v>11.518283798000001</v>
      </c>
      <c r="P22" s="252">
        <v>12.23604772</v>
      </c>
      <c r="Q22" s="252">
        <v>12.186341888999999</v>
      </c>
      <c r="R22" s="252">
        <v>12.661300341</v>
      </c>
      <c r="S22" s="252">
        <v>12.319134617</v>
      </c>
      <c r="T22" s="252">
        <v>12.43620941</v>
      </c>
      <c r="U22" s="252">
        <v>12.293168913000001</v>
      </c>
      <c r="V22" s="252">
        <v>12.820769377</v>
      </c>
      <c r="W22" s="252">
        <v>12.615266733</v>
      </c>
      <c r="X22" s="252">
        <v>12.656758426</v>
      </c>
      <c r="Y22" s="252">
        <v>12.285539816</v>
      </c>
      <c r="Z22" s="252">
        <v>12.486208023</v>
      </c>
      <c r="AA22" s="252">
        <v>12.544100816</v>
      </c>
      <c r="AB22" s="252">
        <v>12.922726332</v>
      </c>
      <c r="AC22" s="252">
        <v>12.794607609</v>
      </c>
      <c r="AD22" s="252">
        <v>13.310426079000001</v>
      </c>
      <c r="AE22" s="252">
        <v>12.694306641000001</v>
      </c>
      <c r="AF22" s="252">
        <v>13.140215823</v>
      </c>
      <c r="AG22" s="252">
        <v>12.323415139</v>
      </c>
      <c r="AH22" s="252">
        <v>12.850049454000001</v>
      </c>
      <c r="AI22" s="252">
        <v>12.509091163000001</v>
      </c>
      <c r="AJ22" s="252">
        <v>12.928297113999999</v>
      </c>
      <c r="AK22" s="252">
        <v>12.951267787000001</v>
      </c>
      <c r="AL22" s="252">
        <v>12.780413898999999</v>
      </c>
      <c r="AM22" s="252">
        <v>13.352728282999999</v>
      </c>
      <c r="AN22" s="252">
        <v>13.730626688999999</v>
      </c>
      <c r="AO22" s="252">
        <v>13.384020116</v>
      </c>
      <c r="AP22" s="252">
        <v>13.405911119000001</v>
      </c>
      <c r="AQ22" s="252">
        <v>13.105083992999999</v>
      </c>
      <c r="AR22" s="252">
        <v>13.363873641</v>
      </c>
      <c r="AS22" s="252">
        <v>12.945025104000001</v>
      </c>
      <c r="AT22" s="252">
        <v>12.948946135</v>
      </c>
      <c r="AU22" s="252">
        <v>13.125881053000001</v>
      </c>
      <c r="AV22" s="252">
        <v>13.180564603000001</v>
      </c>
      <c r="AW22" s="252">
        <v>13.290703507</v>
      </c>
      <c r="AX22" s="252">
        <v>13.336901865</v>
      </c>
      <c r="AY22" s="252">
        <v>13.866090695</v>
      </c>
      <c r="AZ22" s="252">
        <v>14.239270386999999</v>
      </c>
      <c r="BA22" s="252">
        <v>13.865162733</v>
      </c>
      <c r="BB22" s="252">
        <v>13.872244004000001</v>
      </c>
      <c r="BC22" s="252">
        <v>13.546864886</v>
      </c>
      <c r="BD22" s="409">
        <v>13.799996721999999</v>
      </c>
      <c r="BE22" s="409">
        <v>13.35422908</v>
      </c>
      <c r="BF22" s="409">
        <v>13.345683768000001</v>
      </c>
      <c r="BG22" s="409">
        <v>13.516499211999999</v>
      </c>
      <c r="BH22" s="409">
        <v>13.561827237999999</v>
      </c>
      <c r="BI22" s="409">
        <v>13.665142089</v>
      </c>
      <c r="BJ22" s="409">
        <v>13.703172837</v>
      </c>
      <c r="BK22" s="409">
        <v>14.312031182</v>
      </c>
      <c r="BL22" s="409">
        <v>14.688423115000001</v>
      </c>
      <c r="BM22" s="409">
        <v>14.295864870000001</v>
      </c>
      <c r="BN22" s="409">
        <v>14.296639473000001</v>
      </c>
      <c r="BO22" s="409">
        <v>13.955718192999999</v>
      </c>
      <c r="BP22" s="409">
        <v>14.211363137999999</v>
      </c>
      <c r="BQ22" s="409">
        <v>13.747895371</v>
      </c>
      <c r="BR22" s="409">
        <v>13.735472501</v>
      </c>
      <c r="BS22" s="409">
        <v>13.908507966</v>
      </c>
      <c r="BT22" s="409">
        <v>13.953020987</v>
      </c>
      <c r="BU22" s="409">
        <v>14.057982308</v>
      </c>
      <c r="BV22" s="409">
        <v>14.096428065</v>
      </c>
    </row>
    <row r="23" spans="1:74" ht="11.1" customHeight="1" x14ac:dyDescent="0.2">
      <c r="A23" s="162" t="s">
        <v>297</v>
      </c>
      <c r="B23" s="173" t="s">
        <v>743</v>
      </c>
      <c r="C23" s="252">
        <v>4.9960000000000004</v>
      </c>
      <c r="D23" s="252">
        <v>5.242</v>
      </c>
      <c r="E23" s="252">
        <v>4.8319999999999999</v>
      </c>
      <c r="F23" s="252">
        <v>3.9940000000000002</v>
      </c>
      <c r="G23" s="252">
        <v>3.726</v>
      </c>
      <c r="H23" s="252">
        <v>3.7120000000000002</v>
      </c>
      <c r="I23" s="252">
        <v>3.8639999999999999</v>
      </c>
      <c r="J23" s="252">
        <v>3.8359999999999999</v>
      </c>
      <c r="K23" s="252">
        <v>3.7309999999999999</v>
      </c>
      <c r="L23" s="252">
        <v>3.8860000000000001</v>
      </c>
      <c r="M23" s="252">
        <v>4.234</v>
      </c>
      <c r="N23" s="252">
        <v>4.976</v>
      </c>
      <c r="O23" s="252">
        <v>4.5220000000000002</v>
      </c>
      <c r="P23" s="252">
        <v>5.0339999999999998</v>
      </c>
      <c r="Q23" s="252">
        <v>4.5049999999999999</v>
      </c>
      <c r="R23" s="252">
        <v>4.1630000000000003</v>
      </c>
      <c r="S23" s="252">
        <v>3.5979999999999999</v>
      </c>
      <c r="T23" s="252">
        <v>3.677</v>
      </c>
      <c r="U23" s="252">
        <v>3.8</v>
      </c>
      <c r="V23" s="252">
        <v>3.9180000000000001</v>
      </c>
      <c r="W23" s="252">
        <v>3.859</v>
      </c>
      <c r="X23" s="252">
        <v>3.8359999999999999</v>
      </c>
      <c r="Y23" s="252">
        <v>3.9780000000000002</v>
      </c>
      <c r="Z23" s="252">
        <v>4.6159999999999997</v>
      </c>
      <c r="AA23" s="252">
        <v>4.3449999999999998</v>
      </c>
      <c r="AB23" s="252">
        <v>4.6289999999999996</v>
      </c>
      <c r="AC23" s="252">
        <v>4.3559999999999999</v>
      </c>
      <c r="AD23" s="252">
        <v>3.9729999999999999</v>
      </c>
      <c r="AE23" s="252">
        <v>3.5790000000000002</v>
      </c>
      <c r="AF23" s="252">
        <v>3.5609999999999999</v>
      </c>
      <c r="AG23" s="252">
        <v>3.7789999999999999</v>
      </c>
      <c r="AH23" s="252">
        <v>3.86</v>
      </c>
      <c r="AI23" s="252">
        <v>3.7229999999999999</v>
      </c>
      <c r="AJ23" s="252">
        <v>3.7770000000000001</v>
      </c>
      <c r="AK23" s="252">
        <v>4.1580000000000004</v>
      </c>
      <c r="AL23" s="252">
        <v>4.5960000000000001</v>
      </c>
      <c r="AM23" s="252">
        <v>4.1764000000000001</v>
      </c>
      <c r="AN23" s="252">
        <v>4.5648999999999997</v>
      </c>
      <c r="AO23" s="252">
        <v>4.2789000000000001</v>
      </c>
      <c r="AP23" s="252">
        <v>3.8411</v>
      </c>
      <c r="AQ23" s="252">
        <v>3.5533999999999999</v>
      </c>
      <c r="AR23" s="252">
        <v>3.5238999999999998</v>
      </c>
      <c r="AS23" s="252">
        <v>3.6360999999999999</v>
      </c>
      <c r="AT23" s="252">
        <v>3.7465000000000002</v>
      </c>
      <c r="AU23" s="252">
        <v>3.6789999999999998</v>
      </c>
      <c r="AV23" s="252">
        <v>3.6488</v>
      </c>
      <c r="AW23" s="252">
        <v>4.1483999999999996</v>
      </c>
      <c r="AX23" s="252">
        <v>4.5502000000000002</v>
      </c>
      <c r="AY23" s="252">
        <v>4.3101000000000003</v>
      </c>
      <c r="AZ23" s="252">
        <v>4.6143000000000001</v>
      </c>
      <c r="BA23" s="252">
        <v>4.1761225120000001</v>
      </c>
      <c r="BB23" s="252">
        <v>3.7040336389999999</v>
      </c>
      <c r="BC23" s="252">
        <v>3.4201206129999999</v>
      </c>
      <c r="BD23" s="409">
        <v>3.381002053</v>
      </c>
      <c r="BE23" s="409">
        <v>3.6024722210000002</v>
      </c>
      <c r="BF23" s="409">
        <v>3.696960502</v>
      </c>
      <c r="BG23" s="409">
        <v>3.5587696549999999</v>
      </c>
      <c r="BH23" s="409">
        <v>3.609419859</v>
      </c>
      <c r="BI23" s="409">
        <v>3.8486893219999998</v>
      </c>
      <c r="BJ23" s="409">
        <v>4.4797461099999998</v>
      </c>
      <c r="BK23" s="409">
        <v>4.2343634730000002</v>
      </c>
      <c r="BL23" s="409">
        <v>4.4904950550000002</v>
      </c>
      <c r="BM23" s="409">
        <v>4.104875807</v>
      </c>
      <c r="BN23" s="409">
        <v>3.6461554660000002</v>
      </c>
      <c r="BO23" s="409">
        <v>3.3723634109999998</v>
      </c>
      <c r="BP23" s="409">
        <v>3.3393831469999999</v>
      </c>
      <c r="BQ23" s="409">
        <v>3.5628038659999999</v>
      </c>
      <c r="BR23" s="409">
        <v>3.66008705</v>
      </c>
      <c r="BS23" s="409">
        <v>3.5269077969999998</v>
      </c>
      <c r="BT23" s="409">
        <v>3.5793133990000001</v>
      </c>
      <c r="BU23" s="409">
        <v>3.8170849470000001</v>
      </c>
      <c r="BV23" s="409">
        <v>4.4407526319999997</v>
      </c>
    </row>
    <row r="24" spans="1:74" ht="11.1" customHeight="1" x14ac:dyDescent="0.2">
      <c r="A24" s="162" t="s">
        <v>744</v>
      </c>
      <c r="B24" s="173" t="s">
        <v>353</v>
      </c>
      <c r="C24" s="252">
        <v>3.7407483872</v>
      </c>
      <c r="D24" s="252">
        <v>3.9240830861</v>
      </c>
      <c r="E24" s="252">
        <v>3.9306879387999998</v>
      </c>
      <c r="F24" s="252">
        <v>3.8341244762</v>
      </c>
      <c r="G24" s="252">
        <v>4.0352854589999998</v>
      </c>
      <c r="H24" s="252">
        <v>3.9606334403000001</v>
      </c>
      <c r="I24" s="252">
        <v>3.6914255213999998</v>
      </c>
      <c r="J24" s="252">
        <v>3.5984896273999998</v>
      </c>
      <c r="K24" s="252">
        <v>3.6810221242000001</v>
      </c>
      <c r="L24" s="252">
        <v>3.6201944423999999</v>
      </c>
      <c r="M24" s="252">
        <v>3.9618601778999998</v>
      </c>
      <c r="N24" s="252">
        <v>4.0369211085999996</v>
      </c>
      <c r="O24" s="252">
        <v>3.9399574746999999</v>
      </c>
      <c r="P24" s="252">
        <v>4.1545515704999998</v>
      </c>
      <c r="Q24" s="252">
        <v>4.1092059692999996</v>
      </c>
      <c r="R24" s="252">
        <v>4.1663994434999996</v>
      </c>
      <c r="S24" s="252">
        <v>4.2297905660000001</v>
      </c>
      <c r="T24" s="252">
        <v>4.1784526334000001</v>
      </c>
      <c r="U24" s="252">
        <v>4.0560772105999998</v>
      </c>
      <c r="V24" s="252">
        <v>4.0140506482999996</v>
      </c>
      <c r="W24" s="252">
        <v>4.0579703208</v>
      </c>
      <c r="X24" s="252">
        <v>4.2430600948999997</v>
      </c>
      <c r="Y24" s="252">
        <v>4.2112586588000003</v>
      </c>
      <c r="Z24" s="252">
        <v>4.3459265628999999</v>
      </c>
      <c r="AA24" s="252">
        <v>4.3712212709999996</v>
      </c>
      <c r="AB24" s="252">
        <v>4.6822042899999996</v>
      </c>
      <c r="AC24" s="252">
        <v>4.6809048899999999</v>
      </c>
      <c r="AD24" s="252">
        <v>4.5059935390000003</v>
      </c>
      <c r="AE24" s="252">
        <v>4.5152345289999998</v>
      </c>
      <c r="AF24" s="252">
        <v>4.5005124409999997</v>
      </c>
      <c r="AG24" s="252">
        <v>4.1912652330000002</v>
      </c>
      <c r="AH24" s="252">
        <v>4.5302034830000002</v>
      </c>
      <c r="AI24" s="252">
        <v>4.1840075849999998</v>
      </c>
      <c r="AJ24" s="252">
        <v>4.480469984</v>
      </c>
      <c r="AK24" s="252">
        <v>4.5423471089999996</v>
      </c>
      <c r="AL24" s="252">
        <v>4.392805622</v>
      </c>
      <c r="AM24" s="252">
        <v>4.2492669520000002</v>
      </c>
      <c r="AN24" s="252">
        <v>4.478732237</v>
      </c>
      <c r="AO24" s="252">
        <v>4.4905742899999996</v>
      </c>
      <c r="AP24" s="252">
        <v>4.6019004319999999</v>
      </c>
      <c r="AQ24" s="252">
        <v>4.734701598</v>
      </c>
      <c r="AR24" s="252">
        <v>4.5769104880000002</v>
      </c>
      <c r="AS24" s="252">
        <v>4.3026353689999999</v>
      </c>
      <c r="AT24" s="252">
        <v>4.466208204</v>
      </c>
      <c r="AU24" s="252">
        <v>4.4970010460000003</v>
      </c>
      <c r="AV24" s="252">
        <v>4.7090222989999999</v>
      </c>
      <c r="AW24" s="252">
        <v>4.8567344769999998</v>
      </c>
      <c r="AX24" s="252">
        <v>4.6906591610000001</v>
      </c>
      <c r="AY24" s="252">
        <v>4.6758475099999997</v>
      </c>
      <c r="AZ24" s="252">
        <v>4.8056378219999996</v>
      </c>
      <c r="BA24" s="252">
        <v>4.8433344570000001</v>
      </c>
      <c r="BB24" s="252">
        <v>4.8235885569999999</v>
      </c>
      <c r="BC24" s="252">
        <v>5.0298659900000002</v>
      </c>
      <c r="BD24" s="409">
        <v>4.9425114780000001</v>
      </c>
      <c r="BE24" s="409">
        <v>4.7204065770000003</v>
      </c>
      <c r="BF24" s="409">
        <v>4.606886233</v>
      </c>
      <c r="BG24" s="409">
        <v>4.6382171879999996</v>
      </c>
      <c r="BH24" s="409">
        <v>4.833888634</v>
      </c>
      <c r="BI24" s="409">
        <v>4.9831643010000004</v>
      </c>
      <c r="BJ24" s="409">
        <v>5.0455672189999996</v>
      </c>
      <c r="BK24" s="409">
        <v>5.0282750849999998</v>
      </c>
      <c r="BL24" s="409">
        <v>5.2818795490000001</v>
      </c>
      <c r="BM24" s="409">
        <v>5.2974273390000004</v>
      </c>
      <c r="BN24" s="409">
        <v>5.2277304109999996</v>
      </c>
      <c r="BO24" s="409">
        <v>5.3519924100000003</v>
      </c>
      <c r="BP24" s="409">
        <v>5.2567730240000001</v>
      </c>
      <c r="BQ24" s="409">
        <v>5.0185377879999997</v>
      </c>
      <c r="BR24" s="409">
        <v>4.8961394189999998</v>
      </c>
      <c r="BS24" s="409">
        <v>4.9281574350000001</v>
      </c>
      <c r="BT24" s="409">
        <v>5.1353238799999996</v>
      </c>
      <c r="BU24" s="409">
        <v>5.2934635669999999</v>
      </c>
      <c r="BV24" s="409">
        <v>5.3595182589999997</v>
      </c>
    </row>
    <row r="25" spans="1:74" ht="11.1" customHeight="1" x14ac:dyDescent="0.2">
      <c r="AY25" s="153"/>
      <c r="AZ25" s="153"/>
      <c r="BA25" s="153"/>
      <c r="BB25" s="153"/>
      <c r="BC25" s="153"/>
      <c r="BD25" s="153"/>
      <c r="BE25" s="153"/>
      <c r="BF25" s="153"/>
      <c r="BG25" s="153"/>
      <c r="BH25" s="153"/>
      <c r="BI25" s="153"/>
      <c r="BJ25" s="153"/>
    </row>
    <row r="26" spans="1:74" ht="11.1" customHeight="1" x14ac:dyDescent="0.2">
      <c r="A26" s="162" t="s">
        <v>745</v>
      </c>
      <c r="B26" s="172" t="s">
        <v>517</v>
      </c>
      <c r="C26" s="252">
        <v>3.9409913255000002</v>
      </c>
      <c r="D26" s="252">
        <v>4.0230061467000002</v>
      </c>
      <c r="E26" s="252">
        <v>3.9992055328</v>
      </c>
      <c r="F26" s="252">
        <v>3.9807540496999998</v>
      </c>
      <c r="G26" s="252">
        <v>3.9509588104</v>
      </c>
      <c r="H26" s="252">
        <v>3.9906739592</v>
      </c>
      <c r="I26" s="252">
        <v>3.8768604665000002</v>
      </c>
      <c r="J26" s="252">
        <v>3.7561475258999999</v>
      </c>
      <c r="K26" s="252">
        <v>3.8373291997000001</v>
      </c>
      <c r="L26" s="252">
        <v>3.8017857004</v>
      </c>
      <c r="M26" s="252">
        <v>3.9751723747000001</v>
      </c>
      <c r="N26" s="252">
        <v>3.9586234126000002</v>
      </c>
      <c r="O26" s="252">
        <v>4.0511010812999997</v>
      </c>
      <c r="P26" s="252">
        <v>4.0522179198000003</v>
      </c>
      <c r="Q26" s="252">
        <v>4.0443938410999998</v>
      </c>
      <c r="R26" s="252">
        <v>4.0483949281999996</v>
      </c>
      <c r="S26" s="252">
        <v>4.0200204770000001</v>
      </c>
      <c r="T26" s="252">
        <v>3.9829485456999998</v>
      </c>
      <c r="U26" s="252">
        <v>3.9868602129999999</v>
      </c>
      <c r="V26" s="252">
        <v>3.8965466511</v>
      </c>
      <c r="W26" s="252">
        <v>4.0059987553000003</v>
      </c>
      <c r="X26" s="252">
        <v>4.0566376224000003</v>
      </c>
      <c r="Y26" s="252">
        <v>4.1084407798999996</v>
      </c>
      <c r="Z26" s="252">
        <v>4.1433306939000003</v>
      </c>
      <c r="AA26" s="252">
        <v>4.2086913299999997</v>
      </c>
      <c r="AB26" s="252">
        <v>4.2119901679999998</v>
      </c>
      <c r="AC26" s="252">
        <v>4.2075269469999999</v>
      </c>
      <c r="AD26" s="252">
        <v>4.1354487400000002</v>
      </c>
      <c r="AE26" s="252">
        <v>4.1607399579999997</v>
      </c>
      <c r="AF26" s="252">
        <v>4.1615123880000002</v>
      </c>
      <c r="AG26" s="252">
        <v>3.9852822649999999</v>
      </c>
      <c r="AH26" s="252">
        <v>4.0303602109999996</v>
      </c>
      <c r="AI26" s="252">
        <v>4.1009319270000004</v>
      </c>
      <c r="AJ26" s="252">
        <v>4.1265381229999996</v>
      </c>
      <c r="AK26" s="252">
        <v>4.1555799179999999</v>
      </c>
      <c r="AL26" s="252">
        <v>4.0699314739999997</v>
      </c>
      <c r="AM26" s="252">
        <v>4.3296848929999996</v>
      </c>
      <c r="AN26" s="252">
        <v>4.3680299109999998</v>
      </c>
      <c r="AO26" s="252">
        <v>4.3339647030000004</v>
      </c>
      <c r="AP26" s="252">
        <v>4.3098440910000004</v>
      </c>
      <c r="AQ26" s="252">
        <v>4.2629675599999999</v>
      </c>
      <c r="AR26" s="252">
        <v>4.334563985</v>
      </c>
      <c r="AS26" s="252">
        <v>4.1831277829999998</v>
      </c>
      <c r="AT26" s="252">
        <v>4.1670680600000001</v>
      </c>
      <c r="AU26" s="252">
        <v>4.2153609159999998</v>
      </c>
      <c r="AV26" s="252">
        <v>4.3165702330000002</v>
      </c>
      <c r="AW26" s="252">
        <v>4.3493468770000003</v>
      </c>
      <c r="AX26" s="252">
        <v>4.275462729</v>
      </c>
      <c r="AY26" s="252">
        <v>4.4039144209999996</v>
      </c>
      <c r="AZ26" s="252">
        <v>4.4514402640000004</v>
      </c>
      <c r="BA26" s="252">
        <v>4.4231819400000001</v>
      </c>
      <c r="BB26" s="252">
        <v>4.405133309</v>
      </c>
      <c r="BC26" s="252">
        <v>4.3679892970000003</v>
      </c>
      <c r="BD26" s="409">
        <v>4.4494671549999998</v>
      </c>
      <c r="BE26" s="409">
        <v>4.3055243699999997</v>
      </c>
      <c r="BF26" s="409">
        <v>4.2982320090000004</v>
      </c>
      <c r="BG26" s="409">
        <v>4.3573618740000004</v>
      </c>
      <c r="BH26" s="409">
        <v>4.4739672070000003</v>
      </c>
      <c r="BI26" s="409">
        <v>4.518547506</v>
      </c>
      <c r="BJ26" s="409">
        <v>4.4575199950000002</v>
      </c>
      <c r="BK26" s="409">
        <v>4.4675028069999998</v>
      </c>
      <c r="BL26" s="409">
        <v>4.529398638</v>
      </c>
      <c r="BM26" s="409">
        <v>4.5103288299999997</v>
      </c>
      <c r="BN26" s="409">
        <v>4.4997777389999998</v>
      </c>
      <c r="BO26" s="409">
        <v>4.4686209469999998</v>
      </c>
      <c r="BP26" s="409">
        <v>4.5581543529999999</v>
      </c>
      <c r="BQ26" s="409">
        <v>4.4181435540000003</v>
      </c>
      <c r="BR26" s="409">
        <v>4.4155139099999996</v>
      </c>
      <c r="BS26" s="409">
        <v>4.4801704009999996</v>
      </c>
      <c r="BT26" s="409">
        <v>4.603736799</v>
      </c>
      <c r="BU26" s="409">
        <v>4.6507267739999998</v>
      </c>
      <c r="BV26" s="409">
        <v>4.5872114870000003</v>
      </c>
    </row>
    <row r="27" spans="1:74" ht="11.1" customHeight="1" x14ac:dyDescent="0.2">
      <c r="AY27" s="153"/>
      <c r="AZ27" s="153"/>
      <c r="BA27" s="153"/>
      <c r="BB27" s="153"/>
      <c r="BC27" s="153"/>
      <c r="BD27" s="153"/>
      <c r="BE27" s="153"/>
      <c r="BF27" s="153"/>
      <c r="BG27" s="153"/>
      <c r="BH27" s="153"/>
      <c r="BI27" s="153"/>
      <c r="BJ27" s="153"/>
    </row>
    <row r="28" spans="1:74" ht="11.1" customHeight="1" x14ac:dyDescent="0.2">
      <c r="A28" s="162" t="s">
        <v>299</v>
      </c>
      <c r="B28" s="172" t="s">
        <v>668</v>
      </c>
      <c r="C28" s="252">
        <v>45.416878523000001</v>
      </c>
      <c r="D28" s="252">
        <v>46.487998523000002</v>
      </c>
      <c r="E28" s="252">
        <v>45.267295523000001</v>
      </c>
      <c r="F28" s="252">
        <v>44.941796523000001</v>
      </c>
      <c r="G28" s="252">
        <v>44.188378522999997</v>
      </c>
      <c r="H28" s="252">
        <v>44.977122522999998</v>
      </c>
      <c r="I28" s="252">
        <v>46.040775523000001</v>
      </c>
      <c r="J28" s="252">
        <v>45.506566522999996</v>
      </c>
      <c r="K28" s="252">
        <v>45.789390523000002</v>
      </c>
      <c r="L28" s="252">
        <v>46.282619523000001</v>
      </c>
      <c r="M28" s="252">
        <v>45.417244523000001</v>
      </c>
      <c r="N28" s="252">
        <v>46.930677523</v>
      </c>
      <c r="O28" s="252">
        <v>45.626407899999997</v>
      </c>
      <c r="P28" s="252">
        <v>47.7414889</v>
      </c>
      <c r="Q28" s="252">
        <v>46.113008899999997</v>
      </c>
      <c r="R28" s="252">
        <v>45.767304899999999</v>
      </c>
      <c r="S28" s="252">
        <v>44.512987899999999</v>
      </c>
      <c r="T28" s="252">
        <v>46.2951549</v>
      </c>
      <c r="U28" s="252">
        <v>47.0544139</v>
      </c>
      <c r="V28" s="252">
        <v>46.803562900000003</v>
      </c>
      <c r="W28" s="252">
        <v>46.652605899999998</v>
      </c>
      <c r="X28" s="252">
        <v>46.161778900000002</v>
      </c>
      <c r="Y28" s="252">
        <v>45.613507900000002</v>
      </c>
      <c r="Z28" s="252">
        <v>47.283229900000002</v>
      </c>
      <c r="AA28" s="252">
        <v>45.326054712000001</v>
      </c>
      <c r="AB28" s="252">
        <v>47.571859711999998</v>
      </c>
      <c r="AC28" s="252">
        <v>46.915458712000003</v>
      </c>
      <c r="AD28" s="252">
        <v>46.089484712000001</v>
      </c>
      <c r="AE28" s="252">
        <v>45.373412711999997</v>
      </c>
      <c r="AF28" s="252">
        <v>46.446427712000002</v>
      </c>
      <c r="AG28" s="252">
        <v>46.448914711999997</v>
      </c>
      <c r="AH28" s="252">
        <v>47.996041712</v>
      </c>
      <c r="AI28" s="252">
        <v>47.091082712000002</v>
      </c>
      <c r="AJ28" s="252">
        <v>46.513362712000003</v>
      </c>
      <c r="AK28" s="252">
        <v>47.108123712000001</v>
      </c>
      <c r="AL28" s="252">
        <v>48.113212711999999</v>
      </c>
      <c r="AM28" s="252">
        <v>45.778086436000002</v>
      </c>
      <c r="AN28" s="252">
        <v>46.805936436000003</v>
      </c>
      <c r="AO28" s="252">
        <v>47.551296436000001</v>
      </c>
      <c r="AP28" s="252">
        <v>45.868210435999998</v>
      </c>
      <c r="AQ28" s="252">
        <v>46.915436436</v>
      </c>
      <c r="AR28" s="252">
        <v>47.860700436000002</v>
      </c>
      <c r="AS28" s="252">
        <v>47.382463436000002</v>
      </c>
      <c r="AT28" s="252">
        <v>47.645941436000001</v>
      </c>
      <c r="AU28" s="252">
        <v>47.296823435999997</v>
      </c>
      <c r="AV28" s="252">
        <v>46.922581436000002</v>
      </c>
      <c r="AW28" s="252">
        <v>48.282202435999999</v>
      </c>
      <c r="AX28" s="252">
        <v>47.981095435999997</v>
      </c>
      <c r="AY28" s="252">
        <v>47.104600245</v>
      </c>
      <c r="AZ28" s="252">
        <v>47.957324245000002</v>
      </c>
      <c r="BA28" s="252">
        <v>47.919328557</v>
      </c>
      <c r="BB28" s="252">
        <v>47.224162558000003</v>
      </c>
      <c r="BC28" s="252">
        <v>46.580816317999997</v>
      </c>
      <c r="BD28" s="409">
        <v>47.517487312999997</v>
      </c>
      <c r="BE28" s="409">
        <v>47.802300666999997</v>
      </c>
      <c r="BF28" s="409">
        <v>48.156468386999997</v>
      </c>
      <c r="BG28" s="409">
        <v>47.898229565000001</v>
      </c>
      <c r="BH28" s="409">
        <v>47.995407692000001</v>
      </c>
      <c r="BI28" s="409">
        <v>47.956957177</v>
      </c>
      <c r="BJ28" s="409">
        <v>48.808487831000001</v>
      </c>
      <c r="BK28" s="409">
        <v>47.123937324000003</v>
      </c>
      <c r="BL28" s="409">
        <v>48.713335135999998</v>
      </c>
      <c r="BM28" s="409">
        <v>48.016373708000003</v>
      </c>
      <c r="BN28" s="409">
        <v>47.044406891000001</v>
      </c>
      <c r="BO28" s="409">
        <v>46.78910157</v>
      </c>
      <c r="BP28" s="409">
        <v>47.903409664999998</v>
      </c>
      <c r="BQ28" s="409">
        <v>48.352727735999999</v>
      </c>
      <c r="BR28" s="409">
        <v>48.669325346000001</v>
      </c>
      <c r="BS28" s="409">
        <v>48.449247518999996</v>
      </c>
      <c r="BT28" s="409">
        <v>48.486691514</v>
      </c>
      <c r="BU28" s="409">
        <v>48.403665842000002</v>
      </c>
      <c r="BV28" s="409">
        <v>49.343289063999997</v>
      </c>
    </row>
    <row r="29" spans="1:74" ht="11.1" customHeight="1" x14ac:dyDescent="0.2">
      <c r="A29" s="162" t="s">
        <v>305</v>
      </c>
      <c r="B29" s="172" t="s">
        <v>669</v>
      </c>
      <c r="C29" s="252">
        <v>46.756705052000001</v>
      </c>
      <c r="D29" s="252">
        <v>47.532493295999998</v>
      </c>
      <c r="E29" s="252">
        <v>47.084436252000003</v>
      </c>
      <c r="F29" s="252">
        <v>47.612142347000002</v>
      </c>
      <c r="G29" s="252">
        <v>48.076181145</v>
      </c>
      <c r="H29" s="252">
        <v>49.030580659000002</v>
      </c>
      <c r="I29" s="252">
        <v>47.811760616000001</v>
      </c>
      <c r="J29" s="252">
        <v>48.203290697</v>
      </c>
      <c r="K29" s="252">
        <v>48.823866762999998</v>
      </c>
      <c r="L29" s="252">
        <v>48.012717954000003</v>
      </c>
      <c r="M29" s="252">
        <v>48.242859613</v>
      </c>
      <c r="N29" s="252">
        <v>48.694900973000003</v>
      </c>
      <c r="O29" s="252">
        <v>46.530393969999999</v>
      </c>
      <c r="P29" s="252">
        <v>48.293018089</v>
      </c>
      <c r="Q29" s="252">
        <v>47.872273559</v>
      </c>
      <c r="R29" s="252">
        <v>48.955982988999999</v>
      </c>
      <c r="S29" s="252">
        <v>49.226744371999999</v>
      </c>
      <c r="T29" s="252">
        <v>50.191927573000001</v>
      </c>
      <c r="U29" s="252">
        <v>49.446300538000003</v>
      </c>
      <c r="V29" s="252">
        <v>50.099994907000003</v>
      </c>
      <c r="W29" s="252">
        <v>49.749353550000002</v>
      </c>
      <c r="X29" s="252">
        <v>49.814558749</v>
      </c>
      <c r="Y29" s="252">
        <v>49.003476364000001</v>
      </c>
      <c r="Z29" s="252">
        <v>49.614680190000001</v>
      </c>
      <c r="AA29" s="252">
        <v>49.020495359999998</v>
      </c>
      <c r="AB29" s="252">
        <v>50.130224663</v>
      </c>
      <c r="AC29" s="252">
        <v>49.996186774999998</v>
      </c>
      <c r="AD29" s="252">
        <v>50.060162327999997</v>
      </c>
      <c r="AE29" s="252">
        <v>50.283951496999997</v>
      </c>
      <c r="AF29" s="252">
        <v>50.956762038999997</v>
      </c>
      <c r="AG29" s="252">
        <v>49.830098177000004</v>
      </c>
      <c r="AH29" s="252">
        <v>51.110588939000003</v>
      </c>
      <c r="AI29" s="252">
        <v>49.737387931000001</v>
      </c>
      <c r="AJ29" s="252">
        <v>50.268321356999998</v>
      </c>
      <c r="AK29" s="252">
        <v>50.044058106999998</v>
      </c>
      <c r="AL29" s="252">
        <v>50.051522421999998</v>
      </c>
      <c r="AM29" s="252">
        <v>50.337315830999998</v>
      </c>
      <c r="AN29" s="252">
        <v>51.315755015999997</v>
      </c>
      <c r="AO29" s="252">
        <v>50.766454168999999</v>
      </c>
      <c r="AP29" s="252">
        <v>50.926539988000002</v>
      </c>
      <c r="AQ29" s="252">
        <v>51.336304841999997</v>
      </c>
      <c r="AR29" s="252">
        <v>52.131477601999997</v>
      </c>
      <c r="AS29" s="252">
        <v>51.325213341999998</v>
      </c>
      <c r="AT29" s="252">
        <v>51.640532526000001</v>
      </c>
      <c r="AU29" s="252">
        <v>51.463706328000001</v>
      </c>
      <c r="AV29" s="252">
        <v>51.528220947999998</v>
      </c>
      <c r="AW29" s="252">
        <v>51.469680830999998</v>
      </c>
      <c r="AX29" s="252">
        <v>51.375811179999999</v>
      </c>
      <c r="AY29" s="252">
        <v>51.504511323000003</v>
      </c>
      <c r="AZ29" s="252">
        <v>52.563603204000003</v>
      </c>
      <c r="BA29" s="252">
        <v>52.014432079000002</v>
      </c>
      <c r="BB29" s="252">
        <v>52.127816123000002</v>
      </c>
      <c r="BC29" s="252">
        <v>52.610717004000001</v>
      </c>
      <c r="BD29" s="409">
        <v>53.496709600000003</v>
      </c>
      <c r="BE29" s="409">
        <v>52.737171160999999</v>
      </c>
      <c r="BF29" s="409">
        <v>52.787414640000001</v>
      </c>
      <c r="BG29" s="409">
        <v>52.628111515000001</v>
      </c>
      <c r="BH29" s="409">
        <v>52.691098822000001</v>
      </c>
      <c r="BI29" s="409">
        <v>52.655266329</v>
      </c>
      <c r="BJ29" s="409">
        <v>52.813983684999997</v>
      </c>
      <c r="BK29" s="409">
        <v>52.770649743</v>
      </c>
      <c r="BL29" s="409">
        <v>53.997233278000003</v>
      </c>
      <c r="BM29" s="409">
        <v>53.432288245999999</v>
      </c>
      <c r="BN29" s="409">
        <v>53.514887463000001</v>
      </c>
      <c r="BO29" s="409">
        <v>53.926212175000003</v>
      </c>
      <c r="BP29" s="409">
        <v>54.835785772999998</v>
      </c>
      <c r="BQ29" s="409">
        <v>54.056004522999999</v>
      </c>
      <c r="BR29" s="409">
        <v>54.108971148999998</v>
      </c>
      <c r="BS29" s="409">
        <v>53.958805941000001</v>
      </c>
      <c r="BT29" s="409">
        <v>54.043670388999999</v>
      </c>
      <c r="BU29" s="409">
        <v>54.017608359</v>
      </c>
      <c r="BV29" s="409">
        <v>54.179860007000002</v>
      </c>
    </row>
    <row r="30" spans="1:74" ht="11.1" customHeight="1" x14ac:dyDescent="0.2">
      <c r="B30" s="172"/>
      <c r="AY30" s="153"/>
      <c r="AZ30" s="153"/>
      <c r="BA30" s="153"/>
      <c r="BB30" s="153"/>
      <c r="BC30" s="153"/>
      <c r="BD30" s="153"/>
      <c r="BE30" s="153"/>
      <c r="BF30" s="153"/>
      <c r="BG30" s="153"/>
      <c r="BH30" s="153"/>
      <c r="BI30" s="153"/>
      <c r="BJ30" s="153"/>
    </row>
    <row r="31" spans="1:74" ht="11.1" customHeight="1" x14ac:dyDescent="0.2">
      <c r="A31" s="162" t="s">
        <v>306</v>
      </c>
      <c r="B31" s="172" t="s">
        <v>670</v>
      </c>
      <c r="C31" s="252">
        <v>92.173583574999995</v>
      </c>
      <c r="D31" s="252">
        <v>94.020491817999996</v>
      </c>
      <c r="E31" s="252">
        <v>92.351731775000005</v>
      </c>
      <c r="F31" s="252">
        <v>92.553938869000007</v>
      </c>
      <c r="G31" s="252">
        <v>92.264559668000004</v>
      </c>
      <c r="H31" s="252">
        <v>94.007703182</v>
      </c>
      <c r="I31" s="252">
        <v>93.852536138000005</v>
      </c>
      <c r="J31" s="252">
        <v>93.709857219</v>
      </c>
      <c r="K31" s="252">
        <v>94.613257285000003</v>
      </c>
      <c r="L31" s="252">
        <v>94.295337476</v>
      </c>
      <c r="M31" s="252">
        <v>93.660104136000001</v>
      </c>
      <c r="N31" s="252">
        <v>95.625578494999999</v>
      </c>
      <c r="O31" s="252">
        <v>92.156801869999995</v>
      </c>
      <c r="P31" s="252">
        <v>96.034506988999993</v>
      </c>
      <c r="Q31" s="252">
        <v>93.985282459000004</v>
      </c>
      <c r="R31" s="252">
        <v>94.723287889000005</v>
      </c>
      <c r="S31" s="252">
        <v>93.739732271999998</v>
      </c>
      <c r="T31" s="252">
        <v>96.487082473000001</v>
      </c>
      <c r="U31" s="252">
        <v>96.500714438000003</v>
      </c>
      <c r="V31" s="252">
        <v>96.903557806999999</v>
      </c>
      <c r="W31" s="252">
        <v>96.401959450000007</v>
      </c>
      <c r="X31" s="252">
        <v>95.976337649000001</v>
      </c>
      <c r="Y31" s="252">
        <v>94.616984263999996</v>
      </c>
      <c r="Z31" s="252">
        <v>96.897910089999996</v>
      </c>
      <c r="AA31" s="252">
        <v>94.346550071999999</v>
      </c>
      <c r="AB31" s="252">
        <v>97.702084374999998</v>
      </c>
      <c r="AC31" s="252">
        <v>96.911645487000001</v>
      </c>
      <c r="AD31" s="252">
        <v>96.149647040000005</v>
      </c>
      <c r="AE31" s="252">
        <v>95.657364208999994</v>
      </c>
      <c r="AF31" s="252">
        <v>97.403189750999999</v>
      </c>
      <c r="AG31" s="252">
        <v>96.279012889000001</v>
      </c>
      <c r="AH31" s="252">
        <v>99.106630651000003</v>
      </c>
      <c r="AI31" s="252">
        <v>96.828470643000003</v>
      </c>
      <c r="AJ31" s="252">
        <v>96.781684068999994</v>
      </c>
      <c r="AK31" s="252">
        <v>97.152181819000006</v>
      </c>
      <c r="AL31" s="252">
        <v>98.164735133999997</v>
      </c>
      <c r="AM31" s="252">
        <v>96.115402266999993</v>
      </c>
      <c r="AN31" s="252">
        <v>98.121691451999993</v>
      </c>
      <c r="AO31" s="252">
        <v>98.317750605000001</v>
      </c>
      <c r="AP31" s="252">
        <v>96.794750424</v>
      </c>
      <c r="AQ31" s="252">
        <v>98.251741277999997</v>
      </c>
      <c r="AR31" s="252">
        <v>99.992178038000006</v>
      </c>
      <c r="AS31" s="252">
        <v>98.707676778000007</v>
      </c>
      <c r="AT31" s="252">
        <v>99.286473962000002</v>
      </c>
      <c r="AU31" s="252">
        <v>98.760529763999997</v>
      </c>
      <c r="AV31" s="252">
        <v>98.450802383999999</v>
      </c>
      <c r="AW31" s="252">
        <v>99.751883266999997</v>
      </c>
      <c r="AX31" s="252">
        <v>99.356906616000003</v>
      </c>
      <c r="AY31" s="252">
        <v>98.609111568000003</v>
      </c>
      <c r="AZ31" s="252">
        <v>100.52092745</v>
      </c>
      <c r="BA31" s="252">
        <v>99.933760636000002</v>
      </c>
      <c r="BB31" s="252">
        <v>99.351978681000006</v>
      </c>
      <c r="BC31" s="252">
        <v>99.191533321999998</v>
      </c>
      <c r="BD31" s="409">
        <v>101.01419691</v>
      </c>
      <c r="BE31" s="409">
        <v>100.53947183</v>
      </c>
      <c r="BF31" s="409">
        <v>100.94388302999999</v>
      </c>
      <c r="BG31" s="409">
        <v>100.52634107999999</v>
      </c>
      <c r="BH31" s="409">
        <v>100.68650651</v>
      </c>
      <c r="BI31" s="409">
        <v>100.61222351000001</v>
      </c>
      <c r="BJ31" s="409">
        <v>101.62247152</v>
      </c>
      <c r="BK31" s="409">
        <v>99.894587067000003</v>
      </c>
      <c r="BL31" s="409">
        <v>102.71056840999999</v>
      </c>
      <c r="BM31" s="409">
        <v>101.44866195</v>
      </c>
      <c r="BN31" s="409">
        <v>100.55929435</v>
      </c>
      <c r="BO31" s="409">
        <v>100.71531374</v>
      </c>
      <c r="BP31" s="409">
        <v>102.73919544</v>
      </c>
      <c r="BQ31" s="409">
        <v>102.40873225999999</v>
      </c>
      <c r="BR31" s="409">
        <v>102.77829649</v>
      </c>
      <c r="BS31" s="409">
        <v>102.40805346</v>
      </c>
      <c r="BT31" s="409">
        <v>102.5303619</v>
      </c>
      <c r="BU31" s="409">
        <v>102.4212742</v>
      </c>
      <c r="BV31" s="409">
        <v>103.52314907</v>
      </c>
    </row>
    <row r="32" spans="1:74" ht="11.1" customHeight="1" x14ac:dyDescent="0.2">
      <c r="B32" s="17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409"/>
      <c r="BE32" s="409"/>
      <c r="BF32" s="409"/>
      <c r="BG32" s="409"/>
      <c r="BH32" s="409"/>
      <c r="BI32" s="409"/>
      <c r="BJ32" s="409"/>
      <c r="BK32" s="409"/>
      <c r="BL32" s="409"/>
      <c r="BM32" s="409"/>
      <c r="BN32" s="409"/>
      <c r="BO32" s="409"/>
      <c r="BP32" s="409"/>
      <c r="BQ32" s="409"/>
      <c r="BR32" s="409"/>
      <c r="BS32" s="409"/>
      <c r="BT32" s="409"/>
      <c r="BU32" s="409"/>
      <c r="BV32" s="409"/>
    </row>
    <row r="33" spans="1:74" ht="11.1" customHeight="1" x14ac:dyDescent="0.2">
      <c r="B33" s="172" t="s">
        <v>320</v>
      </c>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409"/>
      <c r="BE33" s="409"/>
      <c r="BF33" s="409"/>
      <c r="BG33" s="409"/>
      <c r="BH33" s="409"/>
      <c r="BI33" s="409"/>
      <c r="BJ33" s="409"/>
      <c r="BK33" s="409"/>
      <c r="BL33" s="409"/>
      <c r="BM33" s="409"/>
      <c r="BN33" s="409"/>
      <c r="BO33" s="409"/>
      <c r="BP33" s="409"/>
      <c r="BQ33" s="409"/>
      <c r="BR33" s="409"/>
      <c r="BS33" s="409"/>
      <c r="BT33" s="409"/>
      <c r="BU33" s="409"/>
      <c r="BV33" s="409"/>
    </row>
    <row r="34" spans="1:74" ht="11.1" customHeight="1" x14ac:dyDescent="0.2">
      <c r="A34" s="162" t="s">
        <v>746</v>
      </c>
      <c r="B34" s="173" t="s">
        <v>1364</v>
      </c>
      <c r="C34" s="252">
        <v>96.766474879</v>
      </c>
      <c r="D34" s="252">
        <v>97.001899414999997</v>
      </c>
      <c r="E34" s="252">
        <v>97.226232613999997</v>
      </c>
      <c r="F34" s="252">
        <v>97.398879886000003</v>
      </c>
      <c r="G34" s="252">
        <v>97.631476355999993</v>
      </c>
      <c r="H34" s="252">
        <v>97.883427432999994</v>
      </c>
      <c r="I34" s="252">
        <v>98.185403149999999</v>
      </c>
      <c r="J34" s="252">
        <v>98.453060918000006</v>
      </c>
      <c r="K34" s="252">
        <v>98.717070770000007</v>
      </c>
      <c r="L34" s="252">
        <v>98.974645344999999</v>
      </c>
      <c r="M34" s="252">
        <v>99.233449884999999</v>
      </c>
      <c r="N34" s="252">
        <v>99.490697029000003</v>
      </c>
      <c r="O34" s="252">
        <v>99.781824610000001</v>
      </c>
      <c r="P34" s="252">
        <v>100.00937859</v>
      </c>
      <c r="Q34" s="252">
        <v>100.2087968</v>
      </c>
      <c r="R34" s="252">
        <v>100.32169113</v>
      </c>
      <c r="S34" s="252">
        <v>100.50862889</v>
      </c>
      <c r="T34" s="252">
        <v>100.71122196</v>
      </c>
      <c r="U34" s="252">
        <v>100.95937178</v>
      </c>
      <c r="V34" s="252">
        <v>101.17084939</v>
      </c>
      <c r="W34" s="252">
        <v>101.37555623999999</v>
      </c>
      <c r="X34" s="252">
        <v>101.61099547000001</v>
      </c>
      <c r="Y34" s="252">
        <v>101.77403341</v>
      </c>
      <c r="Z34" s="252">
        <v>101.90217321999999</v>
      </c>
      <c r="AA34" s="252">
        <v>101.77003813</v>
      </c>
      <c r="AB34" s="252">
        <v>101.99741425000001</v>
      </c>
      <c r="AC34" s="252">
        <v>102.35892481</v>
      </c>
      <c r="AD34" s="252">
        <v>103.16644931</v>
      </c>
      <c r="AE34" s="252">
        <v>103.56231913000001</v>
      </c>
      <c r="AF34" s="252">
        <v>103.85841377</v>
      </c>
      <c r="AG34" s="252">
        <v>103.87772344</v>
      </c>
      <c r="AH34" s="252">
        <v>104.10702507000001</v>
      </c>
      <c r="AI34" s="252">
        <v>104.36930888000001</v>
      </c>
      <c r="AJ34" s="252">
        <v>104.73457697000001</v>
      </c>
      <c r="AK34" s="252">
        <v>105.01032355</v>
      </c>
      <c r="AL34" s="252">
        <v>105.26655072</v>
      </c>
      <c r="AM34" s="252">
        <v>105.46435843</v>
      </c>
      <c r="AN34" s="252">
        <v>105.71072184000001</v>
      </c>
      <c r="AO34" s="252">
        <v>105.9667409</v>
      </c>
      <c r="AP34" s="252">
        <v>106.23971238999999</v>
      </c>
      <c r="AQ34" s="252">
        <v>106.50957013</v>
      </c>
      <c r="AR34" s="252">
        <v>106.78361092999999</v>
      </c>
      <c r="AS34" s="252">
        <v>107.06142878</v>
      </c>
      <c r="AT34" s="252">
        <v>107.34414017</v>
      </c>
      <c r="AU34" s="252">
        <v>107.63133911</v>
      </c>
      <c r="AV34" s="252">
        <v>107.9102778</v>
      </c>
      <c r="AW34" s="252">
        <v>108.21601267</v>
      </c>
      <c r="AX34" s="252">
        <v>108.53579594</v>
      </c>
      <c r="AY34" s="252">
        <v>108.91882052</v>
      </c>
      <c r="AZ34" s="252">
        <v>109.22980588</v>
      </c>
      <c r="BA34" s="252">
        <v>109.51794494000001</v>
      </c>
      <c r="BB34" s="252">
        <v>109.75293384</v>
      </c>
      <c r="BC34" s="252">
        <v>110.01810819000001</v>
      </c>
      <c r="BD34" s="409">
        <v>110.28316415</v>
      </c>
      <c r="BE34" s="409">
        <v>110.52900520999999</v>
      </c>
      <c r="BF34" s="409">
        <v>110.80814674</v>
      </c>
      <c r="BG34" s="409">
        <v>111.10149225000001</v>
      </c>
      <c r="BH34" s="409">
        <v>111.41761477</v>
      </c>
      <c r="BI34" s="409">
        <v>111.73293844</v>
      </c>
      <c r="BJ34" s="409">
        <v>112.0560363</v>
      </c>
      <c r="BK34" s="409">
        <v>112.43121732</v>
      </c>
      <c r="BL34" s="409">
        <v>112.73663182</v>
      </c>
      <c r="BM34" s="409">
        <v>113.01658877</v>
      </c>
      <c r="BN34" s="409">
        <v>113.2287293</v>
      </c>
      <c r="BO34" s="409">
        <v>113.48954032</v>
      </c>
      <c r="BP34" s="409">
        <v>113.75666296</v>
      </c>
      <c r="BQ34" s="409">
        <v>114.03498378</v>
      </c>
      <c r="BR34" s="409">
        <v>114.31106473</v>
      </c>
      <c r="BS34" s="409">
        <v>114.58979235</v>
      </c>
      <c r="BT34" s="409">
        <v>114.97518071</v>
      </c>
      <c r="BU34" s="409">
        <v>115.18119118</v>
      </c>
      <c r="BV34" s="409">
        <v>115.31183781999999</v>
      </c>
    </row>
    <row r="35" spans="1:74" ht="11.1" customHeight="1" x14ac:dyDescent="0.2">
      <c r="A35" s="162" t="s">
        <v>747</v>
      </c>
      <c r="B35" s="173" t="s">
        <v>1035</v>
      </c>
      <c r="C35" s="484">
        <v>3.0805536352999998</v>
      </c>
      <c r="D35" s="484">
        <v>3.0862857644999999</v>
      </c>
      <c r="E35" s="484">
        <v>3.1027339128000002</v>
      </c>
      <c r="F35" s="484">
        <v>3.1577451925000002</v>
      </c>
      <c r="G35" s="484">
        <v>3.1745272519999999</v>
      </c>
      <c r="H35" s="484">
        <v>3.1810740394999999</v>
      </c>
      <c r="I35" s="484">
        <v>3.1729434785000001</v>
      </c>
      <c r="J35" s="484">
        <v>3.1626394170999999</v>
      </c>
      <c r="K35" s="484">
        <v>3.1456921037000001</v>
      </c>
      <c r="L35" s="484">
        <v>3.1021413017000001</v>
      </c>
      <c r="M35" s="484">
        <v>3.0871099703999998</v>
      </c>
      <c r="N35" s="484">
        <v>3.0804449012999999</v>
      </c>
      <c r="O35" s="484">
        <v>3.1161099277000002</v>
      </c>
      <c r="P35" s="484">
        <v>3.1004332832000001</v>
      </c>
      <c r="Q35" s="484">
        <v>3.0676537663999999</v>
      </c>
      <c r="R35" s="484">
        <v>3.0008674147000001</v>
      </c>
      <c r="S35" s="484">
        <v>2.9469517832999998</v>
      </c>
      <c r="T35" s="484">
        <v>2.8889410576999999</v>
      </c>
      <c r="U35" s="484">
        <v>2.8252352581000002</v>
      </c>
      <c r="V35" s="484">
        <v>2.7604915961000001</v>
      </c>
      <c r="W35" s="484">
        <v>2.6930352021999999</v>
      </c>
      <c r="X35" s="484">
        <v>2.6636621093000001</v>
      </c>
      <c r="Y35" s="484">
        <v>2.5602088135000001</v>
      </c>
      <c r="Z35" s="484">
        <v>2.4238207864999999</v>
      </c>
      <c r="AA35" s="484">
        <v>1.9925607999999999</v>
      </c>
      <c r="AB35" s="484">
        <v>1.9878492281</v>
      </c>
      <c r="AC35" s="484">
        <v>2.1456479645000002</v>
      </c>
      <c r="AD35" s="484">
        <v>2.8356361814</v>
      </c>
      <c r="AE35" s="484">
        <v>3.0382368888000002</v>
      </c>
      <c r="AF35" s="484">
        <v>3.1249663685</v>
      </c>
      <c r="AG35" s="484">
        <v>2.8906198666999998</v>
      </c>
      <c r="AH35" s="484">
        <v>2.9021953457</v>
      </c>
      <c r="AI35" s="484">
        <v>2.9531306732</v>
      </c>
      <c r="AJ35" s="484">
        <v>3.0740585519999999</v>
      </c>
      <c r="AK35" s="484">
        <v>3.1798780316999999</v>
      </c>
      <c r="AL35" s="484">
        <v>3.3015758045000001</v>
      </c>
      <c r="AM35" s="484">
        <v>3.6300667328</v>
      </c>
      <c r="AN35" s="484">
        <v>3.6405899316000001</v>
      </c>
      <c r="AO35" s="484">
        <v>3.5246717330999999</v>
      </c>
      <c r="AP35" s="484">
        <v>2.9789365636</v>
      </c>
      <c r="AQ35" s="484">
        <v>2.8458719624</v>
      </c>
      <c r="AR35" s="484">
        <v>2.8165240061999999</v>
      </c>
      <c r="AS35" s="484">
        <v>3.0648586047999999</v>
      </c>
      <c r="AT35" s="484">
        <v>3.1094108175000001</v>
      </c>
      <c r="AU35" s="484">
        <v>3.1254688389999998</v>
      </c>
      <c r="AV35" s="484">
        <v>3.032141744</v>
      </c>
      <c r="AW35" s="484">
        <v>3.0527371186000001</v>
      </c>
      <c r="AX35" s="484">
        <v>3.1056828556</v>
      </c>
      <c r="AY35" s="484">
        <v>3.2754782231999999</v>
      </c>
      <c r="AZ35" s="484">
        <v>3.3289755091000002</v>
      </c>
      <c r="BA35" s="484">
        <v>3.3512439987999998</v>
      </c>
      <c r="BB35" s="484">
        <v>3.3068815528000002</v>
      </c>
      <c r="BC35" s="484">
        <v>3.2941059264999999</v>
      </c>
      <c r="BD35" s="485">
        <v>3.2772381386</v>
      </c>
      <c r="BE35" s="485">
        <v>3.2388661982000002</v>
      </c>
      <c r="BF35" s="485">
        <v>3.2270104006000002</v>
      </c>
      <c r="BG35" s="485">
        <v>3.224110343</v>
      </c>
      <c r="BH35" s="485">
        <v>3.2502344088999999</v>
      </c>
      <c r="BI35" s="485">
        <v>3.2499125458</v>
      </c>
      <c r="BJ35" s="485">
        <v>3.2433911132</v>
      </c>
      <c r="BK35" s="485">
        <v>3.2247840901</v>
      </c>
      <c r="BL35" s="485">
        <v>3.2105027609999999</v>
      </c>
      <c r="BM35" s="485">
        <v>3.1945849873999999</v>
      </c>
      <c r="BN35" s="485">
        <v>3.1669271540000001</v>
      </c>
      <c r="BO35" s="485">
        <v>3.1553279601000002</v>
      </c>
      <c r="BP35" s="485">
        <v>3.1496183813999998</v>
      </c>
      <c r="BQ35" s="485">
        <v>3.1719986706999999</v>
      </c>
      <c r="BR35" s="485">
        <v>3.1612458906000001</v>
      </c>
      <c r="BS35" s="485">
        <v>3.1397419036000001</v>
      </c>
      <c r="BT35" s="485">
        <v>3.1930013382000002</v>
      </c>
      <c r="BU35" s="485">
        <v>3.0861559595000001</v>
      </c>
      <c r="BV35" s="485">
        <v>2.9055119437000001</v>
      </c>
    </row>
    <row r="36" spans="1:74" ht="11.1" customHeight="1" x14ac:dyDescent="0.2">
      <c r="A36" s="162" t="s">
        <v>1036</v>
      </c>
      <c r="B36" s="173" t="s">
        <v>1365</v>
      </c>
      <c r="C36" s="252">
        <v>97.169958762999997</v>
      </c>
      <c r="D36" s="252">
        <v>97.339471341000007</v>
      </c>
      <c r="E36" s="252">
        <v>97.476599355999994</v>
      </c>
      <c r="F36" s="252">
        <v>97.481255801000003</v>
      </c>
      <c r="G36" s="252">
        <v>97.628679949000002</v>
      </c>
      <c r="H36" s="252">
        <v>97.818784792000002</v>
      </c>
      <c r="I36" s="252">
        <v>98.121998133999995</v>
      </c>
      <c r="J36" s="252">
        <v>98.344643512999994</v>
      </c>
      <c r="K36" s="252">
        <v>98.557148734999998</v>
      </c>
      <c r="L36" s="252">
        <v>98.680134898000006</v>
      </c>
      <c r="M36" s="252">
        <v>98.931893978999994</v>
      </c>
      <c r="N36" s="252">
        <v>99.233047076999995</v>
      </c>
      <c r="O36" s="252">
        <v>99.759001541999993</v>
      </c>
      <c r="P36" s="252">
        <v>100.02738716</v>
      </c>
      <c r="Q36" s="252">
        <v>100.21361129</v>
      </c>
      <c r="R36" s="252">
        <v>100.19655372</v>
      </c>
      <c r="S36" s="252">
        <v>100.30929501999999</v>
      </c>
      <c r="T36" s="252">
        <v>100.43071498</v>
      </c>
      <c r="U36" s="252">
        <v>100.57865232</v>
      </c>
      <c r="V36" s="252">
        <v>100.70405057000001</v>
      </c>
      <c r="W36" s="252">
        <v>100.82474845</v>
      </c>
      <c r="X36" s="252">
        <v>101.01559933</v>
      </c>
      <c r="Y36" s="252">
        <v>101.07075642</v>
      </c>
      <c r="Z36" s="252">
        <v>101.06507311</v>
      </c>
      <c r="AA36" s="252">
        <v>100.67790771</v>
      </c>
      <c r="AB36" s="252">
        <v>100.79102484000001</v>
      </c>
      <c r="AC36" s="252">
        <v>101.08378282</v>
      </c>
      <c r="AD36" s="252">
        <v>101.95253728</v>
      </c>
      <c r="AE36" s="252">
        <v>102.30731025999999</v>
      </c>
      <c r="AF36" s="252">
        <v>102.54445737</v>
      </c>
      <c r="AG36" s="252">
        <v>102.45082315000001</v>
      </c>
      <c r="AH36" s="252">
        <v>102.61258515999999</v>
      </c>
      <c r="AI36" s="252">
        <v>102.81658792</v>
      </c>
      <c r="AJ36" s="252">
        <v>103.15375112</v>
      </c>
      <c r="AK36" s="252">
        <v>103.37404562</v>
      </c>
      <c r="AL36" s="252">
        <v>103.56839109000001</v>
      </c>
      <c r="AM36" s="252">
        <v>103.68975476</v>
      </c>
      <c r="AN36" s="252">
        <v>103.86747681</v>
      </c>
      <c r="AO36" s="252">
        <v>104.05452443999999</v>
      </c>
      <c r="AP36" s="252">
        <v>104.25853563</v>
      </c>
      <c r="AQ36" s="252">
        <v>104.45850596</v>
      </c>
      <c r="AR36" s="252">
        <v>104.6620734</v>
      </c>
      <c r="AS36" s="252">
        <v>104.86225929</v>
      </c>
      <c r="AT36" s="252">
        <v>105.07825493999999</v>
      </c>
      <c r="AU36" s="252">
        <v>105.30308169</v>
      </c>
      <c r="AV36" s="252">
        <v>105.54250974</v>
      </c>
      <c r="AW36" s="252">
        <v>105.78067104</v>
      </c>
      <c r="AX36" s="252">
        <v>106.02333579</v>
      </c>
      <c r="AY36" s="252">
        <v>106.30313021000001</v>
      </c>
      <c r="AZ36" s="252">
        <v>106.5303322</v>
      </c>
      <c r="BA36" s="252">
        <v>106.73756797999999</v>
      </c>
      <c r="BB36" s="252">
        <v>106.90639280000001</v>
      </c>
      <c r="BC36" s="252">
        <v>107.08752972000001</v>
      </c>
      <c r="BD36" s="409">
        <v>107.26253398</v>
      </c>
      <c r="BE36" s="409">
        <v>107.40079844</v>
      </c>
      <c r="BF36" s="409">
        <v>107.58649275000001</v>
      </c>
      <c r="BG36" s="409">
        <v>107.78900976</v>
      </c>
      <c r="BH36" s="409">
        <v>108.02269608</v>
      </c>
      <c r="BI36" s="409">
        <v>108.24809854999999</v>
      </c>
      <c r="BJ36" s="409">
        <v>108.47956378000001</v>
      </c>
      <c r="BK36" s="409">
        <v>108.77229955</v>
      </c>
      <c r="BL36" s="409">
        <v>108.97448444</v>
      </c>
      <c r="BM36" s="409">
        <v>109.14132624</v>
      </c>
      <c r="BN36" s="409">
        <v>109.2165864</v>
      </c>
      <c r="BO36" s="409">
        <v>109.35492092</v>
      </c>
      <c r="BP36" s="409">
        <v>109.50009126</v>
      </c>
      <c r="BQ36" s="409">
        <v>109.66652972999999</v>
      </c>
      <c r="BR36" s="409">
        <v>109.81454746</v>
      </c>
      <c r="BS36" s="409">
        <v>109.95857676</v>
      </c>
      <c r="BT36" s="409">
        <v>110.20513687</v>
      </c>
      <c r="BU36" s="409">
        <v>110.2612999</v>
      </c>
      <c r="BV36" s="409">
        <v>110.23358507</v>
      </c>
    </row>
    <row r="37" spans="1:74" ht="11.1" customHeight="1" x14ac:dyDescent="0.2">
      <c r="A37" s="162" t="s">
        <v>1037</v>
      </c>
      <c r="B37" s="173" t="s">
        <v>1035</v>
      </c>
      <c r="C37" s="484">
        <v>2.0668927545</v>
      </c>
      <c r="D37" s="484">
        <v>2.0810434073000001</v>
      </c>
      <c r="E37" s="484">
        <v>2.1149717175</v>
      </c>
      <c r="F37" s="484">
        <v>2.2015593846999999</v>
      </c>
      <c r="G37" s="484">
        <v>2.2504222550000001</v>
      </c>
      <c r="H37" s="484">
        <v>2.2943420229</v>
      </c>
      <c r="I37" s="484">
        <v>2.3537319731999999</v>
      </c>
      <c r="J37" s="484">
        <v>2.3723008029999999</v>
      </c>
      <c r="K37" s="484">
        <v>2.3706854406</v>
      </c>
      <c r="L37" s="484">
        <v>2.2464025626000002</v>
      </c>
      <c r="M37" s="484">
        <v>2.281843582</v>
      </c>
      <c r="N37" s="484">
        <v>2.3737883015999999</v>
      </c>
      <c r="O37" s="484">
        <v>2.6644477489999998</v>
      </c>
      <c r="P37" s="484">
        <v>2.7613832157</v>
      </c>
      <c r="Q37" s="484">
        <v>2.8078656363999999</v>
      </c>
      <c r="R37" s="484">
        <v>2.7854564396999999</v>
      </c>
      <c r="S37" s="484">
        <v>2.7457249943000002</v>
      </c>
      <c r="T37" s="484">
        <v>2.6701723916</v>
      </c>
      <c r="U37" s="484">
        <v>2.5036732147</v>
      </c>
      <c r="V37" s="484">
        <v>2.3991210622999999</v>
      </c>
      <c r="W37" s="484">
        <v>2.3007967870999999</v>
      </c>
      <c r="X37" s="484">
        <v>2.3667017008000002</v>
      </c>
      <c r="Y37" s="484">
        <v>2.1619544100999999</v>
      </c>
      <c r="Z37" s="484">
        <v>1.8461854059</v>
      </c>
      <c r="AA37" s="484">
        <v>0.92112606515999995</v>
      </c>
      <c r="AB37" s="484">
        <v>0.76342859325000001</v>
      </c>
      <c r="AC37" s="484">
        <v>0.86831670799000005</v>
      </c>
      <c r="AD37" s="484">
        <v>1.7525388786</v>
      </c>
      <c r="AE37" s="484">
        <v>1.9918545320000001</v>
      </c>
      <c r="AF37" s="484">
        <v>2.1046772359000001</v>
      </c>
      <c r="AG37" s="484">
        <v>1.8613998017</v>
      </c>
      <c r="AH37" s="484">
        <v>1.895191487</v>
      </c>
      <c r="AI37" s="484">
        <v>1.9755461899</v>
      </c>
      <c r="AJ37" s="484">
        <v>2.1166550575</v>
      </c>
      <c r="AK37" s="484">
        <v>2.2788878537000001</v>
      </c>
      <c r="AL37" s="484">
        <v>2.4769367964</v>
      </c>
      <c r="AM37" s="484">
        <v>2.9915669858</v>
      </c>
      <c r="AN37" s="484">
        <v>3.0523074568999999</v>
      </c>
      <c r="AO37" s="484">
        <v>2.9388904285000002</v>
      </c>
      <c r="AP37" s="484">
        <v>2.2618351802999999</v>
      </c>
      <c r="AQ37" s="484">
        <v>2.1026803482999998</v>
      </c>
      <c r="AR37" s="484">
        <v>2.0650711723000001</v>
      </c>
      <c r="AS37" s="484">
        <v>2.3537498932999998</v>
      </c>
      <c r="AT37" s="484">
        <v>2.4028921748999998</v>
      </c>
      <c r="AU37" s="484">
        <v>2.4183780248</v>
      </c>
      <c r="AV37" s="484">
        <v>2.3157263725999999</v>
      </c>
      <c r="AW37" s="484">
        <v>2.3280751080000002</v>
      </c>
      <c r="AX37" s="484">
        <v>2.3703609465</v>
      </c>
      <c r="AY37" s="484">
        <v>2.5203796233000002</v>
      </c>
      <c r="AZ37" s="484">
        <v>2.5637047060999998</v>
      </c>
      <c r="BA37" s="484">
        <v>2.5784977147000001</v>
      </c>
      <c r="BB37" s="484">
        <v>2.5397030118999999</v>
      </c>
      <c r="BC37" s="484">
        <v>2.5168115600999998</v>
      </c>
      <c r="BD37" s="485">
        <v>2.4846255095999998</v>
      </c>
      <c r="BE37" s="485">
        <v>2.4208320146000002</v>
      </c>
      <c r="BF37" s="485">
        <v>2.3870189006999998</v>
      </c>
      <c r="BG37" s="485">
        <v>2.3607362968999999</v>
      </c>
      <c r="BH37" s="485">
        <v>2.3499406510999998</v>
      </c>
      <c r="BI37" s="485">
        <v>2.3325882588</v>
      </c>
      <c r="BJ37" s="485">
        <v>2.3166861992999999</v>
      </c>
      <c r="BK37" s="485">
        <v>2.3227625943999999</v>
      </c>
      <c r="BL37" s="485">
        <v>2.2943251871000001</v>
      </c>
      <c r="BM37" s="485">
        <v>2.2520264487000001</v>
      </c>
      <c r="BN37" s="485">
        <v>2.1609499100999998</v>
      </c>
      <c r="BO37" s="485">
        <v>2.1173251568999998</v>
      </c>
      <c r="BP37" s="485">
        <v>2.0860567066</v>
      </c>
      <c r="BQ37" s="485">
        <v>2.1096037732999999</v>
      </c>
      <c r="BR37" s="485">
        <v>2.0709427889000001</v>
      </c>
      <c r="BS37" s="485">
        <v>2.0127905483999999</v>
      </c>
      <c r="BT37" s="485">
        <v>2.0203539340000001</v>
      </c>
      <c r="BU37" s="485">
        <v>1.8598029627999999</v>
      </c>
      <c r="BV37" s="485">
        <v>1.6169140376</v>
      </c>
    </row>
    <row r="38" spans="1:74" ht="11.1" customHeight="1" x14ac:dyDescent="0.2">
      <c r="A38" s="162" t="s">
        <v>1038</v>
      </c>
      <c r="B38" s="173" t="s">
        <v>1366</v>
      </c>
      <c r="C38" s="252">
        <v>96.388467711000004</v>
      </c>
      <c r="D38" s="252">
        <v>96.685526813999999</v>
      </c>
      <c r="E38" s="252">
        <v>96.991513698999995</v>
      </c>
      <c r="F38" s="252">
        <v>97.321600201999999</v>
      </c>
      <c r="G38" s="252">
        <v>97.634063771000001</v>
      </c>
      <c r="H38" s="252">
        <v>97.944076241999994</v>
      </c>
      <c r="I38" s="252">
        <v>98.245017388999997</v>
      </c>
      <c r="J38" s="252">
        <v>98.555092837999993</v>
      </c>
      <c r="K38" s="252">
        <v>98.867682361999996</v>
      </c>
      <c r="L38" s="252">
        <v>99.252293979000001</v>
      </c>
      <c r="M38" s="252">
        <v>99.517780638000005</v>
      </c>
      <c r="N38" s="252">
        <v>99.733650358000006</v>
      </c>
      <c r="O38" s="252">
        <v>99.803367093999995</v>
      </c>
      <c r="P38" s="252">
        <v>99.992404969000006</v>
      </c>
      <c r="Q38" s="252">
        <v>100.20422794</v>
      </c>
      <c r="R38" s="252">
        <v>100.43941418</v>
      </c>
      <c r="S38" s="252">
        <v>100.6963737</v>
      </c>
      <c r="T38" s="252">
        <v>100.97568468</v>
      </c>
      <c r="U38" s="252">
        <v>101.31862285</v>
      </c>
      <c r="V38" s="252">
        <v>101.61167995</v>
      </c>
      <c r="W38" s="252">
        <v>101.89613171000001</v>
      </c>
      <c r="X38" s="252">
        <v>102.17367572000001</v>
      </c>
      <c r="Y38" s="252">
        <v>102.43964361</v>
      </c>
      <c r="Z38" s="252">
        <v>102.69573296</v>
      </c>
      <c r="AA38" s="252">
        <v>102.80799906</v>
      </c>
      <c r="AB38" s="252">
        <v>103.14478988</v>
      </c>
      <c r="AC38" s="252">
        <v>103.5721607</v>
      </c>
      <c r="AD38" s="252">
        <v>104.32091226999999</v>
      </c>
      <c r="AE38" s="252">
        <v>104.75634254000001</v>
      </c>
      <c r="AF38" s="252">
        <v>105.10925227</v>
      </c>
      <c r="AG38" s="252">
        <v>105.23749152000001</v>
      </c>
      <c r="AH38" s="252">
        <v>105.53197258</v>
      </c>
      <c r="AI38" s="252">
        <v>105.85054553000001</v>
      </c>
      <c r="AJ38" s="252">
        <v>106.24296809000001</v>
      </c>
      <c r="AK38" s="252">
        <v>106.57240652</v>
      </c>
      <c r="AL38" s="252">
        <v>106.88861854</v>
      </c>
      <c r="AM38" s="252">
        <v>107.16056977</v>
      </c>
      <c r="AN38" s="252">
        <v>107.47360475000001</v>
      </c>
      <c r="AO38" s="252">
        <v>107.79668911</v>
      </c>
      <c r="AP38" s="252">
        <v>108.13678179</v>
      </c>
      <c r="AQ38" s="252">
        <v>108.47474569000001</v>
      </c>
      <c r="AR38" s="252">
        <v>108.81753974999999</v>
      </c>
      <c r="AS38" s="252">
        <v>109.17121478</v>
      </c>
      <c r="AT38" s="252">
        <v>109.51913107</v>
      </c>
      <c r="AU38" s="252">
        <v>109.86733941999999</v>
      </c>
      <c r="AV38" s="252">
        <v>110.18489340000001</v>
      </c>
      <c r="AW38" s="252">
        <v>110.55689572</v>
      </c>
      <c r="AX38" s="252">
        <v>110.95239993</v>
      </c>
      <c r="AY38" s="252">
        <v>111.43684091</v>
      </c>
      <c r="AZ38" s="252">
        <v>111.83027276</v>
      </c>
      <c r="BA38" s="252">
        <v>112.19813037</v>
      </c>
      <c r="BB38" s="252">
        <v>112.49837203</v>
      </c>
      <c r="BC38" s="252">
        <v>112.8466124</v>
      </c>
      <c r="BD38" s="409">
        <v>113.20080978</v>
      </c>
      <c r="BE38" s="409">
        <v>113.55329134</v>
      </c>
      <c r="BF38" s="409">
        <v>113.92515736999999</v>
      </c>
      <c r="BG38" s="409">
        <v>114.30873502999999</v>
      </c>
      <c r="BH38" s="409">
        <v>114.70684636</v>
      </c>
      <c r="BI38" s="409">
        <v>115.11173078</v>
      </c>
      <c r="BJ38" s="409">
        <v>115.52621032</v>
      </c>
      <c r="BK38" s="409">
        <v>115.98351055000001</v>
      </c>
      <c r="BL38" s="409">
        <v>116.39226115</v>
      </c>
      <c r="BM38" s="409">
        <v>116.7856877</v>
      </c>
      <c r="BN38" s="409">
        <v>117.13535679</v>
      </c>
      <c r="BO38" s="409">
        <v>117.51946028</v>
      </c>
      <c r="BP38" s="409">
        <v>117.90956477</v>
      </c>
      <c r="BQ38" s="409">
        <v>118.30080649</v>
      </c>
      <c r="BR38" s="409">
        <v>118.70656080000001</v>
      </c>
      <c r="BS38" s="409">
        <v>119.12196393000001</v>
      </c>
      <c r="BT38" s="409">
        <v>119.64803833000001</v>
      </c>
      <c r="BU38" s="409">
        <v>120.00697228</v>
      </c>
      <c r="BV38" s="409">
        <v>120.29978821</v>
      </c>
    </row>
    <row r="39" spans="1:74" ht="11.1" customHeight="1" x14ac:dyDescent="0.2">
      <c r="A39" s="162" t="s">
        <v>1039</v>
      </c>
      <c r="B39" s="173" t="s">
        <v>1035</v>
      </c>
      <c r="C39" s="484">
        <v>4.0429153001999998</v>
      </c>
      <c r="D39" s="484">
        <v>4.0404978083999996</v>
      </c>
      <c r="E39" s="484">
        <v>4.0400947917999996</v>
      </c>
      <c r="F39" s="484">
        <v>4.0649628094999999</v>
      </c>
      <c r="G39" s="484">
        <v>4.0510553370000002</v>
      </c>
      <c r="H39" s="484">
        <v>4.0218818275999997</v>
      </c>
      <c r="I39" s="484">
        <v>3.9491251197000001</v>
      </c>
      <c r="J39" s="484">
        <v>3.9113237227000002</v>
      </c>
      <c r="K39" s="484">
        <v>3.8798114088000002</v>
      </c>
      <c r="L39" s="484">
        <v>3.9132027232</v>
      </c>
      <c r="M39" s="484">
        <v>3.8500066648</v>
      </c>
      <c r="N39" s="484">
        <v>3.7494478213</v>
      </c>
      <c r="O39" s="484">
        <v>3.5428505756000002</v>
      </c>
      <c r="P39" s="484">
        <v>3.4202411295999999</v>
      </c>
      <c r="Q39" s="484">
        <v>3.3123663258999998</v>
      </c>
      <c r="R39" s="484">
        <v>3.2036197235000001</v>
      </c>
      <c r="S39" s="484">
        <v>3.1365179462000001</v>
      </c>
      <c r="T39" s="484">
        <v>3.0952443025999998</v>
      </c>
      <c r="U39" s="484">
        <v>3.1285102722999998</v>
      </c>
      <c r="V39" s="484">
        <v>3.1013994536</v>
      </c>
      <c r="W39" s="484">
        <v>3.0631337508000001</v>
      </c>
      <c r="X39" s="484">
        <v>2.9433896477000001</v>
      </c>
      <c r="Y39" s="484">
        <v>2.9360210352</v>
      </c>
      <c r="Z39" s="484">
        <v>2.9699931711000001</v>
      </c>
      <c r="AA39" s="484">
        <v>3.0105517035</v>
      </c>
      <c r="AB39" s="484">
        <v>3.152624356</v>
      </c>
      <c r="AC39" s="484">
        <v>3.3610685262</v>
      </c>
      <c r="AD39" s="484">
        <v>3.8645168528</v>
      </c>
      <c r="AE39" s="484">
        <v>4.0318918069</v>
      </c>
      <c r="AF39" s="484">
        <v>4.0936266962000003</v>
      </c>
      <c r="AG39" s="484">
        <v>3.867866104</v>
      </c>
      <c r="AH39" s="484">
        <v>3.8581122101999998</v>
      </c>
      <c r="AI39" s="484">
        <v>3.8808282046999998</v>
      </c>
      <c r="AJ39" s="484">
        <v>3.9827209299000002</v>
      </c>
      <c r="AK39" s="484">
        <v>4.0343394048999999</v>
      </c>
      <c r="AL39" s="484">
        <v>4.0828235544</v>
      </c>
      <c r="AM39" s="484">
        <v>4.2336887647000001</v>
      </c>
      <c r="AN39" s="484">
        <v>4.1968332814</v>
      </c>
      <c r="AO39" s="484">
        <v>4.0788261803000001</v>
      </c>
      <c r="AP39" s="484">
        <v>3.6578184005000001</v>
      </c>
      <c r="AQ39" s="484">
        <v>3.5495732837</v>
      </c>
      <c r="AR39" s="484">
        <v>3.5280314588000001</v>
      </c>
      <c r="AS39" s="484">
        <v>3.7379485187000001</v>
      </c>
      <c r="AT39" s="484">
        <v>3.778152145</v>
      </c>
      <c r="AU39" s="484">
        <v>3.7947786414000002</v>
      </c>
      <c r="AV39" s="484">
        <v>3.7102929059999998</v>
      </c>
      <c r="AW39" s="484">
        <v>3.7387625266</v>
      </c>
      <c r="AX39" s="484">
        <v>3.8018841013000002</v>
      </c>
      <c r="AY39" s="484">
        <v>3.9905266909999999</v>
      </c>
      <c r="AZ39" s="484">
        <v>4.0537097661999999</v>
      </c>
      <c r="BA39" s="484">
        <v>4.0830950317000001</v>
      </c>
      <c r="BB39" s="484">
        <v>4.0334011849999998</v>
      </c>
      <c r="BC39" s="484">
        <v>4.0303083249</v>
      </c>
      <c r="BD39" s="485">
        <v>4.0280914581999996</v>
      </c>
      <c r="BE39" s="485">
        <v>4.0139487063999999</v>
      </c>
      <c r="BF39" s="485">
        <v>4.023065431</v>
      </c>
      <c r="BG39" s="485">
        <v>4.0425076603000001</v>
      </c>
      <c r="BH39" s="485">
        <v>4.1039681740000002</v>
      </c>
      <c r="BI39" s="485">
        <v>4.1199013707000001</v>
      </c>
      <c r="BJ39" s="485">
        <v>4.1223176718000003</v>
      </c>
      <c r="BK39" s="485">
        <v>4.0800417577000001</v>
      </c>
      <c r="BL39" s="485">
        <v>4.0793859093</v>
      </c>
      <c r="BM39" s="485">
        <v>4.0888001589999998</v>
      </c>
      <c r="BN39" s="485">
        <v>4.1218238723000002</v>
      </c>
      <c r="BO39" s="485">
        <v>4.1408844980000001</v>
      </c>
      <c r="BP39" s="485">
        <v>4.1596477964999998</v>
      </c>
      <c r="BQ39" s="485">
        <v>4.1808696995999997</v>
      </c>
      <c r="BR39" s="485">
        <v>4.1969689067999996</v>
      </c>
      <c r="BS39" s="485">
        <v>4.2107271133999999</v>
      </c>
      <c r="BT39" s="485">
        <v>4.3076696197000004</v>
      </c>
      <c r="BU39" s="485">
        <v>4.2526000290999999</v>
      </c>
      <c r="BV39" s="485">
        <v>4.1320301935000003</v>
      </c>
    </row>
    <row r="40" spans="1:74" ht="11.1" customHeight="1" x14ac:dyDescent="0.2">
      <c r="B40" s="172"/>
      <c r="AY40" s="153"/>
      <c r="AZ40" s="153"/>
      <c r="BA40" s="153"/>
      <c r="BB40" s="153"/>
      <c r="BC40" s="153"/>
      <c r="BD40" s="153"/>
      <c r="BE40" s="153"/>
      <c r="BF40" s="153"/>
      <c r="BG40" s="153"/>
      <c r="BH40" s="153"/>
      <c r="BI40" s="153"/>
      <c r="BJ40" s="153"/>
    </row>
    <row r="41" spans="1:74" ht="11.1" customHeight="1" x14ac:dyDescent="0.2">
      <c r="B41" s="254" t="s">
        <v>1068</v>
      </c>
      <c r="AY41" s="153"/>
      <c r="AZ41" s="153"/>
      <c r="BA41" s="153"/>
      <c r="BB41" s="153"/>
      <c r="BC41" s="153"/>
      <c r="BD41" s="153"/>
      <c r="BE41" s="153"/>
      <c r="BF41" s="153"/>
      <c r="BG41" s="153"/>
      <c r="BH41" s="153"/>
      <c r="BI41" s="153"/>
      <c r="BJ41" s="153"/>
    </row>
    <row r="42" spans="1:74" ht="11.1" customHeight="1" x14ac:dyDescent="0.2">
      <c r="A42" s="162" t="s">
        <v>1069</v>
      </c>
      <c r="B42" s="173" t="s">
        <v>1367</v>
      </c>
      <c r="C42" s="252">
        <v>93.755818899999994</v>
      </c>
      <c r="D42" s="252">
        <v>93.895623176000001</v>
      </c>
      <c r="E42" s="252">
        <v>93.887671851999997</v>
      </c>
      <c r="F42" s="252">
        <v>93.384782870999999</v>
      </c>
      <c r="G42" s="252">
        <v>93.341706895000002</v>
      </c>
      <c r="H42" s="252">
        <v>93.411261863999997</v>
      </c>
      <c r="I42" s="252">
        <v>93.38716617</v>
      </c>
      <c r="J42" s="252">
        <v>93.836694238999996</v>
      </c>
      <c r="K42" s="252">
        <v>94.553564460000004</v>
      </c>
      <c r="L42" s="252">
        <v>95.869208227000001</v>
      </c>
      <c r="M42" s="252">
        <v>96.872189208999998</v>
      </c>
      <c r="N42" s="252">
        <v>97.893938797000004</v>
      </c>
      <c r="O42" s="252">
        <v>99.387527145000007</v>
      </c>
      <c r="P42" s="252">
        <v>100.10701134</v>
      </c>
      <c r="Q42" s="252">
        <v>100.50546152</v>
      </c>
      <c r="R42" s="252">
        <v>99.803768164000005</v>
      </c>
      <c r="S42" s="252">
        <v>100.14448249</v>
      </c>
      <c r="T42" s="252">
        <v>100.74849496</v>
      </c>
      <c r="U42" s="252">
        <v>102.20061552</v>
      </c>
      <c r="V42" s="252">
        <v>102.89261682999999</v>
      </c>
      <c r="W42" s="252">
        <v>103.40930882000001</v>
      </c>
      <c r="X42" s="252">
        <v>103.47798299</v>
      </c>
      <c r="Y42" s="252">
        <v>103.84858773000001</v>
      </c>
      <c r="Z42" s="252">
        <v>104.24841454</v>
      </c>
      <c r="AA42" s="252">
        <v>105.1956318</v>
      </c>
      <c r="AB42" s="252">
        <v>105.26527643</v>
      </c>
      <c r="AC42" s="252">
        <v>104.97551683</v>
      </c>
      <c r="AD42" s="252">
        <v>103.58007495</v>
      </c>
      <c r="AE42" s="252">
        <v>103.1312154</v>
      </c>
      <c r="AF42" s="252">
        <v>102.88266016</v>
      </c>
      <c r="AG42" s="252">
        <v>102.80875632</v>
      </c>
      <c r="AH42" s="252">
        <v>102.98004933999999</v>
      </c>
      <c r="AI42" s="252">
        <v>103.37088633</v>
      </c>
      <c r="AJ42" s="252">
        <v>104.53521901000001</v>
      </c>
      <c r="AK42" s="252">
        <v>104.94968014</v>
      </c>
      <c r="AL42" s="252">
        <v>105.16822146</v>
      </c>
      <c r="AM42" s="252">
        <v>105.15142826</v>
      </c>
      <c r="AN42" s="252">
        <v>105.00769096000001</v>
      </c>
      <c r="AO42" s="252">
        <v>104.69759487</v>
      </c>
      <c r="AP42" s="252">
        <v>104.01221743000001</v>
      </c>
      <c r="AQ42" s="252">
        <v>103.52609565</v>
      </c>
      <c r="AR42" s="252">
        <v>103.03030699</v>
      </c>
      <c r="AS42" s="252">
        <v>102.23170583</v>
      </c>
      <c r="AT42" s="252">
        <v>101.93644260000001</v>
      </c>
      <c r="AU42" s="252">
        <v>101.85137171</v>
      </c>
      <c r="AV42" s="252">
        <v>102.55883785</v>
      </c>
      <c r="AW42" s="252">
        <v>102.45739306999999</v>
      </c>
      <c r="AX42" s="252">
        <v>102.12938207000001</v>
      </c>
      <c r="AY42" s="252">
        <v>100.88568798</v>
      </c>
      <c r="AZ42" s="252">
        <v>100.62138220999999</v>
      </c>
      <c r="BA42" s="252">
        <v>100.64734787</v>
      </c>
      <c r="BB42" s="252">
        <v>101.47772663000001</v>
      </c>
      <c r="BC42" s="252">
        <v>101.69862893</v>
      </c>
      <c r="BD42" s="409">
        <v>101.82419643</v>
      </c>
      <c r="BE42" s="409">
        <v>101.89147699</v>
      </c>
      <c r="BF42" s="409">
        <v>101.79858897</v>
      </c>
      <c r="BG42" s="409">
        <v>101.58258023</v>
      </c>
      <c r="BH42" s="409">
        <v>101.00512248</v>
      </c>
      <c r="BI42" s="409">
        <v>100.72161855</v>
      </c>
      <c r="BJ42" s="409">
        <v>100.49374013000001</v>
      </c>
      <c r="BK42" s="409">
        <v>100.35157069</v>
      </c>
      <c r="BL42" s="409">
        <v>100.21238071000001</v>
      </c>
      <c r="BM42" s="409">
        <v>100.10625365</v>
      </c>
      <c r="BN42" s="409">
        <v>100.07442288999999</v>
      </c>
      <c r="BO42" s="409">
        <v>100.00349663999999</v>
      </c>
      <c r="BP42" s="409">
        <v>99.934708270000002</v>
      </c>
      <c r="BQ42" s="409">
        <v>99.876080789</v>
      </c>
      <c r="BR42" s="409">
        <v>99.805550939</v>
      </c>
      <c r="BS42" s="409">
        <v>99.731141723999997</v>
      </c>
      <c r="BT42" s="409">
        <v>99.632004586999997</v>
      </c>
      <c r="BU42" s="409">
        <v>99.565473056000002</v>
      </c>
      <c r="BV42" s="409">
        <v>99.510698574000003</v>
      </c>
    </row>
    <row r="43" spans="1:74" ht="11.1" customHeight="1" x14ac:dyDescent="0.2">
      <c r="A43" s="162" t="s">
        <v>1070</v>
      </c>
      <c r="B43" s="477" t="s">
        <v>12</v>
      </c>
      <c r="C43" s="478">
        <v>2.2564661548</v>
      </c>
      <c r="D43" s="478">
        <v>2.387575826</v>
      </c>
      <c r="E43" s="478">
        <v>2.2624163516000002</v>
      </c>
      <c r="F43" s="478">
        <v>1.4780364345000001</v>
      </c>
      <c r="G43" s="478">
        <v>1.1488618607000001</v>
      </c>
      <c r="H43" s="478">
        <v>0.87008289500000002</v>
      </c>
      <c r="I43" s="478">
        <v>5.8012458030999997E-2</v>
      </c>
      <c r="J43" s="478">
        <v>0.31834044622000002</v>
      </c>
      <c r="K43" s="478">
        <v>1.062361742</v>
      </c>
      <c r="L43" s="478">
        <v>3.1436452166</v>
      </c>
      <c r="M43" s="478">
        <v>4.2382218021</v>
      </c>
      <c r="N43" s="478">
        <v>5.1827493922999999</v>
      </c>
      <c r="O43" s="478">
        <v>6.0067826301</v>
      </c>
      <c r="P43" s="478">
        <v>6.6152052136000004</v>
      </c>
      <c r="Q43" s="478">
        <v>7.0486247420000003</v>
      </c>
      <c r="R43" s="478">
        <v>6.8736951516999998</v>
      </c>
      <c r="S43" s="478">
        <v>7.2880342777999996</v>
      </c>
      <c r="T43" s="478">
        <v>7.8547628509000003</v>
      </c>
      <c r="U43" s="478">
        <v>9.4375380618999998</v>
      </c>
      <c r="V43" s="478">
        <v>9.6507263617000003</v>
      </c>
      <c r="W43" s="478">
        <v>9.3658493023999991</v>
      </c>
      <c r="X43" s="478">
        <v>7.9366200113999996</v>
      </c>
      <c r="Y43" s="478">
        <v>7.2016525909000002</v>
      </c>
      <c r="Z43" s="478">
        <v>6.4911840477</v>
      </c>
      <c r="AA43" s="478">
        <v>5.8438969389000004</v>
      </c>
      <c r="AB43" s="478">
        <v>5.1527510695999998</v>
      </c>
      <c r="AC43" s="478">
        <v>4.4475745307999999</v>
      </c>
      <c r="AD43" s="478">
        <v>3.7837316687000002</v>
      </c>
      <c r="AE43" s="478">
        <v>2.9824238354000001</v>
      </c>
      <c r="AF43" s="478">
        <v>2.1183097580000001</v>
      </c>
      <c r="AG43" s="478">
        <v>0.59504611690999998</v>
      </c>
      <c r="AH43" s="478">
        <v>8.4974524258000006E-2</v>
      </c>
      <c r="AI43" s="478">
        <v>-3.7155735010000003E-2</v>
      </c>
      <c r="AJ43" s="478">
        <v>1.0217014126999999</v>
      </c>
      <c r="AK43" s="478">
        <v>1.0602863611</v>
      </c>
      <c r="AL43" s="478">
        <v>0.88232222053999998</v>
      </c>
      <c r="AM43" s="478">
        <v>-4.2020320262999997E-2</v>
      </c>
      <c r="AN43" s="478">
        <v>-0.24470127317000001</v>
      </c>
      <c r="AO43" s="478">
        <v>-0.26474931564999998</v>
      </c>
      <c r="AP43" s="478">
        <v>0.41720618900000001</v>
      </c>
      <c r="AQ43" s="478">
        <v>0.38289110347999999</v>
      </c>
      <c r="AR43" s="478">
        <v>0.14350992739000001</v>
      </c>
      <c r="AS43" s="478">
        <v>-0.56128535203999996</v>
      </c>
      <c r="AT43" s="478">
        <v>-1.0134067143000001</v>
      </c>
      <c r="AU43" s="478">
        <v>-1.4699638131999999</v>
      </c>
      <c r="AV43" s="478">
        <v>-1.8906366424000001</v>
      </c>
      <c r="AW43" s="478">
        <v>-2.3747448069999999</v>
      </c>
      <c r="AX43" s="478">
        <v>-2.8895034585000001</v>
      </c>
      <c r="AY43" s="478">
        <v>-4.0567592348000003</v>
      </c>
      <c r="AZ43" s="478">
        <v>-4.1771309432999999</v>
      </c>
      <c r="BA43" s="478">
        <v>-3.8685196141999998</v>
      </c>
      <c r="BB43" s="478">
        <v>-2.4367241247</v>
      </c>
      <c r="BC43" s="478">
        <v>-1.7652232595999999</v>
      </c>
      <c r="BD43" s="479">
        <v>-1.1706366796000001</v>
      </c>
      <c r="BE43" s="479">
        <v>-0.33280168301000002</v>
      </c>
      <c r="BF43" s="479">
        <v>-0.13523489209</v>
      </c>
      <c r="BG43" s="479">
        <v>-0.26390560215999997</v>
      </c>
      <c r="BH43" s="479">
        <v>-1.5149502508999999</v>
      </c>
      <c r="BI43" s="479">
        <v>-1.6941427705000001</v>
      </c>
      <c r="BJ43" s="479">
        <v>-1.6015390497999999</v>
      </c>
      <c r="BK43" s="479">
        <v>-0.52942821435999998</v>
      </c>
      <c r="BL43" s="479">
        <v>-0.40647573485999999</v>
      </c>
      <c r="BM43" s="479">
        <v>-0.53761399358999995</v>
      </c>
      <c r="BN43" s="479">
        <v>-1.3828687238999999</v>
      </c>
      <c r="BO43" s="479">
        <v>-1.6668192207999999</v>
      </c>
      <c r="BP43" s="479">
        <v>-1.8556376791</v>
      </c>
      <c r="BQ43" s="479">
        <v>-1.9779831054999999</v>
      </c>
      <c r="BR43" s="479">
        <v>-1.9578248054</v>
      </c>
      <c r="BS43" s="479">
        <v>-1.8225944862000001</v>
      </c>
      <c r="BT43" s="479">
        <v>-1.3594537181999999</v>
      </c>
      <c r="BU43" s="479">
        <v>-1.1478623051000001</v>
      </c>
      <c r="BV43" s="479">
        <v>-0.97821173271999995</v>
      </c>
    </row>
    <row r="44" spans="1:74" ht="11.1" customHeight="1" x14ac:dyDescent="0.2"/>
    <row r="45" spans="1:74" ht="12.75" x14ac:dyDescent="0.2">
      <c r="B45" s="781" t="s">
        <v>1016</v>
      </c>
      <c r="C45" s="782"/>
      <c r="D45" s="782"/>
      <c r="E45" s="782"/>
      <c r="F45" s="782"/>
      <c r="G45" s="782"/>
      <c r="H45" s="782"/>
      <c r="I45" s="782"/>
      <c r="J45" s="782"/>
      <c r="K45" s="782"/>
      <c r="L45" s="782"/>
      <c r="M45" s="782"/>
      <c r="N45" s="782"/>
      <c r="O45" s="782"/>
      <c r="P45" s="782"/>
      <c r="Q45" s="782"/>
    </row>
    <row r="46" spans="1:74" ht="12.75" customHeight="1" x14ac:dyDescent="0.2">
      <c r="B46" s="814" t="s">
        <v>809</v>
      </c>
      <c r="C46" s="804"/>
      <c r="D46" s="804"/>
      <c r="E46" s="804"/>
      <c r="F46" s="804"/>
      <c r="G46" s="804"/>
      <c r="H46" s="804"/>
      <c r="I46" s="804"/>
      <c r="J46" s="804"/>
      <c r="K46" s="804"/>
      <c r="L46" s="804"/>
      <c r="M46" s="804"/>
      <c r="N46" s="804"/>
      <c r="O46" s="804"/>
      <c r="P46" s="804"/>
      <c r="Q46" s="800"/>
    </row>
    <row r="47" spans="1:74" ht="12.75" customHeight="1" x14ac:dyDescent="0.2">
      <c r="B47" s="814" t="s">
        <v>1253</v>
      </c>
      <c r="C47" s="800"/>
      <c r="D47" s="800"/>
      <c r="E47" s="800"/>
      <c r="F47" s="800"/>
      <c r="G47" s="800"/>
      <c r="H47" s="800"/>
      <c r="I47" s="800"/>
      <c r="J47" s="800"/>
      <c r="K47" s="800"/>
      <c r="L47" s="800"/>
      <c r="M47" s="800"/>
      <c r="N47" s="800"/>
      <c r="O47" s="800"/>
      <c r="P47" s="800"/>
      <c r="Q47" s="800"/>
    </row>
    <row r="48" spans="1:74" ht="12.75" customHeight="1" x14ac:dyDescent="0.2">
      <c r="B48" s="814" t="s">
        <v>1254</v>
      </c>
      <c r="C48" s="800"/>
      <c r="D48" s="800"/>
      <c r="E48" s="800"/>
      <c r="F48" s="800"/>
      <c r="G48" s="800"/>
      <c r="H48" s="800"/>
      <c r="I48" s="800"/>
      <c r="J48" s="800"/>
      <c r="K48" s="800"/>
      <c r="L48" s="800"/>
      <c r="M48" s="800"/>
      <c r="N48" s="800"/>
      <c r="O48" s="800"/>
      <c r="P48" s="800"/>
      <c r="Q48" s="800"/>
    </row>
    <row r="49" spans="2:17" ht="23.85" customHeight="1" x14ac:dyDescent="0.2">
      <c r="B49" s="815" t="s">
        <v>1363</v>
      </c>
      <c r="C49" s="815"/>
      <c r="D49" s="815"/>
      <c r="E49" s="815"/>
      <c r="F49" s="815"/>
      <c r="G49" s="815"/>
      <c r="H49" s="815"/>
      <c r="I49" s="815"/>
      <c r="J49" s="815"/>
      <c r="K49" s="815"/>
      <c r="L49" s="815"/>
      <c r="M49" s="815"/>
      <c r="N49" s="815"/>
      <c r="O49" s="815"/>
      <c r="P49" s="815"/>
      <c r="Q49" s="815"/>
    </row>
    <row r="50" spans="2:17" ht="12.75" x14ac:dyDescent="0.2">
      <c r="B50" s="803" t="s">
        <v>1041</v>
      </c>
      <c r="C50" s="804"/>
      <c r="D50" s="804"/>
      <c r="E50" s="804"/>
      <c r="F50" s="804"/>
      <c r="G50" s="804"/>
      <c r="H50" s="804"/>
      <c r="I50" s="804"/>
      <c r="J50" s="804"/>
      <c r="K50" s="804"/>
      <c r="L50" s="804"/>
      <c r="M50" s="804"/>
      <c r="N50" s="804"/>
      <c r="O50" s="804"/>
      <c r="P50" s="804"/>
      <c r="Q50" s="800"/>
    </row>
    <row r="51" spans="2:17" ht="14.85" customHeight="1" x14ac:dyDescent="0.2">
      <c r="B51" s="817" t="s">
        <v>1064</v>
      </c>
      <c r="C51" s="800"/>
      <c r="D51" s="800"/>
      <c r="E51" s="800"/>
      <c r="F51" s="800"/>
      <c r="G51" s="800"/>
      <c r="H51" s="800"/>
      <c r="I51" s="800"/>
      <c r="J51" s="800"/>
      <c r="K51" s="800"/>
      <c r="L51" s="800"/>
      <c r="M51" s="800"/>
      <c r="N51" s="800"/>
      <c r="O51" s="800"/>
      <c r="P51" s="800"/>
      <c r="Q51" s="800"/>
    </row>
    <row r="52" spans="2:17" ht="12.75" x14ac:dyDescent="0.2">
      <c r="B52" s="798" t="s">
        <v>1045</v>
      </c>
      <c r="C52" s="799"/>
      <c r="D52" s="799"/>
      <c r="E52" s="799"/>
      <c r="F52" s="799"/>
      <c r="G52" s="799"/>
      <c r="H52" s="799"/>
      <c r="I52" s="799"/>
      <c r="J52" s="799"/>
      <c r="K52" s="799"/>
      <c r="L52" s="799"/>
      <c r="M52" s="799"/>
      <c r="N52" s="799"/>
      <c r="O52" s="799"/>
      <c r="P52" s="799"/>
      <c r="Q52" s="800"/>
    </row>
    <row r="53" spans="2:17" ht="13.35" customHeight="1" x14ac:dyDescent="0.2">
      <c r="B53" s="812" t="s">
        <v>1147</v>
      </c>
      <c r="C53" s="800"/>
      <c r="D53" s="800"/>
      <c r="E53" s="800"/>
      <c r="F53" s="800"/>
      <c r="G53" s="800"/>
      <c r="H53" s="800"/>
      <c r="I53" s="800"/>
      <c r="J53" s="800"/>
      <c r="K53" s="800"/>
      <c r="L53" s="800"/>
      <c r="M53" s="800"/>
      <c r="N53" s="800"/>
      <c r="O53" s="800"/>
      <c r="P53" s="800"/>
      <c r="Q53" s="800"/>
    </row>
  </sheetData>
  <mergeCells count="17">
    <mergeCell ref="A1:A2"/>
    <mergeCell ref="AY3:BJ3"/>
    <mergeCell ref="B53:Q53"/>
    <mergeCell ref="B48:Q48"/>
    <mergeCell ref="B50:Q50"/>
    <mergeCell ref="B51:Q51"/>
    <mergeCell ref="B52:Q52"/>
    <mergeCell ref="B49:Q49"/>
    <mergeCell ref="B45:Q45"/>
    <mergeCell ref="B46:Q46"/>
    <mergeCell ref="B47:Q47"/>
    <mergeCell ref="BK3:BV3"/>
    <mergeCell ref="B1:BV1"/>
    <mergeCell ref="C3:N3"/>
    <mergeCell ref="O3:Z3"/>
    <mergeCell ref="AA3:AL3"/>
    <mergeCell ref="AM3:AX3"/>
  </mergeCells>
  <phoneticPr fontId="3" type="noConversion"/>
  <hyperlinks>
    <hyperlink ref="A1:A2" location="Contents!A1" display="Table of Contents"/>
  </hyperlink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7">
    <pageSetUpPr fitToPage="1"/>
  </sheetPr>
  <dimension ref="A1:BV140"/>
  <sheetViews>
    <sheetView showGridLines="0" workbookViewId="0">
      <pane xSplit="2" ySplit="4" topLeftCell="AQ5" activePane="bottomRight" state="frozen"/>
      <selection activeCell="BF63" sqref="BF63"/>
      <selection pane="topRight" activeCell="BF63" sqref="BF63"/>
      <selection pane="bottomLeft" activeCell="BF63" sqref="BF63"/>
      <selection pane="bottomRight" activeCell="BA7" sqref="BA7"/>
    </sheetView>
  </sheetViews>
  <sheetFormatPr defaultColWidth="9.5703125" defaultRowHeight="11.25" x14ac:dyDescent="0.2"/>
  <cols>
    <col min="1" max="1" width="14.5703125" style="70" customWidth="1"/>
    <col min="2" max="2" width="37" style="47" customWidth="1"/>
    <col min="3" max="50" width="6.5703125" style="47" customWidth="1"/>
    <col min="51" max="55" width="6.5703125" style="408" customWidth="1"/>
    <col min="56" max="58" width="6.5703125" style="659" customWidth="1"/>
    <col min="59" max="62" width="6.5703125" style="408" customWidth="1"/>
    <col min="63" max="74" width="6.5703125" style="47" customWidth="1"/>
    <col min="75" max="16384" width="9.5703125" style="47"/>
  </cols>
  <sheetData>
    <row r="1" spans="1:74" ht="13.35" customHeight="1" x14ac:dyDescent="0.2">
      <c r="A1" s="791" t="s">
        <v>995</v>
      </c>
      <c r="B1" s="821" t="s">
        <v>1121</v>
      </c>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G1" s="822"/>
      <c r="AH1" s="822"/>
      <c r="AI1" s="822"/>
      <c r="AJ1" s="822"/>
      <c r="AK1" s="822"/>
      <c r="AL1" s="822"/>
      <c r="AM1" s="301"/>
    </row>
    <row r="2" spans="1:74" ht="12.75" x14ac:dyDescent="0.2">
      <c r="A2" s="792"/>
      <c r="B2" s="541" t="str">
        <f>"U.S. Energy Information Administration  |  Short-Term Energy Outlook  - "&amp;Dates!D1</f>
        <v>U.S. Energy Information Administration  |  Short-Term Energy Outlook  - June 2018</v>
      </c>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301"/>
    </row>
    <row r="3" spans="1:74" s="12" customFormat="1" ht="12.75" x14ac:dyDescent="0.2">
      <c r="A3" s="14"/>
      <c r="B3" s="15"/>
      <c r="C3" s="796">
        <f>Dates!D3</f>
        <v>2014</v>
      </c>
      <c r="D3" s="787"/>
      <c r="E3" s="787"/>
      <c r="F3" s="787"/>
      <c r="G3" s="787"/>
      <c r="H3" s="787"/>
      <c r="I3" s="787"/>
      <c r="J3" s="787"/>
      <c r="K3" s="787"/>
      <c r="L3" s="787"/>
      <c r="M3" s="787"/>
      <c r="N3" s="788"/>
      <c r="O3" s="796">
        <f>C3+1</f>
        <v>2015</v>
      </c>
      <c r="P3" s="797"/>
      <c r="Q3" s="797"/>
      <c r="R3" s="797"/>
      <c r="S3" s="797"/>
      <c r="T3" s="797"/>
      <c r="U3" s="797"/>
      <c r="V3" s="797"/>
      <c r="W3" s="797"/>
      <c r="X3" s="787"/>
      <c r="Y3" s="787"/>
      <c r="Z3" s="788"/>
      <c r="AA3" s="786">
        <f>O3+1</f>
        <v>2016</v>
      </c>
      <c r="AB3" s="787"/>
      <c r="AC3" s="787"/>
      <c r="AD3" s="787"/>
      <c r="AE3" s="787"/>
      <c r="AF3" s="787"/>
      <c r="AG3" s="787"/>
      <c r="AH3" s="787"/>
      <c r="AI3" s="787"/>
      <c r="AJ3" s="787"/>
      <c r="AK3" s="787"/>
      <c r="AL3" s="788"/>
      <c r="AM3" s="786">
        <f>AA3+1</f>
        <v>2017</v>
      </c>
      <c r="AN3" s="787"/>
      <c r="AO3" s="787"/>
      <c r="AP3" s="787"/>
      <c r="AQ3" s="787"/>
      <c r="AR3" s="787"/>
      <c r="AS3" s="787"/>
      <c r="AT3" s="787"/>
      <c r="AU3" s="787"/>
      <c r="AV3" s="787"/>
      <c r="AW3" s="787"/>
      <c r="AX3" s="788"/>
      <c r="AY3" s="786">
        <f>AM3+1</f>
        <v>2018</v>
      </c>
      <c r="AZ3" s="793"/>
      <c r="BA3" s="793"/>
      <c r="BB3" s="793"/>
      <c r="BC3" s="793"/>
      <c r="BD3" s="793"/>
      <c r="BE3" s="793"/>
      <c r="BF3" s="793"/>
      <c r="BG3" s="793"/>
      <c r="BH3" s="793"/>
      <c r="BI3" s="793"/>
      <c r="BJ3" s="794"/>
      <c r="BK3" s="786">
        <f>AY3+1</f>
        <v>2019</v>
      </c>
      <c r="BL3" s="787"/>
      <c r="BM3" s="787"/>
      <c r="BN3" s="787"/>
      <c r="BO3" s="787"/>
      <c r="BP3" s="787"/>
      <c r="BQ3" s="787"/>
      <c r="BR3" s="787"/>
      <c r="BS3" s="787"/>
      <c r="BT3" s="787"/>
      <c r="BU3" s="787"/>
      <c r="BV3" s="788"/>
    </row>
    <row r="4" spans="1:74" s="12" customFormat="1" x14ac:dyDescent="0.2">
      <c r="A4" s="16"/>
      <c r="B4" s="17"/>
      <c r="C4" s="18" t="s">
        <v>606</v>
      </c>
      <c r="D4" s="18" t="s">
        <v>607</v>
      </c>
      <c r="E4" s="18" t="s">
        <v>608</v>
      </c>
      <c r="F4" s="18" t="s">
        <v>609</v>
      </c>
      <c r="G4" s="18" t="s">
        <v>610</v>
      </c>
      <c r="H4" s="18" t="s">
        <v>611</v>
      </c>
      <c r="I4" s="18" t="s">
        <v>612</v>
      </c>
      <c r="J4" s="18" t="s">
        <v>613</v>
      </c>
      <c r="K4" s="18" t="s">
        <v>614</v>
      </c>
      <c r="L4" s="18" t="s">
        <v>615</v>
      </c>
      <c r="M4" s="18" t="s">
        <v>616</v>
      </c>
      <c r="N4" s="18" t="s">
        <v>617</v>
      </c>
      <c r="O4" s="18" t="s">
        <v>606</v>
      </c>
      <c r="P4" s="18" t="s">
        <v>607</v>
      </c>
      <c r="Q4" s="18" t="s">
        <v>608</v>
      </c>
      <c r="R4" s="18" t="s">
        <v>609</v>
      </c>
      <c r="S4" s="18" t="s">
        <v>610</v>
      </c>
      <c r="T4" s="18" t="s">
        <v>611</v>
      </c>
      <c r="U4" s="18" t="s">
        <v>612</v>
      </c>
      <c r="V4" s="18" t="s">
        <v>613</v>
      </c>
      <c r="W4" s="18" t="s">
        <v>614</v>
      </c>
      <c r="X4" s="18" t="s">
        <v>615</v>
      </c>
      <c r="Y4" s="18" t="s">
        <v>616</v>
      </c>
      <c r="Z4" s="18" t="s">
        <v>617</v>
      </c>
      <c r="AA4" s="18" t="s">
        <v>606</v>
      </c>
      <c r="AB4" s="18" t="s">
        <v>607</v>
      </c>
      <c r="AC4" s="18" t="s">
        <v>608</v>
      </c>
      <c r="AD4" s="18" t="s">
        <v>609</v>
      </c>
      <c r="AE4" s="18" t="s">
        <v>610</v>
      </c>
      <c r="AF4" s="18" t="s">
        <v>611</v>
      </c>
      <c r="AG4" s="18" t="s">
        <v>612</v>
      </c>
      <c r="AH4" s="18" t="s">
        <v>613</v>
      </c>
      <c r="AI4" s="18" t="s">
        <v>614</v>
      </c>
      <c r="AJ4" s="18" t="s">
        <v>615</v>
      </c>
      <c r="AK4" s="18" t="s">
        <v>616</v>
      </c>
      <c r="AL4" s="18" t="s">
        <v>617</v>
      </c>
      <c r="AM4" s="18" t="s">
        <v>606</v>
      </c>
      <c r="AN4" s="18" t="s">
        <v>607</v>
      </c>
      <c r="AO4" s="18" t="s">
        <v>608</v>
      </c>
      <c r="AP4" s="18" t="s">
        <v>609</v>
      </c>
      <c r="AQ4" s="18" t="s">
        <v>610</v>
      </c>
      <c r="AR4" s="18" t="s">
        <v>611</v>
      </c>
      <c r="AS4" s="18" t="s">
        <v>612</v>
      </c>
      <c r="AT4" s="18" t="s">
        <v>613</v>
      </c>
      <c r="AU4" s="18" t="s">
        <v>614</v>
      </c>
      <c r="AV4" s="18" t="s">
        <v>615</v>
      </c>
      <c r="AW4" s="18" t="s">
        <v>616</v>
      </c>
      <c r="AX4" s="18" t="s">
        <v>617</v>
      </c>
      <c r="AY4" s="18" t="s">
        <v>606</v>
      </c>
      <c r="AZ4" s="18" t="s">
        <v>607</v>
      </c>
      <c r="BA4" s="18" t="s">
        <v>608</v>
      </c>
      <c r="BB4" s="18" t="s">
        <v>609</v>
      </c>
      <c r="BC4" s="18" t="s">
        <v>610</v>
      </c>
      <c r="BD4" s="18" t="s">
        <v>611</v>
      </c>
      <c r="BE4" s="18" t="s">
        <v>612</v>
      </c>
      <c r="BF4" s="18" t="s">
        <v>613</v>
      </c>
      <c r="BG4" s="18" t="s">
        <v>614</v>
      </c>
      <c r="BH4" s="18" t="s">
        <v>615</v>
      </c>
      <c r="BI4" s="18" t="s">
        <v>616</v>
      </c>
      <c r="BJ4" s="18" t="s">
        <v>617</v>
      </c>
      <c r="BK4" s="18" t="s">
        <v>606</v>
      </c>
      <c r="BL4" s="18" t="s">
        <v>607</v>
      </c>
      <c r="BM4" s="18" t="s">
        <v>608</v>
      </c>
      <c r="BN4" s="18" t="s">
        <v>609</v>
      </c>
      <c r="BO4" s="18" t="s">
        <v>610</v>
      </c>
      <c r="BP4" s="18" t="s">
        <v>611</v>
      </c>
      <c r="BQ4" s="18" t="s">
        <v>612</v>
      </c>
      <c r="BR4" s="18" t="s">
        <v>613</v>
      </c>
      <c r="BS4" s="18" t="s">
        <v>614</v>
      </c>
      <c r="BT4" s="18" t="s">
        <v>615</v>
      </c>
      <c r="BU4" s="18" t="s">
        <v>616</v>
      </c>
      <c r="BV4" s="18" t="s">
        <v>617</v>
      </c>
    </row>
    <row r="5" spans="1:74" ht="11.1" customHeight="1" x14ac:dyDescent="0.2">
      <c r="A5" s="57"/>
      <c r="B5" s="59" t="s">
        <v>967</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428"/>
      <c r="AZ5" s="428"/>
      <c r="BA5" s="428"/>
      <c r="BB5" s="428"/>
      <c r="BC5" s="428"/>
      <c r="BD5" s="58"/>
      <c r="BE5" s="58"/>
      <c r="BF5" s="58"/>
      <c r="BG5" s="58"/>
      <c r="BH5" s="428"/>
      <c r="BI5" s="428"/>
      <c r="BJ5" s="428"/>
      <c r="BK5" s="428"/>
      <c r="BL5" s="428"/>
      <c r="BM5" s="428"/>
      <c r="BN5" s="428"/>
      <c r="BO5" s="428"/>
      <c r="BP5" s="428"/>
      <c r="BQ5" s="428"/>
      <c r="BR5" s="428"/>
      <c r="BS5" s="428"/>
      <c r="BT5" s="428"/>
      <c r="BU5" s="428"/>
      <c r="BV5" s="428"/>
    </row>
    <row r="6" spans="1:74" ht="11.1" customHeight="1" x14ac:dyDescent="0.2">
      <c r="A6" s="57"/>
      <c r="B6" s="44" t="s">
        <v>936</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777"/>
      <c r="AY6" s="777"/>
      <c r="AZ6" s="429"/>
      <c r="BA6" s="429"/>
      <c r="BB6" s="429"/>
      <c r="BC6" s="429"/>
      <c r="BD6" s="60"/>
      <c r="BE6" s="60"/>
      <c r="BF6" s="60"/>
      <c r="BG6" s="60"/>
      <c r="BH6" s="429"/>
      <c r="BI6" s="429"/>
      <c r="BJ6" s="429"/>
      <c r="BK6" s="429"/>
      <c r="BL6" s="429"/>
      <c r="BM6" s="429"/>
      <c r="BN6" s="429"/>
      <c r="BO6" s="429"/>
      <c r="BP6" s="429"/>
      <c r="BQ6" s="429"/>
      <c r="BR6" s="429"/>
      <c r="BS6" s="738"/>
      <c r="BT6" s="429"/>
      <c r="BU6" s="429"/>
      <c r="BV6" s="429"/>
    </row>
    <row r="7" spans="1:74" ht="11.1" customHeight="1" x14ac:dyDescent="0.2">
      <c r="A7" s="61" t="s">
        <v>635</v>
      </c>
      <c r="B7" s="175" t="s">
        <v>128</v>
      </c>
      <c r="C7" s="216">
        <v>8.0228909999999996</v>
      </c>
      <c r="D7" s="216">
        <v>8.114217</v>
      </c>
      <c r="E7" s="216">
        <v>8.2531719999999993</v>
      </c>
      <c r="F7" s="216">
        <v>8.5969099999999994</v>
      </c>
      <c r="G7" s="216">
        <v>8.5945070000000001</v>
      </c>
      <c r="H7" s="216">
        <v>8.7070229999999995</v>
      </c>
      <c r="I7" s="216">
        <v>8.8052240000000008</v>
      </c>
      <c r="J7" s="216">
        <v>8.8656030000000001</v>
      </c>
      <c r="K7" s="216">
        <v>9.0459969999999998</v>
      </c>
      <c r="L7" s="216">
        <v>9.2318560000000005</v>
      </c>
      <c r="M7" s="216">
        <v>9.2945609999999999</v>
      </c>
      <c r="N7" s="216">
        <v>9.464893</v>
      </c>
      <c r="O7" s="216">
        <v>9.3583110000000005</v>
      </c>
      <c r="P7" s="216">
        <v>9.5372439999999994</v>
      </c>
      <c r="Q7" s="216">
        <v>9.5610210000000002</v>
      </c>
      <c r="R7" s="216">
        <v>9.6262640000000008</v>
      </c>
      <c r="S7" s="216">
        <v>9.4275420000000008</v>
      </c>
      <c r="T7" s="216">
        <v>9.3293660000000003</v>
      </c>
      <c r="U7" s="216">
        <v>9.4018090000000001</v>
      </c>
      <c r="V7" s="216">
        <v>9.3787640000000003</v>
      </c>
      <c r="W7" s="216">
        <v>9.4173620000000007</v>
      </c>
      <c r="X7" s="216">
        <v>9.3394180000000002</v>
      </c>
      <c r="Y7" s="216">
        <v>9.3068120000000008</v>
      </c>
      <c r="Z7" s="216">
        <v>9.2292919999999992</v>
      </c>
      <c r="AA7" s="216">
        <v>9.1864369999999997</v>
      </c>
      <c r="AB7" s="216">
        <v>9.1071229999999996</v>
      </c>
      <c r="AC7" s="216">
        <v>9.1341800000000006</v>
      </c>
      <c r="AD7" s="216">
        <v>8.9064379999999996</v>
      </c>
      <c r="AE7" s="216">
        <v>8.8591999999999995</v>
      </c>
      <c r="AF7" s="216">
        <v>8.7026509999999995</v>
      </c>
      <c r="AG7" s="216">
        <v>8.6816060000000004</v>
      </c>
      <c r="AH7" s="216">
        <v>8.7163529999999998</v>
      </c>
      <c r="AI7" s="216">
        <v>8.5534060000000007</v>
      </c>
      <c r="AJ7" s="216">
        <v>8.7909769999999998</v>
      </c>
      <c r="AK7" s="216">
        <v>8.8760650000000005</v>
      </c>
      <c r="AL7" s="216">
        <v>8.7708370000000002</v>
      </c>
      <c r="AM7" s="216">
        <v>8.8281580000000002</v>
      </c>
      <c r="AN7" s="216">
        <v>9.0579750000000008</v>
      </c>
      <c r="AO7" s="216">
        <v>9.1399509999999999</v>
      </c>
      <c r="AP7" s="216">
        <v>9.1319320000000008</v>
      </c>
      <c r="AQ7" s="216">
        <v>9.1767240000000001</v>
      </c>
      <c r="AR7" s="216">
        <v>9.0885490000000004</v>
      </c>
      <c r="AS7" s="216">
        <v>9.2407690000000002</v>
      </c>
      <c r="AT7" s="216">
        <v>9.2423249999999992</v>
      </c>
      <c r="AU7" s="216">
        <v>9.5277019999999997</v>
      </c>
      <c r="AV7" s="216">
        <v>9.6867450000000002</v>
      </c>
      <c r="AW7" s="216">
        <v>10.099155</v>
      </c>
      <c r="AX7" s="216">
        <v>10.023529</v>
      </c>
      <c r="AY7" s="216">
        <v>9.9952989999999993</v>
      </c>
      <c r="AZ7" s="216">
        <v>10.258876000000001</v>
      </c>
      <c r="BA7" s="216">
        <v>10.473869000000001</v>
      </c>
      <c r="BB7" s="216">
        <v>10.630742355000001</v>
      </c>
      <c r="BC7" s="216">
        <v>10.709619622</v>
      </c>
      <c r="BD7" s="327">
        <v>10.81062</v>
      </c>
      <c r="BE7" s="327">
        <v>10.86313</v>
      </c>
      <c r="BF7" s="327">
        <v>10.888299999999999</v>
      </c>
      <c r="BG7" s="327">
        <v>10.89489</v>
      </c>
      <c r="BH7" s="327">
        <v>11.14678</v>
      </c>
      <c r="BI7" s="327">
        <v>11.3443</v>
      </c>
      <c r="BJ7" s="327">
        <v>11.44622</v>
      </c>
      <c r="BK7" s="327">
        <v>11.534649999999999</v>
      </c>
      <c r="BL7" s="327">
        <v>11.641629999999999</v>
      </c>
      <c r="BM7" s="327">
        <v>11.729649999999999</v>
      </c>
      <c r="BN7" s="327">
        <v>11.774699999999999</v>
      </c>
      <c r="BO7" s="327">
        <v>11.76465</v>
      </c>
      <c r="BP7" s="327">
        <v>11.71646</v>
      </c>
      <c r="BQ7" s="327">
        <v>11.69323</v>
      </c>
      <c r="BR7" s="327">
        <v>11.66733</v>
      </c>
      <c r="BS7" s="327">
        <v>11.63979</v>
      </c>
      <c r="BT7" s="327">
        <v>11.84868</v>
      </c>
      <c r="BU7" s="327">
        <v>11.996779999999999</v>
      </c>
      <c r="BV7" s="327">
        <v>12.07657</v>
      </c>
    </row>
    <row r="8" spans="1:74" ht="11.1" customHeight="1" x14ac:dyDescent="0.2">
      <c r="A8" s="61" t="s">
        <v>636</v>
      </c>
      <c r="B8" s="175" t="s">
        <v>526</v>
      </c>
      <c r="C8" s="216">
        <v>0.54162100000000002</v>
      </c>
      <c r="D8" s="216">
        <v>0.51523699999999995</v>
      </c>
      <c r="E8" s="216">
        <v>0.53005899999999995</v>
      </c>
      <c r="F8" s="216">
        <v>0.53674100000000002</v>
      </c>
      <c r="G8" s="216">
        <v>0.52410299999999999</v>
      </c>
      <c r="H8" s="216">
        <v>0.48451499999999997</v>
      </c>
      <c r="I8" s="216">
        <v>0.42238999999999999</v>
      </c>
      <c r="J8" s="216">
        <v>0.397953</v>
      </c>
      <c r="K8" s="216">
        <v>0.47742099999999998</v>
      </c>
      <c r="L8" s="216">
        <v>0.500135</v>
      </c>
      <c r="M8" s="216">
        <v>0.51285899999999995</v>
      </c>
      <c r="N8" s="216">
        <v>0.51462600000000003</v>
      </c>
      <c r="O8" s="216">
        <v>0.50032200000000004</v>
      </c>
      <c r="P8" s="216">
        <v>0.48778500000000002</v>
      </c>
      <c r="Q8" s="216">
        <v>0.50592800000000004</v>
      </c>
      <c r="R8" s="216">
        <v>0.50987899999999997</v>
      </c>
      <c r="S8" s="216">
        <v>0.47256999999999999</v>
      </c>
      <c r="T8" s="216">
        <v>0.44656600000000002</v>
      </c>
      <c r="U8" s="216">
        <v>0.44970199999999999</v>
      </c>
      <c r="V8" s="216">
        <v>0.407833</v>
      </c>
      <c r="W8" s="216">
        <v>0.47243600000000002</v>
      </c>
      <c r="X8" s="216">
        <v>0.49702200000000002</v>
      </c>
      <c r="Y8" s="216">
        <v>0.52284799999999998</v>
      </c>
      <c r="Z8" s="216">
        <v>0.52227599999999996</v>
      </c>
      <c r="AA8" s="216">
        <v>0.51570800000000006</v>
      </c>
      <c r="AB8" s="216">
        <v>0.50741199999999997</v>
      </c>
      <c r="AC8" s="216">
        <v>0.51108299999999995</v>
      </c>
      <c r="AD8" s="216">
        <v>0.4889</v>
      </c>
      <c r="AE8" s="216">
        <v>0.50515200000000005</v>
      </c>
      <c r="AF8" s="216">
        <v>0.47010099999999999</v>
      </c>
      <c r="AG8" s="216">
        <v>0.43818699999999999</v>
      </c>
      <c r="AH8" s="216">
        <v>0.45891799999999999</v>
      </c>
      <c r="AI8" s="216">
        <v>0.45197599999999999</v>
      </c>
      <c r="AJ8" s="216">
        <v>0.49488100000000002</v>
      </c>
      <c r="AK8" s="216">
        <v>0.51294799999999996</v>
      </c>
      <c r="AL8" s="216">
        <v>0.51917800000000003</v>
      </c>
      <c r="AM8" s="216">
        <v>0.51586399999999999</v>
      </c>
      <c r="AN8" s="216">
        <v>0.51336800000000005</v>
      </c>
      <c r="AO8" s="216">
        <v>0.52583299999999999</v>
      </c>
      <c r="AP8" s="216">
        <v>0.52532699999999999</v>
      </c>
      <c r="AQ8" s="216">
        <v>0.50757600000000003</v>
      </c>
      <c r="AR8" s="216">
        <v>0.46270899999999998</v>
      </c>
      <c r="AS8" s="216">
        <v>0.42266300000000001</v>
      </c>
      <c r="AT8" s="216">
        <v>0.45068999999999998</v>
      </c>
      <c r="AU8" s="216">
        <v>0.48215599999999997</v>
      </c>
      <c r="AV8" s="216">
        <v>0.50662300000000005</v>
      </c>
      <c r="AW8" s="216">
        <v>0.50991500000000001</v>
      </c>
      <c r="AX8" s="216">
        <v>0.51234800000000003</v>
      </c>
      <c r="AY8" s="216">
        <v>0.50769600000000004</v>
      </c>
      <c r="AZ8" s="216">
        <v>0.51309899999999997</v>
      </c>
      <c r="BA8" s="216">
        <v>0.51217900000000005</v>
      </c>
      <c r="BB8" s="216">
        <v>0.50266871192999996</v>
      </c>
      <c r="BC8" s="216">
        <v>0.48290354858000001</v>
      </c>
      <c r="BD8" s="327">
        <v>0.46024415589000001</v>
      </c>
      <c r="BE8" s="327">
        <v>0.41769930041999997</v>
      </c>
      <c r="BF8" s="327">
        <v>0.43796348881000002</v>
      </c>
      <c r="BG8" s="327">
        <v>0.44753379696000001</v>
      </c>
      <c r="BH8" s="327">
        <v>0.48445626360999999</v>
      </c>
      <c r="BI8" s="327">
        <v>0.49101358328</v>
      </c>
      <c r="BJ8" s="327">
        <v>0.49966598566999998</v>
      </c>
      <c r="BK8" s="327">
        <v>0.50406583435999996</v>
      </c>
      <c r="BL8" s="327">
        <v>0.50693953473999998</v>
      </c>
      <c r="BM8" s="327">
        <v>0.51883715923999996</v>
      </c>
      <c r="BN8" s="327">
        <v>0.52347689749000004</v>
      </c>
      <c r="BO8" s="327">
        <v>0.48537654343999997</v>
      </c>
      <c r="BP8" s="327">
        <v>0.45612098296999998</v>
      </c>
      <c r="BQ8" s="327">
        <v>0.41524122916</v>
      </c>
      <c r="BR8" s="327">
        <v>0.44333093995</v>
      </c>
      <c r="BS8" s="327">
        <v>0.46659783481</v>
      </c>
      <c r="BT8" s="327">
        <v>0.49572250172999999</v>
      </c>
      <c r="BU8" s="327">
        <v>0.49456381366000002</v>
      </c>
      <c r="BV8" s="327">
        <v>0.50016490915</v>
      </c>
    </row>
    <row r="9" spans="1:74" ht="11.1" customHeight="1" x14ac:dyDescent="0.2">
      <c r="A9" s="61" t="s">
        <v>637</v>
      </c>
      <c r="B9" s="175" t="s">
        <v>247</v>
      </c>
      <c r="C9" s="216">
        <v>1.3042750000000001</v>
      </c>
      <c r="D9" s="216">
        <v>1.330552</v>
      </c>
      <c r="E9" s="216">
        <v>1.322705</v>
      </c>
      <c r="F9" s="216">
        <v>1.4247719999999999</v>
      </c>
      <c r="G9" s="216">
        <v>1.412819</v>
      </c>
      <c r="H9" s="216">
        <v>1.411673</v>
      </c>
      <c r="I9" s="216">
        <v>1.427721</v>
      </c>
      <c r="J9" s="216">
        <v>1.4354039999999999</v>
      </c>
      <c r="K9" s="216">
        <v>1.4221109999999999</v>
      </c>
      <c r="L9" s="216">
        <v>1.4282680000000001</v>
      </c>
      <c r="M9" s="216">
        <v>1.3886000000000001</v>
      </c>
      <c r="N9" s="216">
        <v>1.4521440000000001</v>
      </c>
      <c r="O9" s="216">
        <v>1.4519759999999999</v>
      </c>
      <c r="P9" s="216">
        <v>1.4556249999999999</v>
      </c>
      <c r="Q9" s="216">
        <v>1.380646</v>
      </c>
      <c r="R9" s="216">
        <v>1.504032</v>
      </c>
      <c r="S9" s="216">
        <v>1.4040140000000001</v>
      </c>
      <c r="T9" s="216">
        <v>1.412766</v>
      </c>
      <c r="U9" s="216">
        <v>1.566641</v>
      </c>
      <c r="V9" s="216">
        <v>1.6295059999999999</v>
      </c>
      <c r="W9" s="216">
        <v>1.661135</v>
      </c>
      <c r="X9" s="216">
        <v>1.5778369999999999</v>
      </c>
      <c r="Y9" s="216">
        <v>1.524035</v>
      </c>
      <c r="Z9" s="216">
        <v>1.6048960000000001</v>
      </c>
      <c r="AA9" s="216">
        <v>1.593154</v>
      </c>
      <c r="AB9" s="216">
        <v>1.549755</v>
      </c>
      <c r="AC9" s="216">
        <v>1.611672</v>
      </c>
      <c r="AD9" s="216">
        <v>1.573393</v>
      </c>
      <c r="AE9" s="216">
        <v>1.592835</v>
      </c>
      <c r="AF9" s="216">
        <v>1.5506200000000001</v>
      </c>
      <c r="AG9" s="216">
        <v>1.560171</v>
      </c>
      <c r="AH9" s="216">
        <v>1.618126</v>
      </c>
      <c r="AI9" s="216">
        <v>1.5017910000000001</v>
      </c>
      <c r="AJ9" s="216">
        <v>1.604508</v>
      </c>
      <c r="AK9" s="216">
        <v>1.6798040000000001</v>
      </c>
      <c r="AL9" s="216">
        <v>1.7302569999999999</v>
      </c>
      <c r="AM9" s="216">
        <v>1.7355689999999999</v>
      </c>
      <c r="AN9" s="216">
        <v>1.7388999999999999</v>
      </c>
      <c r="AO9" s="216">
        <v>1.7682249999999999</v>
      </c>
      <c r="AP9" s="216">
        <v>1.6686859999999999</v>
      </c>
      <c r="AQ9" s="216">
        <v>1.6734009999999999</v>
      </c>
      <c r="AR9" s="216">
        <v>1.6286639999999999</v>
      </c>
      <c r="AS9" s="216">
        <v>1.7637989999999999</v>
      </c>
      <c r="AT9" s="216">
        <v>1.715932</v>
      </c>
      <c r="AU9" s="216">
        <v>1.6929620000000001</v>
      </c>
      <c r="AV9" s="216">
        <v>1.490693</v>
      </c>
      <c r="AW9" s="216">
        <v>1.706045</v>
      </c>
      <c r="AX9" s="216">
        <v>1.5761510000000001</v>
      </c>
      <c r="AY9" s="216">
        <v>1.6308849999999999</v>
      </c>
      <c r="AZ9" s="216">
        <v>1.7165950000000001</v>
      </c>
      <c r="BA9" s="216">
        <v>1.6976579999999999</v>
      </c>
      <c r="BB9" s="216">
        <v>1.7616160346</v>
      </c>
      <c r="BC9" s="216">
        <v>1.7667635114</v>
      </c>
      <c r="BD9" s="327">
        <v>1.7780710212999999</v>
      </c>
      <c r="BE9" s="327">
        <v>1.7893655827999999</v>
      </c>
      <c r="BF9" s="327">
        <v>1.7055022295</v>
      </c>
      <c r="BG9" s="327">
        <v>1.5923510753000001</v>
      </c>
      <c r="BH9" s="327">
        <v>1.7298997574999999</v>
      </c>
      <c r="BI9" s="327">
        <v>1.821057621</v>
      </c>
      <c r="BJ9" s="327">
        <v>1.8499476559000001</v>
      </c>
      <c r="BK9" s="327">
        <v>1.8656918061000001</v>
      </c>
      <c r="BL9" s="327">
        <v>1.8804424283000001</v>
      </c>
      <c r="BM9" s="327">
        <v>1.8899724870000001</v>
      </c>
      <c r="BN9" s="327">
        <v>1.892475299</v>
      </c>
      <c r="BO9" s="327">
        <v>1.8985930923000001</v>
      </c>
      <c r="BP9" s="327">
        <v>1.8651238335</v>
      </c>
      <c r="BQ9" s="327">
        <v>1.872967504</v>
      </c>
      <c r="BR9" s="327">
        <v>1.7758539601000001</v>
      </c>
      <c r="BS9" s="327">
        <v>1.6595156799999999</v>
      </c>
      <c r="BT9" s="327">
        <v>1.7904802004</v>
      </c>
      <c r="BU9" s="327">
        <v>1.8975813247</v>
      </c>
      <c r="BV9" s="327">
        <v>1.9295116985</v>
      </c>
    </row>
    <row r="10" spans="1:74" ht="11.1" customHeight="1" x14ac:dyDescent="0.2">
      <c r="A10" s="61" t="s">
        <v>638</v>
      </c>
      <c r="B10" s="175" t="s">
        <v>127</v>
      </c>
      <c r="C10" s="216">
        <v>6.1769949999999998</v>
      </c>
      <c r="D10" s="216">
        <v>6.2684280000000001</v>
      </c>
      <c r="E10" s="216">
        <v>6.4004079999999997</v>
      </c>
      <c r="F10" s="216">
        <v>6.6353970000000002</v>
      </c>
      <c r="G10" s="216">
        <v>6.6575850000000001</v>
      </c>
      <c r="H10" s="216">
        <v>6.810835</v>
      </c>
      <c r="I10" s="216">
        <v>6.9551129999999999</v>
      </c>
      <c r="J10" s="216">
        <v>7.0322459999999998</v>
      </c>
      <c r="K10" s="216">
        <v>7.1464650000000001</v>
      </c>
      <c r="L10" s="216">
        <v>7.3034530000000002</v>
      </c>
      <c r="M10" s="216">
        <v>7.3931019999999998</v>
      </c>
      <c r="N10" s="216">
        <v>7.4981229999999996</v>
      </c>
      <c r="O10" s="216">
        <v>7.4060129999999997</v>
      </c>
      <c r="P10" s="216">
        <v>7.5938340000000002</v>
      </c>
      <c r="Q10" s="216">
        <v>7.6744469999999998</v>
      </c>
      <c r="R10" s="216">
        <v>7.6123529999999997</v>
      </c>
      <c r="S10" s="216">
        <v>7.5509579999999996</v>
      </c>
      <c r="T10" s="216">
        <v>7.4700340000000001</v>
      </c>
      <c r="U10" s="216">
        <v>7.3854660000000001</v>
      </c>
      <c r="V10" s="216">
        <v>7.3414250000000001</v>
      </c>
      <c r="W10" s="216">
        <v>7.2837909999999999</v>
      </c>
      <c r="X10" s="216">
        <v>7.2645590000000002</v>
      </c>
      <c r="Y10" s="216">
        <v>7.2599289999999996</v>
      </c>
      <c r="Z10" s="216">
        <v>7.1021200000000002</v>
      </c>
      <c r="AA10" s="216">
        <v>7.0775750000000004</v>
      </c>
      <c r="AB10" s="216">
        <v>7.0499559999999999</v>
      </c>
      <c r="AC10" s="216">
        <v>7.011425</v>
      </c>
      <c r="AD10" s="216">
        <v>6.8441450000000001</v>
      </c>
      <c r="AE10" s="216">
        <v>6.7612129999999997</v>
      </c>
      <c r="AF10" s="216">
        <v>6.6819300000000004</v>
      </c>
      <c r="AG10" s="216">
        <v>6.6832479999999999</v>
      </c>
      <c r="AH10" s="216">
        <v>6.6393089999999999</v>
      </c>
      <c r="AI10" s="216">
        <v>6.5996389999999998</v>
      </c>
      <c r="AJ10" s="216">
        <v>6.6915880000000003</v>
      </c>
      <c r="AK10" s="216">
        <v>6.6833130000000001</v>
      </c>
      <c r="AL10" s="216">
        <v>6.5214020000000001</v>
      </c>
      <c r="AM10" s="216">
        <v>6.5767249999999997</v>
      </c>
      <c r="AN10" s="216">
        <v>6.805707</v>
      </c>
      <c r="AO10" s="216">
        <v>6.8458930000000002</v>
      </c>
      <c r="AP10" s="216">
        <v>6.9379189999999999</v>
      </c>
      <c r="AQ10" s="216">
        <v>6.9957469999999997</v>
      </c>
      <c r="AR10" s="216">
        <v>6.9971759999999996</v>
      </c>
      <c r="AS10" s="216">
        <v>7.0543069999999997</v>
      </c>
      <c r="AT10" s="216">
        <v>7.0757029999999999</v>
      </c>
      <c r="AU10" s="216">
        <v>7.3525840000000002</v>
      </c>
      <c r="AV10" s="216">
        <v>7.6894289999999996</v>
      </c>
      <c r="AW10" s="216">
        <v>7.8831949999999997</v>
      </c>
      <c r="AX10" s="216">
        <v>7.9350300000000002</v>
      </c>
      <c r="AY10" s="216">
        <v>7.8567179999999999</v>
      </c>
      <c r="AZ10" s="216">
        <v>8.0291820000000005</v>
      </c>
      <c r="BA10" s="216">
        <v>8.2640320000000003</v>
      </c>
      <c r="BB10" s="216">
        <v>8.3664576084999993</v>
      </c>
      <c r="BC10" s="216">
        <v>8.4599525621999998</v>
      </c>
      <c r="BD10" s="327">
        <v>8.5723058767999998</v>
      </c>
      <c r="BE10" s="327">
        <v>8.6560670562999995</v>
      </c>
      <c r="BF10" s="327">
        <v>8.7448309920000007</v>
      </c>
      <c r="BG10" s="327">
        <v>8.8550057825999993</v>
      </c>
      <c r="BH10" s="327">
        <v>8.9324229391000003</v>
      </c>
      <c r="BI10" s="327">
        <v>9.0322303593999997</v>
      </c>
      <c r="BJ10" s="327">
        <v>9.0966062311999991</v>
      </c>
      <c r="BK10" s="327">
        <v>9.1648909401999994</v>
      </c>
      <c r="BL10" s="327">
        <v>9.2542444866999993</v>
      </c>
      <c r="BM10" s="327">
        <v>9.3208406605</v>
      </c>
      <c r="BN10" s="327">
        <v>9.3587476366000004</v>
      </c>
      <c r="BO10" s="327">
        <v>9.3806843126999997</v>
      </c>
      <c r="BP10" s="327">
        <v>9.3952172053999998</v>
      </c>
      <c r="BQ10" s="327">
        <v>9.4050225324000003</v>
      </c>
      <c r="BR10" s="327">
        <v>9.4481432408000003</v>
      </c>
      <c r="BS10" s="327">
        <v>9.5136739610000003</v>
      </c>
      <c r="BT10" s="327">
        <v>9.5624742412000003</v>
      </c>
      <c r="BU10" s="327">
        <v>9.6046393243000008</v>
      </c>
      <c r="BV10" s="327">
        <v>9.6468939561999996</v>
      </c>
    </row>
    <row r="11" spans="1:74" ht="11.1" customHeight="1" x14ac:dyDescent="0.2">
      <c r="A11" s="61" t="s">
        <v>933</v>
      </c>
      <c r="B11" s="175" t="s">
        <v>129</v>
      </c>
      <c r="C11" s="216">
        <v>7.3410010000000003</v>
      </c>
      <c r="D11" s="216">
        <v>6.952318</v>
      </c>
      <c r="E11" s="216">
        <v>7.0223620000000002</v>
      </c>
      <c r="F11" s="216">
        <v>7.2730370000000004</v>
      </c>
      <c r="G11" s="216">
        <v>6.8583850000000002</v>
      </c>
      <c r="H11" s="216">
        <v>6.6730520000000002</v>
      </c>
      <c r="I11" s="216">
        <v>7.2093360000000004</v>
      </c>
      <c r="J11" s="216">
        <v>7.0810719999999998</v>
      </c>
      <c r="K11" s="216">
        <v>7.1457249999999997</v>
      </c>
      <c r="L11" s="216">
        <v>6.7724690000000001</v>
      </c>
      <c r="M11" s="216">
        <v>6.7741899999999999</v>
      </c>
      <c r="N11" s="216">
        <v>6.8040180000000001</v>
      </c>
      <c r="O11" s="216">
        <v>6.6765330000000001</v>
      </c>
      <c r="P11" s="216">
        <v>6.6581149999999996</v>
      </c>
      <c r="Q11" s="216">
        <v>7.1546649999999996</v>
      </c>
      <c r="R11" s="216">
        <v>6.6086640000000001</v>
      </c>
      <c r="S11" s="216">
        <v>6.7182659999999998</v>
      </c>
      <c r="T11" s="216">
        <v>6.8754379999999999</v>
      </c>
      <c r="U11" s="216">
        <v>6.8137549999999996</v>
      </c>
      <c r="V11" s="216">
        <v>7.2556820000000002</v>
      </c>
      <c r="W11" s="216">
        <v>6.8174530000000004</v>
      </c>
      <c r="X11" s="216">
        <v>6.6021879999999999</v>
      </c>
      <c r="Y11" s="216">
        <v>7.051253</v>
      </c>
      <c r="Z11" s="216">
        <v>7.5097639999999997</v>
      </c>
      <c r="AA11" s="216">
        <v>7.1254619999999997</v>
      </c>
      <c r="AB11" s="216">
        <v>7.4596780000000003</v>
      </c>
      <c r="AC11" s="216">
        <v>7.416506</v>
      </c>
      <c r="AD11" s="216">
        <v>6.987679</v>
      </c>
      <c r="AE11" s="216">
        <v>7.1398349999999997</v>
      </c>
      <c r="AF11" s="216">
        <v>7.0295759999999996</v>
      </c>
      <c r="AG11" s="216">
        <v>7.5604620000000002</v>
      </c>
      <c r="AH11" s="216">
        <v>7.2951889999999997</v>
      </c>
      <c r="AI11" s="216">
        <v>7.2657489999999996</v>
      </c>
      <c r="AJ11" s="216">
        <v>7.0681960000000004</v>
      </c>
      <c r="AK11" s="216">
        <v>7.417357</v>
      </c>
      <c r="AL11" s="216">
        <v>7.3489389999999997</v>
      </c>
      <c r="AM11" s="216">
        <v>7.6893880000000001</v>
      </c>
      <c r="AN11" s="216">
        <v>6.7734670000000001</v>
      </c>
      <c r="AO11" s="216">
        <v>7.2147030000000001</v>
      </c>
      <c r="AP11" s="216">
        <v>7.1299530000000004</v>
      </c>
      <c r="AQ11" s="216">
        <v>7.3744139999999998</v>
      </c>
      <c r="AR11" s="216">
        <v>7.223859</v>
      </c>
      <c r="AS11" s="216">
        <v>6.9318999999999997</v>
      </c>
      <c r="AT11" s="216">
        <v>7.1182369999999997</v>
      </c>
      <c r="AU11" s="216">
        <v>5.8027160000000002</v>
      </c>
      <c r="AV11" s="216">
        <v>5.880217</v>
      </c>
      <c r="AW11" s="216">
        <v>6.0893600000000001</v>
      </c>
      <c r="AX11" s="216">
        <v>6.2674479999999999</v>
      </c>
      <c r="AY11" s="216">
        <v>6.6708629999999998</v>
      </c>
      <c r="AZ11" s="216">
        <v>5.8876819999999999</v>
      </c>
      <c r="BA11" s="216">
        <v>5.9443020000000004</v>
      </c>
      <c r="BB11" s="216">
        <v>6.3349666666999997</v>
      </c>
      <c r="BC11" s="216">
        <v>5.8402580645000004</v>
      </c>
      <c r="BD11" s="327">
        <v>6.1863479999999997</v>
      </c>
      <c r="BE11" s="327">
        <v>6.2244700000000002</v>
      </c>
      <c r="BF11" s="327">
        <v>6.1908440000000002</v>
      </c>
      <c r="BG11" s="327">
        <v>5.9871460000000001</v>
      </c>
      <c r="BH11" s="327">
        <v>5.1237890000000004</v>
      </c>
      <c r="BI11" s="327">
        <v>5.2949400000000004</v>
      </c>
      <c r="BJ11" s="327">
        <v>5.2396450000000003</v>
      </c>
      <c r="BK11" s="327">
        <v>5.1752669999999998</v>
      </c>
      <c r="BL11" s="327">
        <v>5.0909589999999998</v>
      </c>
      <c r="BM11" s="327">
        <v>5.4014949999999997</v>
      </c>
      <c r="BN11" s="327">
        <v>5.4473529999999997</v>
      </c>
      <c r="BO11" s="327">
        <v>5.7388519999999996</v>
      </c>
      <c r="BP11" s="327">
        <v>5.4071910000000001</v>
      </c>
      <c r="BQ11" s="327">
        <v>5.4422139999999999</v>
      </c>
      <c r="BR11" s="327">
        <v>5.4452870000000004</v>
      </c>
      <c r="BS11" s="327">
        <v>5.1533949999999997</v>
      </c>
      <c r="BT11" s="327">
        <v>4.723535</v>
      </c>
      <c r="BU11" s="327">
        <v>4.5908369999999996</v>
      </c>
      <c r="BV11" s="327">
        <v>4.530913</v>
      </c>
    </row>
    <row r="12" spans="1:74" ht="11.1" customHeight="1" x14ac:dyDescent="0.2">
      <c r="A12" s="61" t="s">
        <v>935</v>
      </c>
      <c r="B12" s="175" t="s">
        <v>133</v>
      </c>
      <c r="C12" s="216">
        <v>0</v>
      </c>
      <c r="D12" s="216">
        <v>0</v>
      </c>
      <c r="E12" s="216">
        <v>1.2903225805999999E-3</v>
      </c>
      <c r="F12" s="216">
        <v>8.7133333332999996E-2</v>
      </c>
      <c r="G12" s="216">
        <v>7.5580645161000007E-2</v>
      </c>
      <c r="H12" s="216">
        <v>0</v>
      </c>
      <c r="I12" s="216">
        <v>0</v>
      </c>
      <c r="J12" s="216">
        <v>0</v>
      </c>
      <c r="K12" s="216">
        <v>9.9999999998000004E-5</v>
      </c>
      <c r="L12" s="216">
        <v>9.6774193549999994E-5</v>
      </c>
      <c r="M12" s="216">
        <v>1E-4</v>
      </c>
      <c r="N12" s="216">
        <v>1.2903225807E-4</v>
      </c>
      <c r="O12" s="216">
        <v>9.6774193546000006E-5</v>
      </c>
      <c r="P12" s="216">
        <v>1.0714285713999999E-4</v>
      </c>
      <c r="Q12" s="216">
        <v>9.6774193546000006E-5</v>
      </c>
      <c r="R12" s="216">
        <v>1E-4</v>
      </c>
      <c r="S12" s="216">
        <v>-4.5096774194000003E-2</v>
      </c>
      <c r="T12" s="216">
        <v>-5.1533333333000003E-2</v>
      </c>
      <c r="U12" s="216">
        <v>-4.0096774193999998E-2</v>
      </c>
      <c r="V12" s="216">
        <v>1.2903225807E-4</v>
      </c>
      <c r="W12" s="216">
        <v>6.6666666664999994E-5</v>
      </c>
      <c r="X12" s="216">
        <v>6.4516129034000001E-5</v>
      </c>
      <c r="Y12" s="216">
        <v>9.9999999998000004E-5</v>
      </c>
      <c r="Z12" s="216">
        <v>1.2903225807E-4</v>
      </c>
      <c r="AA12" s="216">
        <v>9.6774193549999994E-5</v>
      </c>
      <c r="AB12" s="216">
        <v>6.8965517240000005E-5</v>
      </c>
      <c r="AC12" s="216">
        <v>6.4516129034000001E-5</v>
      </c>
      <c r="AD12" s="216">
        <v>1.6666666666999999E-4</v>
      </c>
      <c r="AE12" s="216">
        <v>9.6774193546000006E-5</v>
      </c>
      <c r="AF12" s="216">
        <v>1.3333333332999999E-4</v>
      </c>
      <c r="AG12" s="216">
        <v>1.2903225807E-4</v>
      </c>
      <c r="AH12" s="216">
        <v>9.6774193549999994E-5</v>
      </c>
      <c r="AI12" s="216">
        <v>9.9999999998000004E-5</v>
      </c>
      <c r="AJ12" s="216">
        <v>9.6774193549999994E-5</v>
      </c>
      <c r="AK12" s="216">
        <v>1E-4</v>
      </c>
      <c r="AL12" s="216">
        <v>6.4516129031E-5</v>
      </c>
      <c r="AM12" s="216">
        <v>1.2903225807E-4</v>
      </c>
      <c r="AN12" s="216">
        <v>9.0357142857000004E-3</v>
      </c>
      <c r="AO12" s="216">
        <v>0.10693548387</v>
      </c>
      <c r="AP12" s="216">
        <v>9.0766666667000007E-2</v>
      </c>
      <c r="AQ12" s="216">
        <v>0.13900000000000001</v>
      </c>
      <c r="AR12" s="216">
        <v>0.17680000000000001</v>
      </c>
      <c r="AS12" s="216">
        <v>9.3870967742000003E-3</v>
      </c>
      <c r="AT12" s="216">
        <v>2.7096774194000002E-3</v>
      </c>
      <c r="AU12" s="216">
        <v>0.17196666666999999</v>
      </c>
      <c r="AV12" s="216">
        <v>0.15125806452000001</v>
      </c>
      <c r="AW12" s="216">
        <v>0.25576666666999998</v>
      </c>
      <c r="AX12" s="216">
        <v>-5.0096774194E-2</v>
      </c>
      <c r="AY12" s="216">
        <v>-4.5258064516E-2</v>
      </c>
      <c r="AZ12" s="216">
        <v>-4.3714285713999997E-2</v>
      </c>
      <c r="BA12" s="216">
        <v>6.4516129031E-5</v>
      </c>
      <c r="BB12" s="216">
        <v>5.3171428570999997E-2</v>
      </c>
      <c r="BC12" s="216">
        <v>0.11912442396</v>
      </c>
      <c r="BD12" s="327">
        <v>3.6074099999999998E-2</v>
      </c>
      <c r="BE12" s="327">
        <v>3.4910400000000001E-2</v>
      </c>
      <c r="BF12" s="327">
        <v>3.4910400000000001E-2</v>
      </c>
      <c r="BG12" s="327">
        <v>0</v>
      </c>
      <c r="BH12" s="327">
        <v>4.3010800000000002E-2</v>
      </c>
      <c r="BI12" s="327">
        <v>4.4444400000000002E-2</v>
      </c>
      <c r="BJ12" s="327">
        <v>4.3010800000000002E-2</v>
      </c>
      <c r="BK12" s="327">
        <v>4.3010800000000002E-2</v>
      </c>
      <c r="BL12" s="327">
        <v>4.7619000000000002E-2</v>
      </c>
      <c r="BM12" s="327">
        <v>4.3010800000000002E-2</v>
      </c>
      <c r="BN12" s="327">
        <v>4.4444400000000002E-2</v>
      </c>
      <c r="BO12" s="327">
        <v>4.3010800000000002E-2</v>
      </c>
      <c r="BP12" s="327">
        <v>4.4444400000000002E-2</v>
      </c>
      <c r="BQ12" s="327">
        <v>4.3010800000000002E-2</v>
      </c>
      <c r="BR12" s="327">
        <v>4.3010800000000002E-2</v>
      </c>
      <c r="BS12" s="327">
        <v>4.4444400000000002E-2</v>
      </c>
      <c r="BT12" s="327">
        <v>1.7204299999999999E-2</v>
      </c>
      <c r="BU12" s="327">
        <v>1.77778E-2</v>
      </c>
      <c r="BV12" s="327">
        <v>1.7204299999999999E-2</v>
      </c>
    </row>
    <row r="13" spans="1:74" ht="11.1" customHeight="1" x14ac:dyDescent="0.2">
      <c r="A13" s="61" t="s">
        <v>934</v>
      </c>
      <c r="B13" s="175" t="s">
        <v>527</v>
      </c>
      <c r="C13" s="216">
        <v>-0.29183870967999997</v>
      </c>
      <c r="D13" s="216">
        <v>-0.32271428570999999</v>
      </c>
      <c r="E13" s="216">
        <v>-0.31332258065000002</v>
      </c>
      <c r="F13" s="216">
        <v>-0.34506666667000002</v>
      </c>
      <c r="G13" s="216">
        <v>-3.9032258065000002E-3</v>
      </c>
      <c r="H13" s="216">
        <v>0.37183333333000002</v>
      </c>
      <c r="I13" s="216">
        <v>0.50219354838999997</v>
      </c>
      <c r="J13" s="216">
        <v>0.24712903225999999</v>
      </c>
      <c r="K13" s="216">
        <v>-3.5966666666999998E-2</v>
      </c>
      <c r="L13" s="216">
        <v>-0.63103225805999996</v>
      </c>
      <c r="M13" s="216">
        <v>-0.16706666667</v>
      </c>
      <c r="N13" s="216">
        <v>-0.13341935484</v>
      </c>
      <c r="O13" s="216">
        <v>-0.91445161289999999</v>
      </c>
      <c r="P13" s="216">
        <v>-0.93214285714</v>
      </c>
      <c r="Q13" s="216">
        <v>-0.89958064516000003</v>
      </c>
      <c r="R13" s="216">
        <v>-0.31709999999999999</v>
      </c>
      <c r="S13" s="216">
        <v>0.12103225805999999</v>
      </c>
      <c r="T13" s="216">
        <v>0.33836666666999998</v>
      </c>
      <c r="U13" s="216">
        <v>0.45164516128999999</v>
      </c>
      <c r="V13" s="216">
        <v>-3.3677419355000002E-2</v>
      </c>
      <c r="W13" s="216">
        <v>-0.10920000000000001</v>
      </c>
      <c r="X13" s="216">
        <v>-0.84141935483999997</v>
      </c>
      <c r="Y13" s="216">
        <v>-2.6033333333000001E-2</v>
      </c>
      <c r="Z13" s="216">
        <v>0.21851612903000001</v>
      </c>
      <c r="AA13" s="216">
        <v>-0.72732258064999999</v>
      </c>
      <c r="AB13" s="216">
        <v>-0.70296551724</v>
      </c>
      <c r="AC13" s="216">
        <v>-0.40832258064999999</v>
      </c>
      <c r="AD13" s="216">
        <v>-0.15040000000000001</v>
      </c>
      <c r="AE13" s="216">
        <v>-8.1870967742000006E-2</v>
      </c>
      <c r="AF13" s="216">
        <v>0.36680000000000001</v>
      </c>
      <c r="AG13" s="216">
        <v>0.23867741935</v>
      </c>
      <c r="AH13" s="216">
        <v>0.21880645161000001</v>
      </c>
      <c r="AI13" s="216">
        <v>0.50460000000000005</v>
      </c>
      <c r="AJ13" s="216">
        <v>-0.63438709677000005</v>
      </c>
      <c r="AK13" s="216">
        <v>1.5633333332999998E-2</v>
      </c>
      <c r="AL13" s="216">
        <v>0.19716129031999999</v>
      </c>
      <c r="AM13" s="216">
        <v>-0.63993548386999999</v>
      </c>
      <c r="AN13" s="216">
        <v>-0.68246428570999995</v>
      </c>
      <c r="AO13" s="216">
        <v>-0.46177419354999999</v>
      </c>
      <c r="AP13" s="216">
        <v>0.46833333332999999</v>
      </c>
      <c r="AQ13" s="216">
        <v>0.22470967742</v>
      </c>
      <c r="AR13" s="216">
        <v>0.54849999999999999</v>
      </c>
      <c r="AS13" s="216">
        <v>0.58125806451999995</v>
      </c>
      <c r="AT13" s="216">
        <v>0.74361290322999996</v>
      </c>
      <c r="AU13" s="216">
        <v>-0.3236</v>
      </c>
      <c r="AV13" s="216">
        <v>0.32219354838999997</v>
      </c>
      <c r="AW13" s="216">
        <v>0.22443333333000001</v>
      </c>
      <c r="AX13" s="216">
        <v>1.0065806451999999</v>
      </c>
      <c r="AY13" s="216">
        <v>3.9451612902999998E-2</v>
      </c>
      <c r="AZ13" s="216">
        <v>-0.12921428570999999</v>
      </c>
      <c r="BA13" s="216">
        <v>2.3225806452000001E-3</v>
      </c>
      <c r="BB13" s="216">
        <v>-0.37505238094999999</v>
      </c>
      <c r="BC13" s="216">
        <v>-6.0788018433000003E-2</v>
      </c>
      <c r="BD13" s="327">
        <v>0.29104819999999998</v>
      </c>
      <c r="BE13" s="327">
        <v>0.30800899999999998</v>
      </c>
      <c r="BF13" s="327">
        <v>0.15079229999999999</v>
      </c>
      <c r="BG13" s="327">
        <v>-0.12713269999999999</v>
      </c>
      <c r="BH13" s="327">
        <v>-0.35600140000000002</v>
      </c>
      <c r="BI13" s="327">
        <v>3.3341500000000001E-3</v>
      </c>
      <c r="BJ13" s="327">
        <v>0.2531639</v>
      </c>
      <c r="BK13" s="327">
        <v>-0.40850779999999998</v>
      </c>
      <c r="BL13" s="327">
        <v>-0.59452579999999999</v>
      </c>
      <c r="BM13" s="327">
        <v>-0.63562350000000001</v>
      </c>
      <c r="BN13" s="327">
        <v>-0.19933519999999999</v>
      </c>
      <c r="BO13" s="327">
        <v>-0.1756518</v>
      </c>
      <c r="BP13" s="327">
        <v>0.32226359999999998</v>
      </c>
      <c r="BQ13" s="327">
        <v>0.2757289</v>
      </c>
      <c r="BR13" s="327">
        <v>5.8925999999999999E-2</v>
      </c>
      <c r="BS13" s="327">
        <v>-0.11269410000000001</v>
      </c>
      <c r="BT13" s="327">
        <v>-0.46542660000000002</v>
      </c>
      <c r="BU13" s="327">
        <v>-5.0496100000000002E-2</v>
      </c>
      <c r="BV13" s="327">
        <v>0.2463052</v>
      </c>
    </row>
    <row r="14" spans="1:74" ht="11.1" customHeight="1" x14ac:dyDescent="0.2">
      <c r="A14" s="61" t="s">
        <v>640</v>
      </c>
      <c r="B14" s="175" t="s">
        <v>130</v>
      </c>
      <c r="C14" s="216">
        <v>0.23901070967999999</v>
      </c>
      <c r="D14" s="216">
        <v>0.38375028571000003</v>
      </c>
      <c r="E14" s="216">
        <v>0.15223925805999999</v>
      </c>
      <c r="F14" s="216">
        <v>0.25211933332999997</v>
      </c>
      <c r="G14" s="216">
        <v>0.42097858064999999</v>
      </c>
      <c r="H14" s="216">
        <v>6.5391666666999998E-2</v>
      </c>
      <c r="I14" s="216">
        <v>1.7697451613000001E-2</v>
      </c>
      <c r="J14" s="216">
        <v>0.26654996774</v>
      </c>
      <c r="K14" s="216">
        <v>-8.2355333333000005E-2</v>
      </c>
      <c r="L14" s="216">
        <v>-1.2357516129000001E-2</v>
      </c>
      <c r="M14" s="216">
        <v>0.14164866667000001</v>
      </c>
      <c r="N14" s="216">
        <v>0.33341132258</v>
      </c>
      <c r="O14" s="216">
        <v>0.33563983871000003</v>
      </c>
      <c r="P14" s="216">
        <v>7.8247714285999997E-2</v>
      </c>
      <c r="Q14" s="216">
        <v>-0.17620212902999999</v>
      </c>
      <c r="R14" s="216">
        <v>0.35487200000000002</v>
      </c>
      <c r="S14" s="216">
        <v>0.17986851612999999</v>
      </c>
      <c r="T14" s="216">
        <v>0.20949566667</v>
      </c>
      <c r="U14" s="216">
        <v>0.25153261290000001</v>
      </c>
      <c r="V14" s="216">
        <v>9.9327387096999994E-2</v>
      </c>
      <c r="W14" s="216">
        <v>4.1918333332999998E-2</v>
      </c>
      <c r="X14" s="216">
        <v>0.33961983871000001</v>
      </c>
      <c r="Y14" s="216">
        <v>0.12590133333</v>
      </c>
      <c r="Z14" s="216">
        <v>-0.21615316129000001</v>
      </c>
      <c r="AA14" s="216">
        <v>0.36661680645</v>
      </c>
      <c r="AB14" s="216">
        <v>-2.1076448276000002E-2</v>
      </c>
      <c r="AC14" s="216">
        <v>-5.9975935484000001E-2</v>
      </c>
      <c r="AD14" s="216">
        <v>0.17638333333</v>
      </c>
      <c r="AE14" s="216">
        <v>0.31954619355000002</v>
      </c>
      <c r="AF14" s="216">
        <v>0.33343966667000002</v>
      </c>
      <c r="AG14" s="216">
        <v>0.14031954838999999</v>
      </c>
      <c r="AH14" s="216">
        <v>0.36290977418999998</v>
      </c>
      <c r="AI14" s="216">
        <v>1.5977999999999999E-2</v>
      </c>
      <c r="AJ14" s="216">
        <v>0.22947232258</v>
      </c>
      <c r="AK14" s="216">
        <v>-7.3922333332999995E-2</v>
      </c>
      <c r="AL14" s="216">
        <v>0.19886919354999999</v>
      </c>
      <c r="AM14" s="216">
        <v>0.25171145161000003</v>
      </c>
      <c r="AN14" s="216">
        <v>0.38820057142999997</v>
      </c>
      <c r="AO14" s="216">
        <v>2.8506709676999999E-2</v>
      </c>
      <c r="AP14" s="216">
        <v>0.14901500000000001</v>
      </c>
      <c r="AQ14" s="216">
        <v>0.29724832258</v>
      </c>
      <c r="AR14" s="216">
        <v>0.16725899999999999</v>
      </c>
      <c r="AS14" s="216">
        <v>0.55458883870999998</v>
      </c>
      <c r="AT14" s="216">
        <v>-0.12765858064999999</v>
      </c>
      <c r="AU14" s="216">
        <v>0.28134833332999998</v>
      </c>
      <c r="AV14" s="216">
        <v>2.0651387096999999E-2</v>
      </c>
      <c r="AW14" s="216">
        <v>0.17075199999999999</v>
      </c>
      <c r="AX14" s="216">
        <v>2.6894129031999999E-2</v>
      </c>
      <c r="AY14" s="216">
        <v>-6.1129548387E-2</v>
      </c>
      <c r="AZ14" s="216">
        <v>-4.1808428570999999E-2</v>
      </c>
      <c r="BA14" s="216">
        <v>0.24473190322999999</v>
      </c>
      <c r="BB14" s="216">
        <v>8.8038597420999995E-2</v>
      </c>
      <c r="BC14" s="216">
        <v>0.29394719812999998</v>
      </c>
      <c r="BD14" s="327">
        <v>0.24837329999999999</v>
      </c>
      <c r="BE14" s="327">
        <v>0.22597410000000001</v>
      </c>
      <c r="BF14" s="327">
        <v>0.1963104</v>
      </c>
      <c r="BG14" s="327">
        <v>0.21405370000000001</v>
      </c>
      <c r="BH14" s="327">
        <v>0.14800189999999999</v>
      </c>
      <c r="BI14" s="327">
        <v>0.14845630000000001</v>
      </c>
      <c r="BJ14" s="327">
        <v>0.1610231</v>
      </c>
      <c r="BK14" s="327">
        <v>0.20782120000000001</v>
      </c>
      <c r="BL14" s="327">
        <v>0.16917380000000001</v>
      </c>
      <c r="BM14" s="327">
        <v>0.19451199999999999</v>
      </c>
      <c r="BN14" s="327">
        <v>0.1207553</v>
      </c>
      <c r="BO14" s="327">
        <v>0.18702949999999999</v>
      </c>
      <c r="BP14" s="327">
        <v>0.24837329999999999</v>
      </c>
      <c r="BQ14" s="327">
        <v>0.22597410000000001</v>
      </c>
      <c r="BR14" s="327">
        <v>0.1963104</v>
      </c>
      <c r="BS14" s="327">
        <v>0.21405370000000001</v>
      </c>
      <c r="BT14" s="327">
        <v>0.14800189999999999</v>
      </c>
      <c r="BU14" s="327">
        <v>0.14845630000000001</v>
      </c>
      <c r="BV14" s="327">
        <v>0.1610231</v>
      </c>
    </row>
    <row r="15" spans="1:74" ht="11.1" customHeight="1" x14ac:dyDescent="0.2">
      <c r="A15" s="61" t="s">
        <v>641</v>
      </c>
      <c r="B15" s="175" t="s">
        <v>179</v>
      </c>
      <c r="C15" s="216">
        <v>15.311064</v>
      </c>
      <c r="D15" s="216">
        <v>15.127571</v>
      </c>
      <c r="E15" s="216">
        <v>15.115741</v>
      </c>
      <c r="F15" s="216">
        <v>15.864133000000001</v>
      </c>
      <c r="G15" s="216">
        <v>15.945548</v>
      </c>
      <c r="H15" s="216">
        <v>15.817299999999999</v>
      </c>
      <c r="I15" s="216">
        <v>16.534451000000001</v>
      </c>
      <c r="J15" s="216">
        <v>16.460353999999999</v>
      </c>
      <c r="K15" s="216">
        <v>16.073499999999999</v>
      </c>
      <c r="L15" s="216">
        <v>15.361032</v>
      </c>
      <c r="M15" s="216">
        <v>16.043433</v>
      </c>
      <c r="N15" s="216">
        <v>16.469031999999999</v>
      </c>
      <c r="O15" s="216">
        <v>15.456129000000001</v>
      </c>
      <c r="P15" s="216">
        <v>15.341571</v>
      </c>
      <c r="Q15" s="216">
        <v>15.64</v>
      </c>
      <c r="R15" s="216">
        <v>16.2728</v>
      </c>
      <c r="S15" s="216">
        <v>16.401612</v>
      </c>
      <c r="T15" s="216">
        <v>16.701132999999999</v>
      </c>
      <c r="U15" s="216">
        <v>16.878644999999999</v>
      </c>
      <c r="V15" s="216">
        <v>16.700225</v>
      </c>
      <c r="W15" s="216">
        <v>16.1676</v>
      </c>
      <c r="X15" s="216">
        <v>15.439871</v>
      </c>
      <c r="Y15" s="216">
        <v>16.458033</v>
      </c>
      <c r="Z15" s="216">
        <v>16.741548000000002</v>
      </c>
      <c r="AA15" s="216">
        <v>15.95129</v>
      </c>
      <c r="AB15" s="216">
        <v>15.842828000000001</v>
      </c>
      <c r="AC15" s="216">
        <v>16.082452</v>
      </c>
      <c r="AD15" s="216">
        <v>15.920267000000001</v>
      </c>
      <c r="AE15" s="216">
        <v>16.236806999999999</v>
      </c>
      <c r="AF15" s="216">
        <v>16.432600000000001</v>
      </c>
      <c r="AG15" s="216">
        <v>16.621193999999999</v>
      </c>
      <c r="AH15" s="216">
        <v>16.593354999999999</v>
      </c>
      <c r="AI15" s="216">
        <v>16.339832999999999</v>
      </c>
      <c r="AJ15" s="216">
        <v>15.454355</v>
      </c>
      <c r="AK15" s="216">
        <v>16.235233000000001</v>
      </c>
      <c r="AL15" s="216">
        <v>16.515871000000001</v>
      </c>
      <c r="AM15" s="216">
        <v>16.129451</v>
      </c>
      <c r="AN15" s="216">
        <v>15.546214000000001</v>
      </c>
      <c r="AO15" s="216">
        <v>16.028321999999999</v>
      </c>
      <c r="AP15" s="216">
        <v>16.97</v>
      </c>
      <c r="AQ15" s="216">
        <v>17.212095999999999</v>
      </c>
      <c r="AR15" s="216">
        <v>17.204967</v>
      </c>
      <c r="AS15" s="216">
        <v>17.317903000000001</v>
      </c>
      <c r="AT15" s="216">
        <v>16.979226000000001</v>
      </c>
      <c r="AU15" s="216">
        <v>15.460133000000001</v>
      </c>
      <c r="AV15" s="216">
        <v>16.061064999999999</v>
      </c>
      <c r="AW15" s="216">
        <v>16.839466999999999</v>
      </c>
      <c r="AX15" s="216">
        <v>17.274355</v>
      </c>
      <c r="AY15" s="216">
        <v>16.599226000000002</v>
      </c>
      <c r="AZ15" s="216">
        <v>15.931820999999999</v>
      </c>
      <c r="BA15" s="216">
        <v>16.665289999999999</v>
      </c>
      <c r="BB15" s="216">
        <v>16.731866666999998</v>
      </c>
      <c r="BC15" s="216">
        <v>16.902161289999999</v>
      </c>
      <c r="BD15" s="327">
        <v>17.57246</v>
      </c>
      <c r="BE15" s="327">
        <v>17.656500000000001</v>
      </c>
      <c r="BF15" s="327">
        <v>17.46115</v>
      </c>
      <c r="BG15" s="327">
        <v>16.968959999999999</v>
      </c>
      <c r="BH15" s="327">
        <v>16.10558</v>
      </c>
      <c r="BI15" s="327">
        <v>16.83548</v>
      </c>
      <c r="BJ15" s="327">
        <v>17.143059999999998</v>
      </c>
      <c r="BK15" s="327">
        <v>16.552240000000001</v>
      </c>
      <c r="BL15" s="327">
        <v>16.354849999999999</v>
      </c>
      <c r="BM15" s="327">
        <v>16.733039999999999</v>
      </c>
      <c r="BN15" s="327">
        <v>17.187919999999998</v>
      </c>
      <c r="BO15" s="327">
        <v>17.55789</v>
      </c>
      <c r="BP15" s="327">
        <v>17.73873</v>
      </c>
      <c r="BQ15" s="327">
        <v>17.680160000000001</v>
      </c>
      <c r="BR15" s="327">
        <v>17.41086</v>
      </c>
      <c r="BS15" s="327">
        <v>16.93899</v>
      </c>
      <c r="BT15" s="327">
        <v>16.271989999999999</v>
      </c>
      <c r="BU15" s="327">
        <v>16.70336</v>
      </c>
      <c r="BV15" s="327">
        <v>17.032019999999999</v>
      </c>
    </row>
    <row r="16" spans="1:74" ht="11.1" customHeight="1" x14ac:dyDescent="0.2">
      <c r="A16" s="57"/>
      <c r="B16" s="44" t="s">
        <v>937</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407"/>
      <c r="BE16" s="407"/>
      <c r="BF16" s="407"/>
      <c r="BG16" s="407"/>
      <c r="BH16" s="407"/>
      <c r="BI16" s="407"/>
      <c r="BJ16" s="407"/>
      <c r="BK16" s="407"/>
      <c r="BL16" s="407"/>
      <c r="BM16" s="407"/>
      <c r="BN16" s="407"/>
      <c r="BO16" s="407"/>
      <c r="BP16" s="407"/>
      <c r="BQ16" s="407"/>
      <c r="BR16" s="407"/>
      <c r="BS16" s="407"/>
      <c r="BT16" s="407"/>
      <c r="BU16" s="407"/>
      <c r="BV16" s="407"/>
    </row>
    <row r="17" spans="1:74" ht="11.1" customHeight="1" x14ac:dyDescent="0.2">
      <c r="A17" s="61" t="s">
        <v>643</v>
      </c>
      <c r="B17" s="175" t="s">
        <v>528</v>
      </c>
      <c r="C17" s="216">
        <v>1.107288</v>
      </c>
      <c r="D17" s="216">
        <v>1.0643530000000001</v>
      </c>
      <c r="E17" s="216">
        <v>0.99148000000000003</v>
      </c>
      <c r="F17" s="216">
        <v>1.0779650000000001</v>
      </c>
      <c r="G17" s="216">
        <v>1.0128969999999999</v>
      </c>
      <c r="H17" s="216">
        <v>1.121499</v>
      </c>
      <c r="I17" s="216">
        <v>1.1071880000000001</v>
      </c>
      <c r="J17" s="216">
        <v>1.1626719999999999</v>
      </c>
      <c r="K17" s="216">
        <v>1.0154289999999999</v>
      </c>
      <c r="L17" s="216">
        <v>1.0283819999999999</v>
      </c>
      <c r="M17" s="216">
        <v>1.1776949999999999</v>
      </c>
      <c r="N17" s="216">
        <v>1.099998</v>
      </c>
      <c r="O17" s="216">
        <v>1.0751230000000001</v>
      </c>
      <c r="P17" s="216">
        <v>1.0213540000000001</v>
      </c>
      <c r="Q17" s="216">
        <v>1.013188</v>
      </c>
      <c r="R17" s="216">
        <v>1.067499</v>
      </c>
      <c r="S17" s="216">
        <v>1.083029</v>
      </c>
      <c r="T17" s="216">
        <v>1.0276639999999999</v>
      </c>
      <c r="U17" s="216">
        <v>1.092384</v>
      </c>
      <c r="V17" s="216">
        <v>1.0985119999999999</v>
      </c>
      <c r="W17" s="216">
        <v>1.04623</v>
      </c>
      <c r="X17" s="216">
        <v>1.040092</v>
      </c>
      <c r="Y17" s="216">
        <v>1.064865</v>
      </c>
      <c r="Z17" s="216">
        <v>1.108093</v>
      </c>
      <c r="AA17" s="216">
        <v>1.116614</v>
      </c>
      <c r="AB17" s="216">
        <v>1.070379</v>
      </c>
      <c r="AC17" s="216">
        <v>1.0491280000000001</v>
      </c>
      <c r="AD17" s="216">
        <v>1.0950979999999999</v>
      </c>
      <c r="AE17" s="216">
        <v>1.1603540000000001</v>
      </c>
      <c r="AF17" s="216">
        <v>1.1139669999999999</v>
      </c>
      <c r="AG17" s="216">
        <v>1.1902569999999999</v>
      </c>
      <c r="AH17" s="216">
        <v>1.1487769999999999</v>
      </c>
      <c r="AI17" s="216">
        <v>1.122369</v>
      </c>
      <c r="AJ17" s="216">
        <v>1.088838</v>
      </c>
      <c r="AK17" s="216">
        <v>1.1125670000000001</v>
      </c>
      <c r="AL17" s="216">
        <v>1.143324</v>
      </c>
      <c r="AM17" s="216">
        <v>1.1245769999999999</v>
      </c>
      <c r="AN17" s="216">
        <v>1.045032</v>
      </c>
      <c r="AO17" s="216">
        <v>1.108446</v>
      </c>
      <c r="AP17" s="216">
        <v>1.127732</v>
      </c>
      <c r="AQ17" s="216">
        <v>1.1250290000000001</v>
      </c>
      <c r="AR17" s="216">
        <v>1.151132</v>
      </c>
      <c r="AS17" s="216">
        <v>1.0908690000000001</v>
      </c>
      <c r="AT17" s="216">
        <v>1.1124529999999999</v>
      </c>
      <c r="AU17" s="216">
        <v>1.016335</v>
      </c>
      <c r="AV17" s="216">
        <v>1.0805169999999999</v>
      </c>
      <c r="AW17" s="216">
        <v>1.1459299999999999</v>
      </c>
      <c r="AX17" s="216">
        <v>1.122323</v>
      </c>
      <c r="AY17" s="216">
        <v>1.123324</v>
      </c>
      <c r="AZ17" s="216">
        <v>1.116609</v>
      </c>
      <c r="BA17" s="216">
        <v>1.0958639999999999</v>
      </c>
      <c r="BB17" s="216">
        <v>1.104325</v>
      </c>
      <c r="BC17" s="216">
        <v>1.133651</v>
      </c>
      <c r="BD17" s="327">
        <v>1.147994</v>
      </c>
      <c r="BE17" s="327">
        <v>1.155626</v>
      </c>
      <c r="BF17" s="327">
        <v>1.153729</v>
      </c>
      <c r="BG17" s="327">
        <v>1.10554</v>
      </c>
      <c r="BH17" s="327">
        <v>1.0803100000000001</v>
      </c>
      <c r="BI17" s="327">
        <v>1.120932</v>
      </c>
      <c r="BJ17" s="327">
        <v>1.15543</v>
      </c>
      <c r="BK17" s="327">
        <v>1.1167579999999999</v>
      </c>
      <c r="BL17" s="327">
        <v>1.0695380000000001</v>
      </c>
      <c r="BM17" s="327">
        <v>1.067869</v>
      </c>
      <c r="BN17" s="327">
        <v>1.105702</v>
      </c>
      <c r="BO17" s="327">
        <v>1.1289199999999999</v>
      </c>
      <c r="BP17" s="327">
        <v>1.14096</v>
      </c>
      <c r="BQ17" s="327">
        <v>1.147562</v>
      </c>
      <c r="BR17" s="327">
        <v>1.1452</v>
      </c>
      <c r="BS17" s="327">
        <v>1.097963</v>
      </c>
      <c r="BT17" s="327">
        <v>1.094973</v>
      </c>
      <c r="BU17" s="327">
        <v>1.109793</v>
      </c>
      <c r="BV17" s="327">
        <v>1.1483969999999999</v>
      </c>
    </row>
    <row r="18" spans="1:74" ht="11.1" customHeight="1" x14ac:dyDescent="0.2">
      <c r="A18" s="61" t="s">
        <v>642</v>
      </c>
      <c r="B18" s="175" t="s">
        <v>1118</v>
      </c>
      <c r="C18" s="216">
        <v>2.6954829999999999</v>
      </c>
      <c r="D18" s="216">
        <v>2.710178</v>
      </c>
      <c r="E18" s="216">
        <v>2.8294190000000001</v>
      </c>
      <c r="F18" s="216">
        <v>2.9502000000000002</v>
      </c>
      <c r="G18" s="216">
        <v>2.9555479999999998</v>
      </c>
      <c r="H18" s="216">
        <v>3.094033</v>
      </c>
      <c r="I18" s="216">
        <v>3.1148060000000002</v>
      </c>
      <c r="J18" s="216">
        <v>3.1418379999999999</v>
      </c>
      <c r="K18" s="216">
        <v>3.194766</v>
      </c>
      <c r="L18" s="216">
        <v>3.1963219999999999</v>
      </c>
      <c r="M18" s="216">
        <v>3.1153330000000001</v>
      </c>
      <c r="N18" s="216">
        <v>3.1563539999999999</v>
      </c>
      <c r="O18" s="216">
        <v>3.0547740000000001</v>
      </c>
      <c r="P18" s="216">
        <v>3.1617139999999999</v>
      </c>
      <c r="Q18" s="216">
        <v>3.236774</v>
      </c>
      <c r="R18" s="216">
        <v>3.3753329999999999</v>
      </c>
      <c r="S18" s="216">
        <v>3.3367089999999999</v>
      </c>
      <c r="T18" s="216">
        <v>3.3187660000000001</v>
      </c>
      <c r="U18" s="216">
        <v>3.355064</v>
      </c>
      <c r="V18" s="216">
        <v>3.4187409999999998</v>
      </c>
      <c r="W18" s="216">
        <v>3.437033</v>
      </c>
      <c r="X18" s="216">
        <v>3.4885160000000002</v>
      </c>
      <c r="Y18" s="216">
        <v>3.4981330000000002</v>
      </c>
      <c r="Z18" s="216">
        <v>3.4172579999999999</v>
      </c>
      <c r="AA18" s="216">
        <v>3.3447740000000001</v>
      </c>
      <c r="AB18" s="216">
        <v>3.369345</v>
      </c>
      <c r="AC18" s="216">
        <v>3.5557099999999999</v>
      </c>
      <c r="AD18" s="216">
        <v>3.5703999999999998</v>
      </c>
      <c r="AE18" s="216">
        <v>3.6716769999999999</v>
      </c>
      <c r="AF18" s="216">
        <v>3.662433</v>
      </c>
      <c r="AG18" s="216">
        <v>3.6038389999999998</v>
      </c>
      <c r="AH18" s="216">
        <v>3.410323</v>
      </c>
      <c r="AI18" s="216">
        <v>3.427333</v>
      </c>
      <c r="AJ18" s="216">
        <v>3.5443229999999999</v>
      </c>
      <c r="AK18" s="216">
        <v>3.5957669999999999</v>
      </c>
      <c r="AL18" s="216">
        <v>3.3521939999999999</v>
      </c>
      <c r="AM18" s="216">
        <v>3.3648060000000002</v>
      </c>
      <c r="AN18" s="216">
        <v>3.604285</v>
      </c>
      <c r="AO18" s="216">
        <v>3.6442899999999998</v>
      </c>
      <c r="AP18" s="216">
        <v>3.633</v>
      </c>
      <c r="AQ18" s="216">
        <v>3.7209669999999999</v>
      </c>
      <c r="AR18" s="216">
        <v>3.7515999999999998</v>
      </c>
      <c r="AS18" s="216">
        <v>3.755258</v>
      </c>
      <c r="AT18" s="216">
        <v>3.704097</v>
      </c>
      <c r="AU18" s="216">
        <v>3.6926329999999998</v>
      </c>
      <c r="AV18" s="216">
        <v>3.9675159999999998</v>
      </c>
      <c r="AW18" s="216">
        <v>4.0534999999999997</v>
      </c>
      <c r="AX18" s="216">
        <v>3.9363229999999998</v>
      </c>
      <c r="AY18" s="216">
        <v>3.8246449999999999</v>
      </c>
      <c r="AZ18" s="216">
        <v>4.02325</v>
      </c>
      <c r="BA18" s="216">
        <v>4.1732250000000004</v>
      </c>
      <c r="BB18" s="216">
        <v>4.1521863957000003</v>
      </c>
      <c r="BC18" s="216">
        <v>4.2802621500000004</v>
      </c>
      <c r="BD18" s="327">
        <v>4.3323460000000003</v>
      </c>
      <c r="BE18" s="327">
        <v>4.3586619999999998</v>
      </c>
      <c r="BF18" s="327">
        <v>4.4678230000000001</v>
      </c>
      <c r="BG18" s="327">
        <v>4.5659219999999996</v>
      </c>
      <c r="BH18" s="327">
        <v>4.6237029999999999</v>
      </c>
      <c r="BI18" s="327">
        <v>4.656765</v>
      </c>
      <c r="BJ18" s="327">
        <v>4.5481699999999998</v>
      </c>
      <c r="BK18" s="327">
        <v>4.5825769999999997</v>
      </c>
      <c r="BL18" s="327">
        <v>4.5913339999999998</v>
      </c>
      <c r="BM18" s="327">
        <v>4.6900250000000003</v>
      </c>
      <c r="BN18" s="327">
        <v>4.6884940000000004</v>
      </c>
      <c r="BO18" s="327">
        <v>4.6817840000000004</v>
      </c>
      <c r="BP18" s="327">
        <v>4.6681809999999997</v>
      </c>
      <c r="BQ18" s="327">
        <v>4.7406949999999997</v>
      </c>
      <c r="BR18" s="327">
        <v>4.7987929999999999</v>
      </c>
      <c r="BS18" s="327">
        <v>4.858822</v>
      </c>
      <c r="BT18" s="327">
        <v>4.8855120000000003</v>
      </c>
      <c r="BU18" s="327">
        <v>4.896598</v>
      </c>
      <c r="BV18" s="327">
        <v>4.8072949999999999</v>
      </c>
    </row>
    <row r="19" spans="1:74" ht="11.1" customHeight="1" x14ac:dyDescent="0.2">
      <c r="A19" s="61" t="s">
        <v>1091</v>
      </c>
      <c r="B19" s="175" t="s">
        <v>1092</v>
      </c>
      <c r="C19" s="216">
        <v>1.0002610000000001</v>
      </c>
      <c r="D19" s="216">
        <v>0.99921499999999996</v>
      </c>
      <c r="E19" s="216">
        <v>1.024624</v>
      </c>
      <c r="F19" s="216">
        <v>1.038589</v>
      </c>
      <c r="G19" s="216">
        <v>1.055396</v>
      </c>
      <c r="H19" s="216">
        <v>1.0887180000000001</v>
      </c>
      <c r="I19" s="216">
        <v>1.085769</v>
      </c>
      <c r="J19" s="216">
        <v>1.048373</v>
      </c>
      <c r="K19" s="216">
        <v>1.0567059999999999</v>
      </c>
      <c r="L19" s="216">
        <v>1.0411379999999999</v>
      </c>
      <c r="M19" s="216">
        <v>1.0571809999999999</v>
      </c>
      <c r="N19" s="216">
        <v>1.1324650000000001</v>
      </c>
      <c r="O19" s="216">
        <v>1.0538799999999999</v>
      </c>
      <c r="P19" s="216">
        <v>1.046316</v>
      </c>
      <c r="Q19" s="216">
        <v>1.0496939999999999</v>
      </c>
      <c r="R19" s="216">
        <v>1.0624279999999999</v>
      </c>
      <c r="S19" s="216">
        <v>1.1037509999999999</v>
      </c>
      <c r="T19" s="216">
        <v>1.1437189999999999</v>
      </c>
      <c r="U19" s="216">
        <v>1.1202179999999999</v>
      </c>
      <c r="V19" s="216">
        <v>1.099153</v>
      </c>
      <c r="W19" s="216">
        <v>1.0871660000000001</v>
      </c>
      <c r="X19" s="216">
        <v>1.100803</v>
      </c>
      <c r="Y19" s="216">
        <v>1.1148670000000001</v>
      </c>
      <c r="Z19" s="216">
        <v>1.121928</v>
      </c>
      <c r="AA19" s="216">
        <v>1.107224</v>
      </c>
      <c r="AB19" s="216">
        <v>1.1271599999999999</v>
      </c>
      <c r="AC19" s="216">
        <v>1.1439649999999999</v>
      </c>
      <c r="AD19" s="216">
        <v>1.092033</v>
      </c>
      <c r="AE19" s="216">
        <v>1.1434340000000001</v>
      </c>
      <c r="AF19" s="216">
        <v>1.1763749999999999</v>
      </c>
      <c r="AG19" s="216">
        <v>1.177408</v>
      </c>
      <c r="AH19" s="216">
        <v>1.186167</v>
      </c>
      <c r="AI19" s="216">
        <v>1.163246</v>
      </c>
      <c r="AJ19" s="216">
        <v>1.150069</v>
      </c>
      <c r="AK19" s="216">
        <v>1.1916789999999999</v>
      </c>
      <c r="AL19" s="216">
        <v>1.2087429999999999</v>
      </c>
      <c r="AM19" s="216">
        <v>1.1740079999999999</v>
      </c>
      <c r="AN19" s="216">
        <v>1.1615059999999999</v>
      </c>
      <c r="AO19" s="216">
        <v>1.1693150000000001</v>
      </c>
      <c r="AP19" s="216">
        <v>1.1349050000000001</v>
      </c>
      <c r="AQ19" s="216">
        <v>1.17082</v>
      </c>
      <c r="AR19" s="216">
        <v>1.1827110000000001</v>
      </c>
      <c r="AS19" s="216">
        <v>1.1848590000000001</v>
      </c>
      <c r="AT19" s="216">
        <v>1.210453</v>
      </c>
      <c r="AU19" s="216">
        <v>1.1721980000000001</v>
      </c>
      <c r="AV19" s="216">
        <v>1.2040310000000001</v>
      </c>
      <c r="AW19" s="216">
        <v>1.257379</v>
      </c>
      <c r="AX19" s="216">
        <v>1.2314590000000001</v>
      </c>
      <c r="AY19" s="216">
        <v>1.199155</v>
      </c>
      <c r="AZ19" s="216">
        <v>1.2160470000000001</v>
      </c>
      <c r="BA19" s="216">
        <v>1.2017599999999999</v>
      </c>
      <c r="BB19" s="216">
        <v>1.1801423666999999</v>
      </c>
      <c r="BC19" s="216">
        <v>1.2082336516000001</v>
      </c>
      <c r="BD19" s="327">
        <v>1.2204930000000001</v>
      </c>
      <c r="BE19" s="327">
        <v>1.21469</v>
      </c>
      <c r="BF19" s="327">
        <v>1.2156880000000001</v>
      </c>
      <c r="BG19" s="327">
        <v>1.2072050000000001</v>
      </c>
      <c r="BH19" s="327">
        <v>1.179554</v>
      </c>
      <c r="BI19" s="327">
        <v>1.2344740000000001</v>
      </c>
      <c r="BJ19" s="327">
        <v>1.2236359999999999</v>
      </c>
      <c r="BK19" s="327">
        <v>1.165184</v>
      </c>
      <c r="BL19" s="327">
        <v>1.1658029999999999</v>
      </c>
      <c r="BM19" s="327">
        <v>1.212785</v>
      </c>
      <c r="BN19" s="327">
        <v>1.1815450000000001</v>
      </c>
      <c r="BO19" s="327">
        <v>1.2313829999999999</v>
      </c>
      <c r="BP19" s="327">
        <v>1.249668</v>
      </c>
      <c r="BQ19" s="327">
        <v>1.2400420000000001</v>
      </c>
      <c r="BR19" s="327">
        <v>1.2390909999999999</v>
      </c>
      <c r="BS19" s="327">
        <v>1.229528</v>
      </c>
      <c r="BT19" s="327">
        <v>1.2119500000000001</v>
      </c>
      <c r="BU19" s="327">
        <v>1.245117</v>
      </c>
      <c r="BV19" s="327">
        <v>1.2760590000000001</v>
      </c>
    </row>
    <row r="20" spans="1:74" ht="11.1" customHeight="1" x14ac:dyDescent="0.2">
      <c r="A20" s="61" t="s">
        <v>984</v>
      </c>
      <c r="B20" s="175" t="s">
        <v>119</v>
      </c>
      <c r="C20" s="216">
        <v>0.90948300000000004</v>
      </c>
      <c r="D20" s="216">
        <v>0.90246400000000004</v>
      </c>
      <c r="E20" s="216">
        <v>0.90709600000000001</v>
      </c>
      <c r="F20" s="216">
        <v>0.92443299999999995</v>
      </c>
      <c r="G20" s="216">
        <v>0.931871</v>
      </c>
      <c r="H20" s="216">
        <v>0.95430000000000004</v>
      </c>
      <c r="I20" s="216">
        <v>0.94880600000000004</v>
      </c>
      <c r="J20" s="216">
        <v>0.92467699999999997</v>
      </c>
      <c r="K20" s="216">
        <v>0.92689999999999995</v>
      </c>
      <c r="L20" s="216">
        <v>0.92400000000000004</v>
      </c>
      <c r="M20" s="216">
        <v>0.95293300000000003</v>
      </c>
      <c r="N20" s="216">
        <v>0.99454799999999999</v>
      </c>
      <c r="O20" s="216">
        <v>0.96032200000000001</v>
      </c>
      <c r="P20" s="216">
        <v>0.95764199999999999</v>
      </c>
      <c r="Q20" s="216">
        <v>0.951129</v>
      </c>
      <c r="R20" s="216">
        <v>0.93033299999999997</v>
      </c>
      <c r="S20" s="216">
        <v>0.95696700000000001</v>
      </c>
      <c r="T20" s="216">
        <v>0.98946599999999996</v>
      </c>
      <c r="U20" s="216">
        <v>0.97577400000000003</v>
      </c>
      <c r="V20" s="216">
        <v>0.96006400000000003</v>
      </c>
      <c r="W20" s="216">
        <v>0.95236600000000005</v>
      </c>
      <c r="X20" s="216">
        <v>0.96406400000000003</v>
      </c>
      <c r="Y20" s="216">
        <v>0.98916599999999999</v>
      </c>
      <c r="Z20" s="216">
        <v>1.0026120000000001</v>
      </c>
      <c r="AA20" s="216">
        <v>0.98232299999999995</v>
      </c>
      <c r="AB20" s="216">
        <v>0.993448</v>
      </c>
      <c r="AC20" s="216">
        <v>0.99861299999999997</v>
      </c>
      <c r="AD20" s="216">
        <v>0.94026699999999996</v>
      </c>
      <c r="AE20" s="216">
        <v>0.97890299999999997</v>
      </c>
      <c r="AF20" s="216">
        <v>1.014767</v>
      </c>
      <c r="AG20" s="216">
        <v>1.0151289999999999</v>
      </c>
      <c r="AH20" s="216">
        <v>1.0276130000000001</v>
      </c>
      <c r="AI20" s="216">
        <v>1.0016</v>
      </c>
      <c r="AJ20" s="216">
        <v>1.000194</v>
      </c>
      <c r="AK20" s="216">
        <v>1.023533</v>
      </c>
      <c r="AL20" s="216">
        <v>1.0541940000000001</v>
      </c>
      <c r="AM20" s="216">
        <v>1.0508710000000001</v>
      </c>
      <c r="AN20" s="216">
        <v>1.037571</v>
      </c>
      <c r="AO20" s="216">
        <v>1.0374509999999999</v>
      </c>
      <c r="AP20" s="216">
        <v>0.98333300000000001</v>
      </c>
      <c r="AQ20" s="216">
        <v>1.02258</v>
      </c>
      <c r="AR20" s="216">
        <v>1.0222329999999999</v>
      </c>
      <c r="AS20" s="216">
        <v>1.0071289999999999</v>
      </c>
      <c r="AT20" s="216">
        <v>1.0466770000000001</v>
      </c>
      <c r="AU20" s="216">
        <v>1.0193669999999999</v>
      </c>
      <c r="AV20" s="216">
        <v>1.03471</v>
      </c>
      <c r="AW20" s="216">
        <v>1.0823</v>
      </c>
      <c r="AX20" s="216">
        <v>1.0583549999999999</v>
      </c>
      <c r="AY20" s="216">
        <v>1.046065</v>
      </c>
      <c r="AZ20" s="216">
        <v>1.0542499999999999</v>
      </c>
      <c r="BA20" s="216">
        <v>1.0392250000000001</v>
      </c>
      <c r="BB20" s="216">
        <v>1.0170666666999999</v>
      </c>
      <c r="BC20" s="216">
        <v>1.0418064516000001</v>
      </c>
      <c r="BD20" s="327">
        <v>1.0465100000000001</v>
      </c>
      <c r="BE20" s="327">
        <v>1.03667</v>
      </c>
      <c r="BF20" s="327">
        <v>1.0376300000000001</v>
      </c>
      <c r="BG20" s="327">
        <v>1.0262070000000001</v>
      </c>
      <c r="BH20" s="327">
        <v>1.0030669999999999</v>
      </c>
      <c r="BI20" s="327">
        <v>1.0511790000000001</v>
      </c>
      <c r="BJ20" s="327">
        <v>1.0363869999999999</v>
      </c>
      <c r="BK20" s="327">
        <v>1.028017</v>
      </c>
      <c r="BL20" s="327">
        <v>1.0178320000000001</v>
      </c>
      <c r="BM20" s="327">
        <v>1.0542199999999999</v>
      </c>
      <c r="BN20" s="327">
        <v>1.0078769999999999</v>
      </c>
      <c r="BO20" s="327">
        <v>1.053712</v>
      </c>
      <c r="BP20" s="327">
        <v>1.0638430000000001</v>
      </c>
      <c r="BQ20" s="327">
        <v>1.049752</v>
      </c>
      <c r="BR20" s="327">
        <v>1.0487200000000001</v>
      </c>
      <c r="BS20" s="327">
        <v>1.0359499999999999</v>
      </c>
      <c r="BT20" s="327">
        <v>1.023549</v>
      </c>
      <c r="BU20" s="327">
        <v>1.048753</v>
      </c>
      <c r="BV20" s="327">
        <v>1.076263</v>
      </c>
    </row>
    <row r="21" spans="1:74" ht="11.1" customHeight="1" x14ac:dyDescent="0.2">
      <c r="A21" s="61" t="s">
        <v>1093</v>
      </c>
      <c r="B21" s="175" t="s">
        <v>1094</v>
      </c>
      <c r="C21" s="216">
        <v>0.20629612903</v>
      </c>
      <c r="D21" s="216">
        <v>0.19332414285999999</v>
      </c>
      <c r="E21" s="216">
        <v>0.20402151613</v>
      </c>
      <c r="F21" s="216">
        <v>0.22350300000000001</v>
      </c>
      <c r="G21" s="216">
        <v>0.21993954838999999</v>
      </c>
      <c r="H21" s="216">
        <v>0.23743</v>
      </c>
      <c r="I21" s="216">
        <v>0.22543238709999999</v>
      </c>
      <c r="J21" s="216">
        <v>0.21519503226</v>
      </c>
      <c r="K21" s="216">
        <v>0.21179999999999999</v>
      </c>
      <c r="L21" s="216">
        <v>0.22620577418999999</v>
      </c>
      <c r="M21" s="216">
        <v>0.24238933333000001</v>
      </c>
      <c r="N21" s="216">
        <v>0.24140522581000001</v>
      </c>
      <c r="O21" s="216">
        <v>0.2069533871</v>
      </c>
      <c r="P21" s="216">
        <v>0.20239214286000001</v>
      </c>
      <c r="Q21" s="216">
        <v>0.19996141935</v>
      </c>
      <c r="R21" s="216">
        <v>0.19642299999999999</v>
      </c>
      <c r="S21" s="216">
        <v>0.22483729031999999</v>
      </c>
      <c r="T21" s="216">
        <v>0.21409066667000001</v>
      </c>
      <c r="U21" s="216">
        <v>0.23070367742</v>
      </c>
      <c r="V21" s="216">
        <v>0.20385641935000001</v>
      </c>
      <c r="W21" s="216">
        <v>0.20772666667</v>
      </c>
      <c r="X21" s="216">
        <v>0.20077729032</v>
      </c>
      <c r="Y21" s="216">
        <v>0.23482466666999999</v>
      </c>
      <c r="Z21" s="216">
        <v>0.22046003225999999</v>
      </c>
      <c r="AA21" s="216">
        <v>0.23175370968</v>
      </c>
      <c r="AB21" s="216">
        <v>0.21000537930999999</v>
      </c>
      <c r="AC21" s="216">
        <v>0.20175312903000001</v>
      </c>
      <c r="AD21" s="216">
        <v>0.23435966666999999</v>
      </c>
      <c r="AE21" s="216">
        <v>0.22809909677000001</v>
      </c>
      <c r="AF21" s="216">
        <v>0.203932</v>
      </c>
      <c r="AG21" s="216">
        <v>0.22646854839</v>
      </c>
      <c r="AH21" s="216">
        <v>0.22012667742</v>
      </c>
      <c r="AI21" s="216">
        <v>0.21014633332999999</v>
      </c>
      <c r="AJ21" s="216">
        <v>0.18997290322999999</v>
      </c>
      <c r="AK21" s="216">
        <v>0.19737133333000001</v>
      </c>
      <c r="AL21" s="216">
        <v>0.23178438709999999</v>
      </c>
      <c r="AM21" s="216">
        <v>0.20285716129</v>
      </c>
      <c r="AN21" s="216">
        <v>0.21194514285999999</v>
      </c>
      <c r="AO21" s="216">
        <v>0.22766500000000001</v>
      </c>
      <c r="AP21" s="216">
        <v>0.20319833333000001</v>
      </c>
      <c r="AQ21" s="216">
        <v>0.214388</v>
      </c>
      <c r="AR21" s="216">
        <v>0.23757566666999999</v>
      </c>
      <c r="AS21" s="216">
        <v>0.21179070967999999</v>
      </c>
      <c r="AT21" s="216">
        <v>0.23456825806000001</v>
      </c>
      <c r="AU21" s="216">
        <v>0.18572933333</v>
      </c>
      <c r="AV21" s="216">
        <v>0.21629945161</v>
      </c>
      <c r="AW21" s="216">
        <v>0.23644599999999999</v>
      </c>
      <c r="AX21" s="216">
        <v>0.21469093548000001</v>
      </c>
      <c r="AY21" s="216">
        <v>0.22049099999999999</v>
      </c>
      <c r="AZ21" s="216">
        <v>0.16969671428999999</v>
      </c>
      <c r="BA21" s="216">
        <v>0.22392777419000001</v>
      </c>
      <c r="BB21" s="216">
        <v>0.2450736</v>
      </c>
      <c r="BC21" s="216">
        <v>0.24835309999999999</v>
      </c>
      <c r="BD21" s="327">
        <v>0.25173970000000001</v>
      </c>
      <c r="BE21" s="327">
        <v>0.25004369999999998</v>
      </c>
      <c r="BF21" s="327">
        <v>0.2466872</v>
      </c>
      <c r="BG21" s="327">
        <v>0.24021700000000001</v>
      </c>
      <c r="BH21" s="327">
        <v>0.23472519999999999</v>
      </c>
      <c r="BI21" s="327">
        <v>0.24513209999999999</v>
      </c>
      <c r="BJ21" s="327">
        <v>0.25801020000000002</v>
      </c>
      <c r="BK21" s="327">
        <v>0.24707899999999999</v>
      </c>
      <c r="BL21" s="327">
        <v>0.2425513</v>
      </c>
      <c r="BM21" s="327">
        <v>0.2482067</v>
      </c>
      <c r="BN21" s="327">
        <v>0.25754949999999999</v>
      </c>
      <c r="BO21" s="327">
        <v>0.25992150000000003</v>
      </c>
      <c r="BP21" s="327">
        <v>0.26380100000000001</v>
      </c>
      <c r="BQ21" s="327">
        <v>0.2612602</v>
      </c>
      <c r="BR21" s="327">
        <v>0.25689489999999998</v>
      </c>
      <c r="BS21" s="327">
        <v>0.2498803</v>
      </c>
      <c r="BT21" s="327">
        <v>0.24490629999999999</v>
      </c>
      <c r="BU21" s="327">
        <v>0.25455230000000001</v>
      </c>
      <c r="BV21" s="327">
        <v>0.26748250000000001</v>
      </c>
    </row>
    <row r="22" spans="1:74" ht="11.1" customHeight="1" x14ac:dyDescent="0.2">
      <c r="A22" s="61" t="s">
        <v>644</v>
      </c>
      <c r="B22" s="175" t="s">
        <v>131</v>
      </c>
      <c r="C22" s="216">
        <v>-1.9472400000000001</v>
      </c>
      <c r="D22" s="216">
        <v>-1.4550449999999999</v>
      </c>
      <c r="E22" s="216">
        <v>-1.759333</v>
      </c>
      <c r="F22" s="216">
        <v>-1.6471389999999999</v>
      </c>
      <c r="G22" s="216">
        <v>-1.5838890000000001</v>
      </c>
      <c r="H22" s="216">
        <v>-1.991042</v>
      </c>
      <c r="I22" s="216">
        <v>-2.177689</v>
      </c>
      <c r="J22" s="216">
        <v>-2.2196639999999999</v>
      </c>
      <c r="K22" s="216">
        <v>-1.911557</v>
      </c>
      <c r="L22" s="216">
        <v>-1.9820059999999999</v>
      </c>
      <c r="M22" s="216">
        <v>-2.1183369999999999</v>
      </c>
      <c r="N22" s="216">
        <v>-2.2939229999999999</v>
      </c>
      <c r="O22" s="216">
        <v>-1.7907310000000001</v>
      </c>
      <c r="P22" s="216">
        <v>-2.0258259999999999</v>
      </c>
      <c r="Q22" s="216">
        <v>-1.627316</v>
      </c>
      <c r="R22" s="216">
        <v>-2.1724290000000002</v>
      </c>
      <c r="S22" s="216">
        <v>-2.0687769999999999</v>
      </c>
      <c r="T22" s="216">
        <v>-1.927373</v>
      </c>
      <c r="U22" s="216">
        <v>-2.202874</v>
      </c>
      <c r="V22" s="216">
        <v>-1.9047320000000001</v>
      </c>
      <c r="W22" s="216">
        <v>-2.3109120000000001</v>
      </c>
      <c r="X22" s="216">
        <v>-2.377224</v>
      </c>
      <c r="Y22" s="216">
        <v>-2.8034789999999998</v>
      </c>
      <c r="Z22" s="216">
        <v>-3.0336080000000001</v>
      </c>
      <c r="AA22" s="216">
        <v>-2.3954680000000002</v>
      </c>
      <c r="AB22" s="216">
        <v>-2.3276460000000001</v>
      </c>
      <c r="AC22" s="216">
        <v>-2.5068570000000001</v>
      </c>
      <c r="AD22" s="216">
        <v>-2.3609049999999998</v>
      </c>
      <c r="AE22" s="216">
        <v>-2.6985999999999999</v>
      </c>
      <c r="AF22" s="216">
        <v>-2.4123610000000002</v>
      </c>
      <c r="AG22" s="216">
        <v>-2.2546580000000001</v>
      </c>
      <c r="AH22" s="216">
        <v>-2.0694590000000002</v>
      </c>
      <c r="AI22" s="216">
        <v>-2.5057140000000002</v>
      </c>
      <c r="AJ22" s="216">
        <v>-2.3536769999999998</v>
      </c>
      <c r="AK22" s="216">
        <v>-2.55078</v>
      </c>
      <c r="AL22" s="216">
        <v>-3.130363</v>
      </c>
      <c r="AM22" s="216">
        <v>-2.6954199999999999</v>
      </c>
      <c r="AN22" s="216">
        <v>-3.1769620000000001</v>
      </c>
      <c r="AO22" s="216">
        <v>-3.0411950000000001</v>
      </c>
      <c r="AP22" s="216">
        <v>-2.951873</v>
      </c>
      <c r="AQ22" s="216">
        <v>-2.8880680000000001</v>
      </c>
      <c r="AR22" s="216">
        <v>-3.132196</v>
      </c>
      <c r="AS22" s="216">
        <v>-3.3143159999999998</v>
      </c>
      <c r="AT22" s="216">
        <v>-2.7107570000000001</v>
      </c>
      <c r="AU22" s="216">
        <v>-2.3589829999999998</v>
      </c>
      <c r="AV22" s="216">
        <v>-3.3824610000000002</v>
      </c>
      <c r="AW22" s="216">
        <v>-3.4649519999999998</v>
      </c>
      <c r="AX22" s="216">
        <v>-3.6293839999999999</v>
      </c>
      <c r="AY22" s="216">
        <v>-3.011517</v>
      </c>
      <c r="AZ22" s="216">
        <v>-3.15124</v>
      </c>
      <c r="BA22" s="216">
        <v>-3.2283539999999999</v>
      </c>
      <c r="BB22" s="216">
        <v>-3.4926464428999999</v>
      </c>
      <c r="BC22" s="216">
        <v>-2.8984758876000001</v>
      </c>
      <c r="BD22" s="327">
        <v>-3.4153470000000001</v>
      </c>
      <c r="BE22" s="327">
        <v>-3.6883680000000001</v>
      </c>
      <c r="BF22" s="327">
        <v>-3.4032710000000002</v>
      </c>
      <c r="BG22" s="327">
        <v>-3.607167</v>
      </c>
      <c r="BH22" s="327">
        <v>-3.3431169999999999</v>
      </c>
      <c r="BI22" s="327">
        <v>-3.8945780000000001</v>
      </c>
      <c r="BJ22" s="327">
        <v>-4.0188889999999997</v>
      </c>
      <c r="BK22" s="327">
        <v>-3.4801850000000001</v>
      </c>
      <c r="BL22" s="327">
        <v>-3.55348</v>
      </c>
      <c r="BM22" s="327">
        <v>-3.543736</v>
      </c>
      <c r="BN22" s="327">
        <v>-3.7583440000000001</v>
      </c>
      <c r="BO22" s="327">
        <v>-3.9024450000000002</v>
      </c>
      <c r="BP22" s="327">
        <v>-3.6605819999999998</v>
      </c>
      <c r="BQ22" s="327">
        <v>-3.7007680000000001</v>
      </c>
      <c r="BR22" s="327">
        <v>-3.4078240000000002</v>
      </c>
      <c r="BS22" s="327">
        <v>-3.4899330000000002</v>
      </c>
      <c r="BT22" s="327">
        <v>-3.4416310000000001</v>
      </c>
      <c r="BU22" s="327">
        <v>-3.5450539999999999</v>
      </c>
      <c r="BV22" s="327">
        <v>-3.790438</v>
      </c>
    </row>
    <row r="23" spans="1:74" ht="11.1" customHeight="1" x14ac:dyDescent="0.2">
      <c r="A23" s="638" t="s">
        <v>1198</v>
      </c>
      <c r="B23" s="66" t="s">
        <v>1199</v>
      </c>
      <c r="C23" s="216">
        <v>-0.38011699999999998</v>
      </c>
      <c r="D23" s="216">
        <v>-0.27188899999999999</v>
      </c>
      <c r="E23" s="216">
        <v>-0.42430299999999999</v>
      </c>
      <c r="F23" s="216">
        <v>-0.53062299999999996</v>
      </c>
      <c r="G23" s="216">
        <v>-0.62198200000000003</v>
      </c>
      <c r="H23" s="216">
        <v>-0.554948</v>
      </c>
      <c r="I23" s="216">
        <v>-0.68006100000000003</v>
      </c>
      <c r="J23" s="216">
        <v>-0.65225</v>
      </c>
      <c r="K23" s="216">
        <v>-0.66003500000000004</v>
      </c>
      <c r="L23" s="216">
        <v>-0.688222</v>
      </c>
      <c r="M23" s="216">
        <v>-0.58038800000000001</v>
      </c>
      <c r="N23" s="216">
        <v>-0.65510000000000002</v>
      </c>
      <c r="O23" s="216">
        <v>-0.61219699999999999</v>
      </c>
      <c r="P23" s="216">
        <v>-0.82397100000000001</v>
      </c>
      <c r="Q23" s="216">
        <v>-0.58380100000000001</v>
      </c>
      <c r="R23" s="216">
        <v>-0.75280499999999995</v>
      </c>
      <c r="S23" s="216">
        <v>-0.83058399999999999</v>
      </c>
      <c r="T23" s="216">
        <v>-0.79997399999999996</v>
      </c>
      <c r="U23" s="216">
        <v>-0.87443099999999996</v>
      </c>
      <c r="V23" s="216">
        <v>-0.85055400000000003</v>
      </c>
      <c r="W23" s="216">
        <v>-1.021488</v>
      </c>
      <c r="X23" s="216">
        <v>-0.79430599999999996</v>
      </c>
      <c r="Y23" s="216">
        <v>-0.90520599999999996</v>
      </c>
      <c r="Z23" s="216">
        <v>-0.88553599999999999</v>
      </c>
      <c r="AA23" s="216">
        <v>-1.026219</v>
      </c>
      <c r="AB23" s="216">
        <v>-0.99529400000000001</v>
      </c>
      <c r="AC23" s="216">
        <v>-0.92516100000000001</v>
      </c>
      <c r="AD23" s="216">
        <v>-1.0083169999999999</v>
      </c>
      <c r="AE23" s="216">
        <v>-1.195206</v>
      </c>
      <c r="AF23" s="216">
        <v>-0.99624500000000005</v>
      </c>
      <c r="AG23" s="216">
        <v>-0.99929000000000001</v>
      </c>
      <c r="AH23" s="216">
        <v>-0.89968800000000004</v>
      </c>
      <c r="AI23" s="216">
        <v>-0.95105499999999998</v>
      </c>
      <c r="AJ23" s="216">
        <v>-1.064406</v>
      </c>
      <c r="AK23" s="216">
        <v>-1.047785</v>
      </c>
      <c r="AL23" s="216">
        <v>-1.2576830000000001</v>
      </c>
      <c r="AM23" s="216">
        <v>-1.118136</v>
      </c>
      <c r="AN23" s="216">
        <v>-1.1353569999999999</v>
      </c>
      <c r="AO23" s="216">
        <v>-1.3364229999999999</v>
      </c>
      <c r="AP23" s="216">
        <v>-1.287126</v>
      </c>
      <c r="AQ23" s="216">
        <v>-1.166201</v>
      </c>
      <c r="AR23" s="216">
        <v>-1.072621</v>
      </c>
      <c r="AS23" s="216">
        <v>-1.126398</v>
      </c>
      <c r="AT23" s="216">
        <v>-1.1249709999999999</v>
      </c>
      <c r="AU23" s="216">
        <v>-1.2300610000000001</v>
      </c>
      <c r="AV23" s="216">
        <v>-1.2567280000000001</v>
      </c>
      <c r="AW23" s="216">
        <v>-1.29562</v>
      </c>
      <c r="AX23" s="216">
        <v>-1.3165560000000001</v>
      </c>
      <c r="AY23" s="216">
        <v>-1.220909</v>
      </c>
      <c r="AZ23" s="216">
        <v>-1.1987639999999999</v>
      </c>
      <c r="BA23" s="216">
        <v>-1.234864</v>
      </c>
      <c r="BB23" s="216">
        <v>-1.3934848666999999</v>
      </c>
      <c r="BC23" s="216">
        <v>-1.4599271839000001</v>
      </c>
      <c r="BD23" s="327">
        <v>-1.4603759999999999</v>
      </c>
      <c r="BE23" s="327">
        <v>-1.466615</v>
      </c>
      <c r="BF23" s="327">
        <v>-1.4813750000000001</v>
      </c>
      <c r="BG23" s="327">
        <v>-1.497522</v>
      </c>
      <c r="BH23" s="327">
        <v>-1.580443</v>
      </c>
      <c r="BI23" s="327">
        <v>-1.5966579999999999</v>
      </c>
      <c r="BJ23" s="327">
        <v>-1.700753</v>
      </c>
      <c r="BK23" s="327">
        <v>-1.6355249999999999</v>
      </c>
      <c r="BL23" s="327">
        <v>-1.5695619999999999</v>
      </c>
      <c r="BM23" s="327">
        <v>-1.617167</v>
      </c>
      <c r="BN23" s="327">
        <v>-1.638957</v>
      </c>
      <c r="BO23" s="327">
        <v>-1.7353670000000001</v>
      </c>
      <c r="BP23" s="327">
        <v>-1.653243</v>
      </c>
      <c r="BQ23" s="327">
        <v>-1.6340269999999999</v>
      </c>
      <c r="BR23" s="327">
        <v>-1.629707</v>
      </c>
      <c r="BS23" s="327">
        <v>-1.6037539999999999</v>
      </c>
      <c r="BT23" s="327">
        <v>-1.6962250000000001</v>
      </c>
      <c r="BU23" s="327">
        <v>-1.637</v>
      </c>
      <c r="BV23" s="327">
        <v>-1.754167</v>
      </c>
    </row>
    <row r="24" spans="1:74" ht="11.1" customHeight="1" x14ac:dyDescent="0.2">
      <c r="A24" s="61" t="s">
        <v>188</v>
      </c>
      <c r="B24" s="175" t="s">
        <v>189</v>
      </c>
      <c r="C24" s="216">
        <v>0.224659</v>
      </c>
      <c r="D24" s="216">
        <v>0.33029999999999998</v>
      </c>
      <c r="E24" s="216">
        <v>0.469165</v>
      </c>
      <c r="F24" s="216">
        <v>0.47146700000000002</v>
      </c>
      <c r="G24" s="216">
        <v>0.468694</v>
      </c>
      <c r="H24" s="216">
        <v>0.35019600000000001</v>
      </c>
      <c r="I24" s="216">
        <v>0.33010200000000001</v>
      </c>
      <c r="J24" s="216">
        <v>0.30165999999999998</v>
      </c>
      <c r="K24" s="216">
        <v>0.38891300000000001</v>
      </c>
      <c r="L24" s="216">
        <v>0.32802799999999999</v>
      </c>
      <c r="M24" s="216">
        <v>0.35515200000000002</v>
      </c>
      <c r="N24" s="216">
        <v>0.41354800000000003</v>
      </c>
      <c r="O24" s="216">
        <v>0.35356500000000002</v>
      </c>
      <c r="P24" s="216">
        <v>0.29100999999999999</v>
      </c>
      <c r="Q24" s="216">
        <v>0.24776000000000001</v>
      </c>
      <c r="R24" s="216">
        <v>0.30552099999999999</v>
      </c>
      <c r="S24" s="216">
        <v>0.32592599999999999</v>
      </c>
      <c r="T24" s="216">
        <v>0.275731</v>
      </c>
      <c r="U24" s="216">
        <v>0.49734299999999998</v>
      </c>
      <c r="V24" s="216">
        <v>0.30169699999999999</v>
      </c>
      <c r="W24" s="216">
        <v>0.40487499999999998</v>
      </c>
      <c r="X24" s="216">
        <v>0.19303799999999999</v>
      </c>
      <c r="Y24" s="216">
        <v>0.25280000000000002</v>
      </c>
      <c r="Z24" s="216">
        <v>8.7049000000000001E-2</v>
      </c>
      <c r="AA24" s="216">
        <v>0.32184699999999999</v>
      </c>
      <c r="AB24" s="216">
        <v>0.411609</v>
      </c>
      <c r="AC24" s="216">
        <v>0.325822</v>
      </c>
      <c r="AD24" s="216">
        <v>0.43748799999999999</v>
      </c>
      <c r="AE24" s="216">
        <v>0.40595599999999998</v>
      </c>
      <c r="AF24" s="216">
        <v>0.52581800000000001</v>
      </c>
      <c r="AG24" s="216">
        <v>0.50162399999999996</v>
      </c>
      <c r="AH24" s="216">
        <v>0.43985099999999999</v>
      </c>
      <c r="AI24" s="216">
        <v>0.32591300000000001</v>
      </c>
      <c r="AJ24" s="216">
        <v>0.43620399999999998</v>
      </c>
      <c r="AK24" s="216">
        <v>0.33325900000000003</v>
      </c>
      <c r="AL24" s="216">
        <v>0.33307300000000001</v>
      </c>
      <c r="AM24" s="216">
        <v>0.40704000000000001</v>
      </c>
      <c r="AN24" s="216">
        <v>0.26882800000000001</v>
      </c>
      <c r="AO24" s="216">
        <v>0.41602299999999998</v>
      </c>
      <c r="AP24" s="216">
        <v>0.293933</v>
      </c>
      <c r="AQ24" s="216">
        <v>0.32482</v>
      </c>
      <c r="AR24" s="216">
        <v>0.414576</v>
      </c>
      <c r="AS24" s="216">
        <v>0.32655899999999999</v>
      </c>
      <c r="AT24" s="216">
        <v>0.39891300000000002</v>
      </c>
      <c r="AU24" s="216">
        <v>0.422402</v>
      </c>
      <c r="AV24" s="216">
        <v>0.44699899999999998</v>
      </c>
      <c r="AW24" s="216">
        <v>0.36636600000000002</v>
      </c>
      <c r="AX24" s="216">
        <v>0.31984299999999999</v>
      </c>
      <c r="AY24" s="216">
        <v>0.41366999999999998</v>
      </c>
      <c r="AZ24" s="216">
        <v>0.40040799999999999</v>
      </c>
      <c r="BA24" s="216">
        <v>0.34285599999999999</v>
      </c>
      <c r="BB24" s="216">
        <v>0.29512880000000002</v>
      </c>
      <c r="BC24" s="216">
        <v>0.33333669999999999</v>
      </c>
      <c r="BD24" s="327">
        <v>0.3849745</v>
      </c>
      <c r="BE24" s="327">
        <v>0.29550419999999999</v>
      </c>
      <c r="BF24" s="327">
        <v>0.41956179999999998</v>
      </c>
      <c r="BG24" s="327">
        <v>0.42820979999999997</v>
      </c>
      <c r="BH24" s="327">
        <v>0.44491740000000002</v>
      </c>
      <c r="BI24" s="327">
        <v>0.26712590000000003</v>
      </c>
      <c r="BJ24" s="327">
        <v>0.2340005</v>
      </c>
      <c r="BK24" s="327">
        <v>0.34721619999999997</v>
      </c>
      <c r="BL24" s="327">
        <v>0.38841389999999998</v>
      </c>
      <c r="BM24" s="327">
        <v>0.3926267</v>
      </c>
      <c r="BN24" s="327">
        <v>0.42144740000000003</v>
      </c>
      <c r="BO24" s="327">
        <v>0.30748789999999998</v>
      </c>
      <c r="BP24" s="327">
        <v>0.4300387</v>
      </c>
      <c r="BQ24" s="327">
        <v>0.33152789999999999</v>
      </c>
      <c r="BR24" s="327">
        <v>0.44127729999999998</v>
      </c>
      <c r="BS24" s="327">
        <v>0.44248520000000002</v>
      </c>
      <c r="BT24" s="327">
        <v>0.44744089999999997</v>
      </c>
      <c r="BU24" s="327">
        <v>0.25842850000000001</v>
      </c>
      <c r="BV24" s="327">
        <v>0.23295759999999999</v>
      </c>
    </row>
    <row r="25" spans="1:74" ht="11.1" customHeight="1" x14ac:dyDescent="0.2">
      <c r="A25" s="61" t="s">
        <v>193</v>
      </c>
      <c r="B25" s="175" t="s">
        <v>192</v>
      </c>
      <c r="C25" s="216">
        <v>-0.10092</v>
      </c>
      <c r="D25" s="216">
        <v>-7.2291999999999995E-2</v>
      </c>
      <c r="E25" s="216">
        <v>-9.8128999999999994E-2</v>
      </c>
      <c r="F25" s="216">
        <v>-0.101425</v>
      </c>
      <c r="G25" s="216">
        <v>-6.3158000000000006E-2</v>
      </c>
      <c r="H25" s="216">
        <v>-0.109459</v>
      </c>
      <c r="I25" s="216">
        <v>-8.2584000000000005E-2</v>
      </c>
      <c r="J25" s="216">
        <v>-8.7225999999999998E-2</v>
      </c>
      <c r="K25" s="216">
        <v>-6.8756999999999999E-2</v>
      </c>
      <c r="L25" s="216">
        <v>-0.100949</v>
      </c>
      <c r="M25" s="216">
        <v>-9.4254000000000004E-2</v>
      </c>
      <c r="N25" s="216">
        <v>-7.7868000000000007E-2</v>
      </c>
      <c r="O25" s="216">
        <v>-7.8240000000000004E-2</v>
      </c>
      <c r="P25" s="216">
        <v>-5.3551000000000001E-2</v>
      </c>
      <c r="Q25" s="216">
        <v>-7.3511999999999994E-2</v>
      </c>
      <c r="R25" s="216">
        <v>-8.8648000000000005E-2</v>
      </c>
      <c r="S25" s="216">
        <v>-0.10097100000000001</v>
      </c>
      <c r="T25" s="216">
        <v>-8.8069999999999996E-2</v>
      </c>
      <c r="U25" s="216">
        <v>-6.9126000000000007E-2</v>
      </c>
      <c r="V25" s="216">
        <v>-5.833E-2</v>
      </c>
      <c r="W25" s="216">
        <v>-5.0602000000000001E-2</v>
      </c>
      <c r="X25" s="216">
        <v>-7.6141E-2</v>
      </c>
      <c r="Y25" s="216">
        <v>-6.2922000000000006E-2</v>
      </c>
      <c r="Z25" s="216">
        <v>-6.2950999999999993E-2</v>
      </c>
      <c r="AA25" s="216">
        <v>-0.130467</v>
      </c>
      <c r="AB25" s="216">
        <v>-8.7918999999999997E-2</v>
      </c>
      <c r="AC25" s="216">
        <v>-0.117117</v>
      </c>
      <c r="AD25" s="216">
        <v>-0.131602</v>
      </c>
      <c r="AE25" s="216">
        <v>-9.6419000000000005E-2</v>
      </c>
      <c r="AF25" s="216">
        <v>-2.87E-2</v>
      </c>
      <c r="AG25" s="216">
        <v>-5.3108000000000002E-2</v>
      </c>
      <c r="AH25" s="216">
        <v>-4.8554E-2</v>
      </c>
      <c r="AI25" s="216">
        <v>-6.8872000000000003E-2</v>
      </c>
      <c r="AJ25" s="216">
        <v>-7.8728000000000006E-2</v>
      </c>
      <c r="AK25" s="216">
        <v>-6.6822000000000006E-2</v>
      </c>
      <c r="AL25" s="216">
        <v>-2.801E-2</v>
      </c>
      <c r="AM25" s="216">
        <v>-0.12954599999999999</v>
      </c>
      <c r="AN25" s="216">
        <v>-0.15294199999999999</v>
      </c>
      <c r="AO25" s="216">
        <v>-0.11618100000000001</v>
      </c>
      <c r="AP25" s="216">
        <v>-8.6553000000000005E-2</v>
      </c>
      <c r="AQ25" s="216">
        <v>-0.105754</v>
      </c>
      <c r="AR25" s="216">
        <v>-6.4434000000000005E-2</v>
      </c>
      <c r="AS25" s="216">
        <v>-7.5703999999999994E-2</v>
      </c>
      <c r="AT25" s="216">
        <v>-8.7966000000000003E-2</v>
      </c>
      <c r="AU25" s="216">
        <v>-9.8857E-2</v>
      </c>
      <c r="AV25" s="216">
        <v>-0.11172600000000001</v>
      </c>
      <c r="AW25" s="216">
        <v>-0.11783</v>
      </c>
      <c r="AX25" s="216">
        <v>-0.170989</v>
      </c>
      <c r="AY25" s="216">
        <v>-0.12235</v>
      </c>
      <c r="AZ25" s="216">
        <v>-0.21291499999999999</v>
      </c>
      <c r="BA25" s="216">
        <v>-0.199903</v>
      </c>
      <c r="BB25" s="216">
        <v>-0.12472906667</v>
      </c>
      <c r="BC25" s="216">
        <v>-8.3981861290000001E-2</v>
      </c>
      <c r="BD25" s="327">
        <v>-7.6455700000000001E-2</v>
      </c>
      <c r="BE25" s="327">
        <v>-7.3291200000000001E-2</v>
      </c>
      <c r="BF25" s="327">
        <v>-7.2862200000000002E-2</v>
      </c>
      <c r="BG25" s="327">
        <v>-7.6012099999999999E-2</v>
      </c>
      <c r="BH25" s="327">
        <v>-8.31514E-2</v>
      </c>
      <c r="BI25" s="327">
        <v>-8.4575999999999998E-2</v>
      </c>
      <c r="BJ25" s="327">
        <v>-8.1102300000000002E-2</v>
      </c>
      <c r="BK25" s="327">
        <v>-0.12010120000000001</v>
      </c>
      <c r="BL25" s="327">
        <v>-0.115467</v>
      </c>
      <c r="BM25" s="327">
        <v>-0.11376120000000001</v>
      </c>
      <c r="BN25" s="327">
        <v>-0.1015606</v>
      </c>
      <c r="BO25" s="327">
        <v>-8.9943899999999993E-2</v>
      </c>
      <c r="BP25" s="327">
        <v>-8.0394400000000005E-2</v>
      </c>
      <c r="BQ25" s="327">
        <v>-7.6262499999999997E-2</v>
      </c>
      <c r="BR25" s="327">
        <v>-7.49721E-2</v>
      </c>
      <c r="BS25" s="327">
        <v>-7.7496499999999996E-2</v>
      </c>
      <c r="BT25" s="327">
        <v>-8.4179100000000007E-2</v>
      </c>
      <c r="BU25" s="327">
        <v>-8.4946599999999997E-2</v>
      </c>
      <c r="BV25" s="327">
        <v>-8.0468100000000001E-2</v>
      </c>
    </row>
    <row r="26" spans="1:74" ht="11.1" customHeight="1" x14ac:dyDescent="0.2">
      <c r="A26" s="61" t="s">
        <v>184</v>
      </c>
      <c r="B26" s="175" t="s">
        <v>873</v>
      </c>
      <c r="C26" s="216">
        <v>0.26157399999999997</v>
      </c>
      <c r="D26" s="216">
        <v>0.27193600000000001</v>
      </c>
      <c r="E26" s="216">
        <v>0.374917</v>
      </c>
      <c r="F26" s="216">
        <v>0.52061100000000005</v>
      </c>
      <c r="G26" s="216">
        <v>0.72877599999999998</v>
      </c>
      <c r="H26" s="216">
        <v>0.49560999999999999</v>
      </c>
      <c r="I26" s="216">
        <v>0.51767099999999999</v>
      </c>
      <c r="J26" s="216">
        <v>0.57500200000000001</v>
      </c>
      <c r="K26" s="216">
        <v>0.28424300000000002</v>
      </c>
      <c r="L26" s="216">
        <v>0.385185</v>
      </c>
      <c r="M26" s="216">
        <v>0.32465100000000002</v>
      </c>
      <c r="N26" s="216">
        <v>0.465082</v>
      </c>
      <c r="O26" s="216">
        <v>0.37957200000000002</v>
      </c>
      <c r="P26" s="216">
        <v>0.42128500000000002</v>
      </c>
      <c r="Q26" s="216">
        <v>0.43270799999999998</v>
      </c>
      <c r="R26" s="216">
        <v>0.45662000000000003</v>
      </c>
      <c r="S26" s="216">
        <v>0.50479499999999999</v>
      </c>
      <c r="T26" s="216">
        <v>0.61677300000000002</v>
      </c>
      <c r="U26" s="216">
        <v>0.58887500000000004</v>
      </c>
      <c r="V26" s="216">
        <v>0.66097499999999998</v>
      </c>
      <c r="W26" s="216">
        <v>0.547906</v>
      </c>
      <c r="X26" s="216">
        <v>0.392349</v>
      </c>
      <c r="Y26" s="216">
        <v>0.200679</v>
      </c>
      <c r="Z26" s="216">
        <v>0.28179599999999999</v>
      </c>
      <c r="AA26" s="216">
        <v>0.33569199999999999</v>
      </c>
      <c r="AB26" s="216">
        <v>0.34243000000000001</v>
      </c>
      <c r="AC26" s="216">
        <v>0.34323599999999999</v>
      </c>
      <c r="AD26" s="216">
        <v>0.57131100000000001</v>
      </c>
      <c r="AE26" s="216">
        <v>0.65013799999999999</v>
      </c>
      <c r="AF26" s="216">
        <v>0.68996400000000002</v>
      </c>
      <c r="AG26" s="216">
        <v>0.60665800000000003</v>
      </c>
      <c r="AH26" s="216">
        <v>0.53606600000000004</v>
      </c>
      <c r="AI26" s="216">
        <v>0.60439799999999999</v>
      </c>
      <c r="AJ26" s="216">
        <v>0.53859500000000005</v>
      </c>
      <c r="AK26" s="216">
        <v>0.58948999999999996</v>
      </c>
      <c r="AL26" s="216">
        <v>0.43861800000000001</v>
      </c>
      <c r="AM26" s="216">
        <v>0.50289899999999998</v>
      </c>
      <c r="AN26" s="216">
        <v>0.42739700000000003</v>
      </c>
      <c r="AO26" s="216">
        <v>0.36482199999999998</v>
      </c>
      <c r="AP26" s="216">
        <v>0.711646</v>
      </c>
      <c r="AQ26" s="216">
        <v>0.65942699999999999</v>
      </c>
      <c r="AR26" s="216">
        <v>0.67996800000000002</v>
      </c>
      <c r="AS26" s="216">
        <v>0.58396899999999996</v>
      </c>
      <c r="AT26" s="216">
        <v>0.64555499999999999</v>
      </c>
      <c r="AU26" s="216">
        <v>0.68994599999999995</v>
      </c>
      <c r="AV26" s="216">
        <v>0.38625999999999999</v>
      </c>
      <c r="AW26" s="216">
        <v>0.37612000000000001</v>
      </c>
      <c r="AX26" s="216">
        <v>0.33017600000000003</v>
      </c>
      <c r="AY26" s="216">
        <v>0.42569299999999999</v>
      </c>
      <c r="AZ26" s="216">
        <v>0.44105899999999998</v>
      </c>
      <c r="BA26" s="216">
        <v>0.63367099999999998</v>
      </c>
      <c r="BB26" s="216">
        <v>0.61255363809999996</v>
      </c>
      <c r="BC26" s="216">
        <v>0.76613525668000004</v>
      </c>
      <c r="BD26" s="327">
        <v>0.56907589999999997</v>
      </c>
      <c r="BE26" s="327">
        <v>0.54871340000000002</v>
      </c>
      <c r="BF26" s="327">
        <v>0.46854679999999999</v>
      </c>
      <c r="BG26" s="327">
        <v>0.37042130000000001</v>
      </c>
      <c r="BH26" s="327">
        <v>0.37653809999999999</v>
      </c>
      <c r="BI26" s="327">
        <v>0.25509419999999999</v>
      </c>
      <c r="BJ26" s="327">
        <v>0.5733627</v>
      </c>
      <c r="BK26" s="327">
        <v>0.60674150000000004</v>
      </c>
      <c r="BL26" s="327">
        <v>0.41996650000000002</v>
      </c>
      <c r="BM26" s="327">
        <v>0.47390080000000001</v>
      </c>
      <c r="BN26" s="327">
        <v>0.58255970000000001</v>
      </c>
      <c r="BO26" s="327">
        <v>0.71276220000000001</v>
      </c>
      <c r="BP26" s="327">
        <v>0.69753560000000003</v>
      </c>
      <c r="BQ26" s="327">
        <v>0.60166759999999997</v>
      </c>
      <c r="BR26" s="327">
        <v>0.4933148</v>
      </c>
      <c r="BS26" s="327">
        <v>0.38213140000000001</v>
      </c>
      <c r="BT26" s="327">
        <v>0.38943850000000002</v>
      </c>
      <c r="BU26" s="327">
        <v>0.46768870000000001</v>
      </c>
      <c r="BV26" s="327">
        <v>0.48000219999999999</v>
      </c>
    </row>
    <row r="27" spans="1:74" ht="11.1" customHeight="1" x14ac:dyDescent="0.2">
      <c r="A27" s="61" t="s">
        <v>183</v>
      </c>
      <c r="B27" s="175" t="s">
        <v>537</v>
      </c>
      <c r="C27" s="216">
        <v>-0.43252099999999999</v>
      </c>
      <c r="D27" s="216">
        <v>-0.41231200000000001</v>
      </c>
      <c r="E27" s="216">
        <v>-0.36490400000000001</v>
      </c>
      <c r="F27" s="216">
        <v>-0.33772799999999997</v>
      </c>
      <c r="G27" s="216">
        <v>-0.44778600000000002</v>
      </c>
      <c r="H27" s="216">
        <v>-0.31682700000000003</v>
      </c>
      <c r="I27" s="216">
        <v>-0.38149899999999998</v>
      </c>
      <c r="J27" s="216">
        <v>-0.34684900000000002</v>
      </c>
      <c r="K27" s="216">
        <v>-0.257685</v>
      </c>
      <c r="L27" s="216">
        <v>-0.31814900000000002</v>
      </c>
      <c r="M27" s="216">
        <v>-0.45615899999999998</v>
      </c>
      <c r="N27" s="216">
        <v>-0.63222100000000003</v>
      </c>
      <c r="O27" s="216">
        <v>-0.47760599999999998</v>
      </c>
      <c r="P27" s="216">
        <v>-0.49651200000000001</v>
      </c>
      <c r="Q27" s="216">
        <v>-0.34403600000000001</v>
      </c>
      <c r="R27" s="216">
        <v>-0.28970600000000002</v>
      </c>
      <c r="S27" s="216">
        <v>-0.34297499999999997</v>
      </c>
      <c r="T27" s="216">
        <v>-0.29919499999999999</v>
      </c>
      <c r="U27" s="216">
        <v>-0.47980600000000001</v>
      </c>
      <c r="V27" s="216">
        <v>-0.416072</v>
      </c>
      <c r="W27" s="216">
        <v>-0.29355999999999999</v>
      </c>
      <c r="X27" s="216">
        <v>-0.37540800000000002</v>
      </c>
      <c r="Y27" s="216">
        <v>-0.54247900000000004</v>
      </c>
      <c r="Z27" s="216">
        <v>-0.49987599999999999</v>
      </c>
      <c r="AA27" s="216">
        <v>-0.52551499999999995</v>
      </c>
      <c r="AB27" s="216">
        <v>-0.63054399999999999</v>
      </c>
      <c r="AC27" s="216">
        <v>-0.54852000000000001</v>
      </c>
      <c r="AD27" s="216">
        <v>-0.448181</v>
      </c>
      <c r="AE27" s="216">
        <v>-0.53729899999999997</v>
      </c>
      <c r="AF27" s="216">
        <v>-0.49161500000000002</v>
      </c>
      <c r="AG27" s="216">
        <v>-0.44551299999999999</v>
      </c>
      <c r="AH27" s="216">
        <v>-0.44642700000000002</v>
      </c>
      <c r="AI27" s="216">
        <v>-0.49808200000000002</v>
      </c>
      <c r="AJ27" s="216">
        <v>-0.647841</v>
      </c>
      <c r="AK27" s="216">
        <v>-0.78998400000000002</v>
      </c>
      <c r="AL27" s="216">
        <v>-0.90682200000000002</v>
      </c>
      <c r="AM27" s="216">
        <v>-0.77694700000000005</v>
      </c>
      <c r="AN27" s="216">
        <v>-0.67991100000000004</v>
      </c>
      <c r="AO27" s="216">
        <v>-0.53887600000000002</v>
      </c>
      <c r="AP27" s="216">
        <v>-0.61629599999999995</v>
      </c>
      <c r="AQ27" s="216">
        <v>-0.56281400000000004</v>
      </c>
      <c r="AR27" s="216">
        <v>-0.69620000000000004</v>
      </c>
      <c r="AS27" s="216">
        <v>-0.68185300000000004</v>
      </c>
      <c r="AT27" s="216">
        <v>-0.56967699999999999</v>
      </c>
      <c r="AU27" s="216">
        <v>-0.63512299999999999</v>
      </c>
      <c r="AV27" s="216">
        <v>-0.69957800000000003</v>
      </c>
      <c r="AW27" s="216">
        <v>-1.093952</v>
      </c>
      <c r="AX27" s="216">
        <v>-1.0265420000000001</v>
      </c>
      <c r="AY27" s="216">
        <v>-1.047647</v>
      </c>
      <c r="AZ27" s="216">
        <v>-0.861792</v>
      </c>
      <c r="BA27" s="216">
        <v>-0.91256300000000001</v>
      </c>
      <c r="BB27" s="216">
        <v>-0.70059523810000002</v>
      </c>
      <c r="BC27" s="216">
        <v>-0.53606912441999999</v>
      </c>
      <c r="BD27" s="327">
        <v>-0.68518939999999995</v>
      </c>
      <c r="BE27" s="327">
        <v>-0.66360509999999995</v>
      </c>
      <c r="BF27" s="327">
        <v>-0.62357870000000004</v>
      </c>
      <c r="BG27" s="327">
        <v>-0.64629139999999996</v>
      </c>
      <c r="BH27" s="327">
        <v>-0.65824050000000001</v>
      </c>
      <c r="BI27" s="327">
        <v>-0.86492610000000003</v>
      </c>
      <c r="BJ27" s="327">
        <v>-0.96545599999999998</v>
      </c>
      <c r="BK27" s="327">
        <v>-1.040921</v>
      </c>
      <c r="BL27" s="327">
        <v>-0.97086220000000001</v>
      </c>
      <c r="BM27" s="327">
        <v>-0.74972669999999997</v>
      </c>
      <c r="BN27" s="327">
        <v>-0.87267760000000005</v>
      </c>
      <c r="BO27" s="327">
        <v>-0.78313619999999995</v>
      </c>
      <c r="BP27" s="327">
        <v>-0.72731690000000004</v>
      </c>
      <c r="BQ27" s="327">
        <v>-0.60103139999999999</v>
      </c>
      <c r="BR27" s="327">
        <v>-0.5695171</v>
      </c>
      <c r="BS27" s="327">
        <v>-0.59890920000000003</v>
      </c>
      <c r="BT27" s="327">
        <v>-0.67265169999999996</v>
      </c>
      <c r="BU27" s="327">
        <v>-0.83083039999999997</v>
      </c>
      <c r="BV27" s="327">
        <v>-0.81196800000000002</v>
      </c>
    </row>
    <row r="28" spans="1:74" ht="11.1" customHeight="1" x14ac:dyDescent="0.2">
      <c r="A28" s="61" t="s">
        <v>185</v>
      </c>
      <c r="B28" s="175" t="s">
        <v>181</v>
      </c>
      <c r="C28" s="216">
        <v>-9.3799999999999994E-2</v>
      </c>
      <c r="D28" s="216">
        <v>-5.2289000000000002E-2</v>
      </c>
      <c r="E28" s="216">
        <v>-5.0636E-2</v>
      </c>
      <c r="F28" s="216">
        <v>3.0120999999999998E-2</v>
      </c>
      <c r="G28" s="216">
        <v>-5.4271E-2</v>
      </c>
      <c r="H28" s="216">
        <v>-4.3323E-2</v>
      </c>
      <c r="I28" s="216">
        <v>-0.120987</v>
      </c>
      <c r="J28" s="216">
        <v>-0.14932500000000001</v>
      </c>
      <c r="K28" s="216">
        <v>-5.0099999999999997E-3</v>
      </c>
      <c r="L28" s="216">
        <v>-0.11280999999999999</v>
      </c>
      <c r="M28" s="216">
        <v>-0.109302</v>
      </c>
      <c r="N28" s="216">
        <v>-5.3518999999999997E-2</v>
      </c>
      <c r="O28" s="216">
        <v>-0.108612</v>
      </c>
      <c r="P28" s="216">
        <v>-6.5749000000000002E-2</v>
      </c>
      <c r="Q28" s="216">
        <v>8.0289999999999997E-3</v>
      </c>
      <c r="R28" s="216">
        <v>-5.9204E-2</v>
      </c>
      <c r="S28" s="216">
        <v>4.0758999999999997E-2</v>
      </c>
      <c r="T28" s="216">
        <v>5.7241E-2</v>
      </c>
      <c r="U28" s="216">
        <v>-2.1623E-2</v>
      </c>
      <c r="V28" s="216">
        <v>-2.1264999999999999E-2</v>
      </c>
      <c r="W28" s="216">
        <v>-9.6543000000000004E-2</v>
      </c>
      <c r="X28" s="216">
        <v>-3.5748000000000002E-2</v>
      </c>
      <c r="Y28" s="216">
        <v>-8.9421E-2</v>
      </c>
      <c r="Z28" s="216">
        <v>-4.6306E-2</v>
      </c>
      <c r="AA28" s="216">
        <v>-5.1137000000000002E-2</v>
      </c>
      <c r="AB28" s="216">
        <v>-5.4170999999999997E-2</v>
      </c>
      <c r="AC28" s="216">
        <v>2.8506E-2</v>
      </c>
      <c r="AD28" s="216">
        <v>-4.2481999999999999E-2</v>
      </c>
      <c r="AE28" s="216">
        <v>-2.6350000000000002E-3</v>
      </c>
      <c r="AF28" s="216">
        <v>-7.2539999999999993E-2</v>
      </c>
      <c r="AG28" s="216">
        <v>3.0338E-2</v>
      </c>
      <c r="AH28" s="216">
        <v>-5.2925E-2</v>
      </c>
      <c r="AI28" s="216">
        <v>-3.1961999999999997E-2</v>
      </c>
      <c r="AJ28" s="216">
        <v>1.7389999999999999E-2</v>
      </c>
      <c r="AK28" s="216">
        <v>-4.4389999999999999E-2</v>
      </c>
      <c r="AL28" s="216">
        <v>-7.1457000000000007E-2</v>
      </c>
      <c r="AM28" s="216">
        <v>-3.4047000000000001E-2</v>
      </c>
      <c r="AN28" s="216">
        <v>-2.5818000000000001E-2</v>
      </c>
      <c r="AO28" s="216">
        <v>-5.9838000000000002E-2</v>
      </c>
      <c r="AP28" s="216">
        <v>-4.1635999999999999E-2</v>
      </c>
      <c r="AQ28" s="216">
        <v>-4.5581000000000003E-2</v>
      </c>
      <c r="AR28" s="216">
        <v>-0.114745</v>
      </c>
      <c r="AS28" s="216">
        <v>-8.9409000000000002E-2</v>
      </c>
      <c r="AT28" s="216">
        <v>-2.4687000000000001E-2</v>
      </c>
      <c r="AU28" s="216">
        <v>8.2476999999999995E-2</v>
      </c>
      <c r="AV28" s="216">
        <v>7.3330999999999993E-2</v>
      </c>
      <c r="AW28" s="216">
        <v>6.3070000000000001E-3</v>
      </c>
      <c r="AX28" s="216">
        <v>-2.3761999999999998E-2</v>
      </c>
      <c r="AY28" s="216">
        <v>-5.5833000000000001E-2</v>
      </c>
      <c r="AZ28" s="216">
        <v>-8.2423999999999997E-2</v>
      </c>
      <c r="BA28" s="216">
        <v>-0.14896899999999999</v>
      </c>
      <c r="BB28" s="216">
        <v>-0.10667619048</v>
      </c>
      <c r="BC28" s="216">
        <v>-5.9474654378000001E-2</v>
      </c>
      <c r="BD28" s="327">
        <v>-0.14420289999999999</v>
      </c>
      <c r="BE28" s="327">
        <v>-0.1644467</v>
      </c>
      <c r="BF28" s="327">
        <v>-0.1182074</v>
      </c>
      <c r="BG28" s="327">
        <v>-9.8613599999999996E-2</v>
      </c>
      <c r="BH28" s="327">
        <v>-6.5564800000000006E-2</v>
      </c>
      <c r="BI28" s="327">
        <v>-4.6484200000000003E-2</v>
      </c>
      <c r="BJ28" s="327">
        <v>-5.9755800000000003E-3</v>
      </c>
      <c r="BK28" s="327">
        <v>1.01695E-2</v>
      </c>
      <c r="BL28" s="327">
        <v>2.8707799999999999E-2</v>
      </c>
      <c r="BM28" s="327">
        <v>-1.4969200000000001E-3</v>
      </c>
      <c r="BN28" s="327">
        <v>-4.3395700000000002E-2</v>
      </c>
      <c r="BO28" s="327">
        <v>-9.6051300000000006E-2</v>
      </c>
      <c r="BP28" s="327">
        <v>-0.1074577</v>
      </c>
      <c r="BQ28" s="327">
        <v>-0.16996249999999999</v>
      </c>
      <c r="BR28" s="327">
        <v>-0.10899440000000001</v>
      </c>
      <c r="BS28" s="327">
        <v>-9.5464800000000002E-2</v>
      </c>
      <c r="BT28" s="327">
        <v>-8.0513699999999994E-2</v>
      </c>
      <c r="BU28" s="327">
        <v>-2.66536E-2</v>
      </c>
      <c r="BV28" s="327">
        <v>1.5318399999999999E-2</v>
      </c>
    </row>
    <row r="29" spans="1:74" ht="11.1" customHeight="1" x14ac:dyDescent="0.2">
      <c r="A29" s="61" t="s">
        <v>186</v>
      </c>
      <c r="B29" s="175" t="s">
        <v>180</v>
      </c>
      <c r="C29" s="216">
        <v>-0.78434400000000004</v>
      </c>
      <c r="D29" s="216">
        <v>-0.51559999999999995</v>
      </c>
      <c r="E29" s="216">
        <v>-0.68960900000000003</v>
      </c>
      <c r="F29" s="216">
        <v>-0.98100299999999996</v>
      </c>
      <c r="G29" s="216">
        <v>-0.96360199999999996</v>
      </c>
      <c r="H29" s="216">
        <v>-1.049671</v>
      </c>
      <c r="I29" s="216">
        <v>-1.0783370000000001</v>
      </c>
      <c r="J29" s="216">
        <v>-1.1483110000000001</v>
      </c>
      <c r="K29" s="216">
        <v>-0.97137099999999998</v>
      </c>
      <c r="L29" s="216">
        <v>-0.80890499999999999</v>
      </c>
      <c r="M29" s="216">
        <v>-0.964592</v>
      </c>
      <c r="N29" s="216">
        <v>-0.89429099999999995</v>
      </c>
      <c r="O29" s="216">
        <v>-0.77209000000000005</v>
      </c>
      <c r="P29" s="216">
        <v>-0.55566800000000005</v>
      </c>
      <c r="Q29" s="216">
        <v>-0.694187</v>
      </c>
      <c r="R29" s="216">
        <v>-0.97602999999999995</v>
      </c>
      <c r="S29" s="216">
        <v>-1.0889740000000001</v>
      </c>
      <c r="T29" s="216">
        <v>-1.077434</v>
      </c>
      <c r="U29" s="216">
        <v>-1.185584</v>
      </c>
      <c r="V29" s="216">
        <v>-0.926292</v>
      </c>
      <c r="W29" s="216">
        <v>-1.1738660000000001</v>
      </c>
      <c r="X29" s="216">
        <v>-1.0487610000000001</v>
      </c>
      <c r="Y29" s="216">
        <v>-1.02772</v>
      </c>
      <c r="Z29" s="216">
        <v>-1.144965</v>
      </c>
      <c r="AA29" s="216">
        <v>-0.74717699999999998</v>
      </c>
      <c r="AB29" s="216">
        <v>-0.66524499999999998</v>
      </c>
      <c r="AC29" s="216">
        <v>-1.0397449999999999</v>
      </c>
      <c r="AD29" s="216">
        <v>-1.1060080000000001</v>
      </c>
      <c r="AE29" s="216">
        <v>-1.111918</v>
      </c>
      <c r="AF29" s="216">
        <v>-1.3547899999999999</v>
      </c>
      <c r="AG29" s="216">
        <v>-1.2305379999999999</v>
      </c>
      <c r="AH29" s="216">
        <v>-1.0478959999999999</v>
      </c>
      <c r="AI29" s="216">
        <v>-1.0611919999999999</v>
      </c>
      <c r="AJ29" s="216">
        <v>-0.92969100000000005</v>
      </c>
      <c r="AK29" s="216">
        <v>-1.0200419999999999</v>
      </c>
      <c r="AL29" s="216">
        <v>-1.0633649999999999</v>
      </c>
      <c r="AM29" s="216">
        <v>-0.93907300000000005</v>
      </c>
      <c r="AN29" s="216">
        <v>-1.050994</v>
      </c>
      <c r="AO29" s="216">
        <v>-1.0546819999999999</v>
      </c>
      <c r="AP29" s="216">
        <v>-1.204809</v>
      </c>
      <c r="AQ29" s="216">
        <v>-1.3903939999999999</v>
      </c>
      <c r="AR29" s="216">
        <v>-1.4851190000000001</v>
      </c>
      <c r="AS29" s="216">
        <v>-1.5903179999999999</v>
      </c>
      <c r="AT29" s="216">
        <v>-1.278516</v>
      </c>
      <c r="AU29" s="216">
        <v>-1.0832390000000001</v>
      </c>
      <c r="AV29" s="216">
        <v>-1.3326990000000001</v>
      </c>
      <c r="AW29" s="216">
        <v>-1.1809529999999999</v>
      </c>
      <c r="AX29" s="216">
        <v>-1.1348510000000001</v>
      </c>
      <c r="AY29" s="216">
        <v>-0.82826100000000002</v>
      </c>
      <c r="AZ29" s="216">
        <v>-0.76883199999999996</v>
      </c>
      <c r="BA29" s="216">
        <v>-0.993259</v>
      </c>
      <c r="BB29" s="216">
        <v>-1.3078095238</v>
      </c>
      <c r="BC29" s="216">
        <v>-1.1156036866000001</v>
      </c>
      <c r="BD29" s="327">
        <v>-1.3077730000000001</v>
      </c>
      <c r="BE29" s="327">
        <v>-1.4329289999999999</v>
      </c>
      <c r="BF29" s="327">
        <v>-1.278224</v>
      </c>
      <c r="BG29" s="327">
        <v>-1.392007</v>
      </c>
      <c r="BH29" s="327">
        <v>-1.114276</v>
      </c>
      <c r="BI29" s="327">
        <v>-1.149675</v>
      </c>
      <c r="BJ29" s="327">
        <v>-1.2446660000000001</v>
      </c>
      <c r="BK29" s="327">
        <v>-1.052889</v>
      </c>
      <c r="BL29" s="327">
        <v>-1.0241469999999999</v>
      </c>
      <c r="BM29" s="327">
        <v>-1.176385</v>
      </c>
      <c r="BN29" s="327">
        <v>-1.2639590000000001</v>
      </c>
      <c r="BO29" s="327">
        <v>-1.3530519999999999</v>
      </c>
      <c r="BP29" s="327">
        <v>-1.4410499999999999</v>
      </c>
      <c r="BQ29" s="327">
        <v>-1.401214</v>
      </c>
      <c r="BR29" s="327">
        <v>-1.2456039999999999</v>
      </c>
      <c r="BS29" s="327">
        <v>-1.2530749999999999</v>
      </c>
      <c r="BT29" s="327">
        <v>-1.0417890000000001</v>
      </c>
      <c r="BU29" s="327">
        <v>-1.0435909999999999</v>
      </c>
      <c r="BV29" s="327">
        <v>-1.044802</v>
      </c>
    </row>
    <row r="30" spans="1:74" ht="11.1" customHeight="1" x14ac:dyDescent="0.2">
      <c r="A30" s="61" t="s">
        <v>187</v>
      </c>
      <c r="B30" s="175" t="s">
        <v>182</v>
      </c>
      <c r="C30" s="216">
        <v>-0.19278999999999999</v>
      </c>
      <c r="D30" s="216">
        <v>-0.20802899999999999</v>
      </c>
      <c r="E30" s="216">
        <v>-0.290441</v>
      </c>
      <c r="F30" s="216">
        <v>-0.143928</v>
      </c>
      <c r="G30" s="216">
        <v>-0.153003</v>
      </c>
      <c r="H30" s="216">
        <v>-0.25602000000000003</v>
      </c>
      <c r="I30" s="216">
        <v>-0.179674</v>
      </c>
      <c r="J30" s="216">
        <v>-0.162523</v>
      </c>
      <c r="K30" s="216">
        <v>-0.162272</v>
      </c>
      <c r="L30" s="216">
        <v>-0.16389999999999999</v>
      </c>
      <c r="M30" s="216">
        <v>-0.13819000000000001</v>
      </c>
      <c r="N30" s="216">
        <v>-0.234016</v>
      </c>
      <c r="O30" s="216">
        <v>-5.9195999999999999E-2</v>
      </c>
      <c r="P30" s="216">
        <v>-0.12808</v>
      </c>
      <c r="Q30" s="216">
        <v>-0.17167499999999999</v>
      </c>
      <c r="R30" s="216">
        <v>-0.26933099999999999</v>
      </c>
      <c r="S30" s="216">
        <v>-0.13130700000000001</v>
      </c>
      <c r="T30" s="216">
        <v>-0.19269</v>
      </c>
      <c r="U30" s="216">
        <v>-0.160384</v>
      </c>
      <c r="V30" s="216">
        <v>-0.144792</v>
      </c>
      <c r="W30" s="216">
        <v>-5.8845000000000001E-2</v>
      </c>
      <c r="X30" s="216">
        <v>-0.12992000000000001</v>
      </c>
      <c r="Y30" s="216">
        <v>-6.3366000000000006E-2</v>
      </c>
      <c r="Z30" s="216">
        <v>-0.106366</v>
      </c>
      <c r="AA30" s="216">
        <v>-2.6797999999999999E-2</v>
      </c>
      <c r="AB30" s="216">
        <v>-0.15590899999999999</v>
      </c>
      <c r="AC30" s="216">
        <v>-8.3812999999999999E-2</v>
      </c>
      <c r="AD30" s="216">
        <v>-3.1267999999999997E-2</v>
      </c>
      <c r="AE30" s="216">
        <v>-0.197212</v>
      </c>
      <c r="AF30" s="216">
        <v>-4.7807000000000002E-2</v>
      </c>
      <c r="AG30" s="216">
        <v>-3.6329E-2</v>
      </c>
      <c r="AH30" s="216">
        <v>-6.7019999999999996E-2</v>
      </c>
      <c r="AI30" s="216">
        <v>-0.20827200000000001</v>
      </c>
      <c r="AJ30" s="216">
        <v>-0.101434</v>
      </c>
      <c r="AK30" s="216">
        <v>-9.4132999999999994E-2</v>
      </c>
      <c r="AL30" s="216">
        <v>-7.3325000000000001E-2</v>
      </c>
      <c r="AM30" s="216">
        <v>-4.8473000000000002E-2</v>
      </c>
      <c r="AN30" s="216">
        <v>-0.24569099999999999</v>
      </c>
      <c r="AO30" s="216">
        <v>-2.5838E-2</v>
      </c>
      <c r="AP30" s="216">
        <v>-0.11717</v>
      </c>
      <c r="AQ30" s="216">
        <v>-5.0146000000000003E-2</v>
      </c>
      <c r="AR30" s="216">
        <v>-0.15618099999999999</v>
      </c>
      <c r="AS30" s="216">
        <v>-0.17574600000000001</v>
      </c>
      <c r="AT30" s="216">
        <v>-7.0815000000000003E-2</v>
      </c>
      <c r="AU30" s="216">
        <v>-0.106809</v>
      </c>
      <c r="AV30" s="216">
        <v>-0.201519</v>
      </c>
      <c r="AW30" s="216">
        <v>-2.9520000000000002E-3</v>
      </c>
      <c r="AX30" s="216">
        <v>-6.0367999999999998E-2</v>
      </c>
      <c r="AY30" s="216">
        <v>-2.9933999999999999E-2</v>
      </c>
      <c r="AZ30" s="216">
        <v>-0.16511200000000001</v>
      </c>
      <c r="BA30" s="216">
        <v>-0.10606599999999999</v>
      </c>
      <c r="BB30" s="216">
        <v>-0.14823809524000001</v>
      </c>
      <c r="BC30" s="216">
        <v>-5.1963133640999998E-2</v>
      </c>
      <c r="BD30" s="327">
        <v>-3.2124699999999999E-2</v>
      </c>
      <c r="BE30" s="327">
        <v>-2.94816E-2</v>
      </c>
      <c r="BF30" s="327">
        <v>-9.6809999999999993E-2</v>
      </c>
      <c r="BG30" s="327">
        <v>-8.7704799999999999E-2</v>
      </c>
      <c r="BH30" s="327">
        <v>-6.6006700000000001E-2</v>
      </c>
      <c r="BI30" s="327">
        <v>-7.9295199999999996E-2</v>
      </c>
      <c r="BJ30" s="327">
        <v>-0.1234941</v>
      </c>
      <c r="BK30" s="327">
        <v>3.56369E-3</v>
      </c>
      <c r="BL30" s="327">
        <v>-0.1035597</v>
      </c>
      <c r="BM30" s="327">
        <v>-9.4335500000000003E-2</v>
      </c>
      <c r="BN30" s="327">
        <v>-0.1152487</v>
      </c>
      <c r="BO30" s="327">
        <v>-0.1590626</v>
      </c>
      <c r="BP30" s="327">
        <v>-0.1244113</v>
      </c>
      <c r="BQ30" s="327">
        <v>-6.5234500000000001E-2</v>
      </c>
      <c r="BR30" s="327">
        <v>-0.1032243</v>
      </c>
      <c r="BS30" s="327">
        <v>-9.0999899999999995E-2</v>
      </c>
      <c r="BT30" s="327">
        <v>-8.9923900000000001E-2</v>
      </c>
      <c r="BU30" s="327">
        <v>-9.6047199999999999E-2</v>
      </c>
      <c r="BV30" s="327">
        <v>-0.138047</v>
      </c>
    </row>
    <row r="31" spans="1:74" ht="11.1" customHeight="1" x14ac:dyDescent="0.2">
      <c r="A31" s="61" t="s">
        <v>194</v>
      </c>
      <c r="B31" s="644" t="s">
        <v>1197</v>
      </c>
      <c r="C31" s="216">
        <v>-0.44898100000000002</v>
      </c>
      <c r="D31" s="216">
        <v>-0.52486999999999995</v>
      </c>
      <c r="E31" s="216">
        <v>-0.68539300000000003</v>
      </c>
      <c r="F31" s="216">
        <v>-0.574631</v>
      </c>
      <c r="G31" s="216">
        <v>-0.47755700000000001</v>
      </c>
      <c r="H31" s="216">
        <v>-0.50660000000000005</v>
      </c>
      <c r="I31" s="216">
        <v>-0.50231999999999999</v>
      </c>
      <c r="J31" s="216">
        <v>-0.54984200000000005</v>
      </c>
      <c r="K31" s="216">
        <v>-0.45958300000000002</v>
      </c>
      <c r="L31" s="216">
        <v>-0.50228399999999995</v>
      </c>
      <c r="M31" s="216">
        <v>-0.45525500000000002</v>
      </c>
      <c r="N31" s="216">
        <v>-0.62553800000000004</v>
      </c>
      <c r="O31" s="216">
        <v>-0.41592699999999999</v>
      </c>
      <c r="P31" s="216">
        <v>-0.61458999999999997</v>
      </c>
      <c r="Q31" s="216">
        <v>-0.448602</v>
      </c>
      <c r="R31" s="216">
        <v>-0.49884600000000001</v>
      </c>
      <c r="S31" s="216">
        <v>-0.44544600000000001</v>
      </c>
      <c r="T31" s="216">
        <v>-0.41975499999999999</v>
      </c>
      <c r="U31" s="216">
        <v>-0.49813800000000003</v>
      </c>
      <c r="V31" s="216">
        <v>-0.45009900000000003</v>
      </c>
      <c r="W31" s="216">
        <v>-0.56878899999999999</v>
      </c>
      <c r="X31" s="216">
        <v>-0.50232699999999997</v>
      </c>
      <c r="Y31" s="216">
        <v>-0.56584400000000001</v>
      </c>
      <c r="Z31" s="216">
        <v>-0.65645299999999995</v>
      </c>
      <c r="AA31" s="216">
        <v>-0.54569400000000001</v>
      </c>
      <c r="AB31" s="216">
        <v>-0.49260300000000001</v>
      </c>
      <c r="AC31" s="216">
        <v>-0.49006499999999997</v>
      </c>
      <c r="AD31" s="216">
        <v>-0.60184599999999999</v>
      </c>
      <c r="AE31" s="216">
        <v>-0.61400500000000002</v>
      </c>
      <c r="AF31" s="216">
        <v>-0.63644599999999996</v>
      </c>
      <c r="AG31" s="216">
        <v>-0.62849999999999995</v>
      </c>
      <c r="AH31" s="216">
        <v>-0.48286600000000002</v>
      </c>
      <c r="AI31" s="216">
        <v>-0.61658999999999997</v>
      </c>
      <c r="AJ31" s="216">
        <v>-0.52376599999999995</v>
      </c>
      <c r="AK31" s="216">
        <v>-0.41037299999999999</v>
      </c>
      <c r="AL31" s="216">
        <v>-0.50139199999999995</v>
      </c>
      <c r="AM31" s="216">
        <v>-0.559137</v>
      </c>
      <c r="AN31" s="216">
        <v>-0.58247400000000005</v>
      </c>
      <c r="AO31" s="216">
        <v>-0.69020199999999998</v>
      </c>
      <c r="AP31" s="216">
        <v>-0.60386200000000001</v>
      </c>
      <c r="AQ31" s="216">
        <v>-0.55142500000000005</v>
      </c>
      <c r="AR31" s="216">
        <v>-0.63744000000000001</v>
      </c>
      <c r="AS31" s="216">
        <v>-0.48541600000000001</v>
      </c>
      <c r="AT31" s="216">
        <v>-0.59859300000000004</v>
      </c>
      <c r="AU31" s="216">
        <v>-0.39971899999999999</v>
      </c>
      <c r="AV31" s="216">
        <v>-0.68680099999999999</v>
      </c>
      <c r="AW31" s="216">
        <v>-0.52243799999999996</v>
      </c>
      <c r="AX31" s="216">
        <v>-0.54633500000000002</v>
      </c>
      <c r="AY31" s="216">
        <v>-0.54594600000000004</v>
      </c>
      <c r="AZ31" s="216">
        <v>-0.70286800000000005</v>
      </c>
      <c r="BA31" s="216">
        <v>-0.60925700000000005</v>
      </c>
      <c r="BB31" s="216">
        <v>-0.61879589999999995</v>
      </c>
      <c r="BC31" s="216">
        <v>-0.69092819999999999</v>
      </c>
      <c r="BD31" s="327">
        <v>-0.66327579999999997</v>
      </c>
      <c r="BE31" s="327">
        <v>-0.70221739999999999</v>
      </c>
      <c r="BF31" s="327">
        <v>-0.6203227</v>
      </c>
      <c r="BG31" s="327">
        <v>-0.60764750000000001</v>
      </c>
      <c r="BH31" s="327">
        <v>-0.59689049999999999</v>
      </c>
      <c r="BI31" s="327">
        <v>-0.59518329999999997</v>
      </c>
      <c r="BJ31" s="327">
        <v>-0.70480569999999998</v>
      </c>
      <c r="BK31" s="327">
        <v>-0.59843959999999996</v>
      </c>
      <c r="BL31" s="327">
        <v>-0.60697100000000004</v>
      </c>
      <c r="BM31" s="327">
        <v>-0.65739139999999996</v>
      </c>
      <c r="BN31" s="327">
        <v>-0.72655329999999996</v>
      </c>
      <c r="BO31" s="327">
        <v>-0.70608230000000005</v>
      </c>
      <c r="BP31" s="327">
        <v>-0.6542829</v>
      </c>
      <c r="BQ31" s="327">
        <v>-0.68623140000000005</v>
      </c>
      <c r="BR31" s="327">
        <v>-0.61039639999999995</v>
      </c>
      <c r="BS31" s="327">
        <v>-0.59484970000000004</v>
      </c>
      <c r="BT31" s="327">
        <v>-0.61322810000000005</v>
      </c>
      <c r="BU31" s="327">
        <v>-0.55210179999999998</v>
      </c>
      <c r="BV31" s="327">
        <v>-0.68926460000000001</v>
      </c>
    </row>
    <row r="32" spans="1:74" ht="11.1" customHeight="1" x14ac:dyDescent="0.2">
      <c r="A32" s="61" t="s">
        <v>938</v>
      </c>
      <c r="B32" s="175" t="s">
        <v>132</v>
      </c>
      <c r="C32" s="216">
        <v>0.72191609677000002</v>
      </c>
      <c r="D32" s="216">
        <v>0.27660153571000001</v>
      </c>
      <c r="E32" s="216">
        <v>5.0525129032000002E-2</v>
      </c>
      <c r="F32" s="216">
        <v>-0.66925579999999996</v>
      </c>
      <c r="G32" s="216">
        <v>-1.0319371612999999</v>
      </c>
      <c r="H32" s="216">
        <v>-0.49761316667</v>
      </c>
      <c r="I32" s="216">
        <v>-0.63299406451999995</v>
      </c>
      <c r="J32" s="216">
        <v>-0.43101283871000001</v>
      </c>
      <c r="K32" s="216">
        <v>-0.40105873332999997</v>
      </c>
      <c r="L32" s="216">
        <v>0.83773435484000003</v>
      </c>
      <c r="M32" s="216">
        <v>-0.14525669999999999</v>
      </c>
      <c r="N32" s="216">
        <v>-0.32846441934999998</v>
      </c>
      <c r="O32" s="216">
        <v>0.20532812903</v>
      </c>
      <c r="P32" s="216">
        <v>0.91703332143000005</v>
      </c>
      <c r="Q32" s="216">
        <v>-0.17224219355000001</v>
      </c>
      <c r="R32" s="216">
        <v>-0.55068709999999998</v>
      </c>
      <c r="S32" s="216">
        <v>-0.76511690323000003</v>
      </c>
      <c r="T32" s="216">
        <v>-0.62478443333</v>
      </c>
      <c r="U32" s="216">
        <v>-0.33967293547999999</v>
      </c>
      <c r="V32" s="216">
        <v>-0.67614135484000004</v>
      </c>
      <c r="W32" s="216">
        <v>-0.20218156667000001</v>
      </c>
      <c r="X32" s="216">
        <v>0.59799341935000005</v>
      </c>
      <c r="Y32" s="216">
        <v>-0.43967616666999998</v>
      </c>
      <c r="Z32" s="216">
        <v>1.3602322581E-2</v>
      </c>
      <c r="AA32" s="216">
        <v>-0.29326012902999998</v>
      </c>
      <c r="AB32" s="216">
        <v>0.55466651724000005</v>
      </c>
      <c r="AC32" s="216">
        <v>0.20217658064999999</v>
      </c>
      <c r="AD32" s="216">
        <v>-0.21089479999999999</v>
      </c>
      <c r="AE32" s="216">
        <v>-0.41349351613000002</v>
      </c>
      <c r="AF32" s="216">
        <v>-0.33064339999999998</v>
      </c>
      <c r="AG32" s="216">
        <v>-0.78872654839</v>
      </c>
      <c r="AH32" s="216">
        <v>-0.21437567741999999</v>
      </c>
      <c r="AI32" s="216">
        <v>-2.5799999999000001E-4</v>
      </c>
      <c r="AJ32" s="216">
        <v>0.57635616129</v>
      </c>
      <c r="AK32" s="216">
        <v>-0.12281233333</v>
      </c>
      <c r="AL32" s="216">
        <v>0.66256458065000001</v>
      </c>
      <c r="AM32" s="216">
        <v>1.3739709677E-2</v>
      </c>
      <c r="AN32" s="216">
        <v>0.76720110714</v>
      </c>
      <c r="AO32" s="216">
        <v>0.91048670968000001</v>
      </c>
      <c r="AP32" s="216">
        <v>-0.56040466667</v>
      </c>
      <c r="AQ32" s="216">
        <v>-0.51585680644999998</v>
      </c>
      <c r="AR32" s="216">
        <v>9.84482E-2</v>
      </c>
      <c r="AS32" s="216">
        <v>-0.22616774194</v>
      </c>
      <c r="AT32" s="216">
        <v>-0.36916074193999998</v>
      </c>
      <c r="AU32" s="216">
        <v>0.41271753333</v>
      </c>
      <c r="AV32" s="216">
        <v>0.65955061290000006</v>
      </c>
      <c r="AW32" s="216">
        <v>0.21056636667</v>
      </c>
      <c r="AX32" s="216">
        <v>-6.7732225805999996E-2</v>
      </c>
      <c r="AY32" s="216">
        <v>0.50612606451999997</v>
      </c>
      <c r="AZ32" s="216">
        <v>0.31340099999999999</v>
      </c>
      <c r="BA32" s="216">
        <v>0.44140719355000002</v>
      </c>
      <c r="BB32" s="216">
        <v>0.52522940951999997</v>
      </c>
      <c r="BC32" s="216">
        <v>-0.63243251888999996</v>
      </c>
      <c r="BD32" s="327">
        <v>-0.62856639999999997</v>
      </c>
      <c r="BE32" s="327">
        <v>-0.55621830000000005</v>
      </c>
      <c r="BF32" s="327">
        <v>-0.44520209999999999</v>
      </c>
      <c r="BG32" s="327">
        <v>-0.17665410000000001</v>
      </c>
      <c r="BH32" s="327">
        <v>0.63784850000000004</v>
      </c>
      <c r="BI32" s="327">
        <v>0.19171569999999999</v>
      </c>
      <c r="BJ32" s="327">
        <v>0.37745299999999998</v>
      </c>
      <c r="BK32" s="327">
        <v>7.9455100000000001E-2</v>
      </c>
      <c r="BL32" s="327">
        <v>0.42965350000000002</v>
      </c>
      <c r="BM32" s="327">
        <v>0.14855370000000001</v>
      </c>
      <c r="BN32" s="327">
        <v>-0.44500859999999998</v>
      </c>
      <c r="BO32" s="327">
        <v>-0.56659139999999997</v>
      </c>
      <c r="BP32" s="327">
        <v>-0.59801090000000001</v>
      </c>
      <c r="BQ32" s="327">
        <v>-0.53773479999999996</v>
      </c>
      <c r="BR32" s="327">
        <v>-0.34978179999999998</v>
      </c>
      <c r="BS32" s="327">
        <v>-0.1466083</v>
      </c>
      <c r="BT32" s="327">
        <v>0.63523370000000001</v>
      </c>
      <c r="BU32" s="327">
        <v>6.7004400000000006E-2</v>
      </c>
      <c r="BV32" s="327">
        <v>0.38794309999999999</v>
      </c>
    </row>
    <row r="33" spans="1:74" s="64" customFormat="1" ht="11.1" customHeight="1" x14ac:dyDescent="0.2">
      <c r="A33" s="61" t="s">
        <v>943</v>
      </c>
      <c r="B33" s="175" t="s">
        <v>529</v>
      </c>
      <c r="C33" s="216">
        <v>19.095068225999999</v>
      </c>
      <c r="D33" s="216">
        <v>18.916197679</v>
      </c>
      <c r="E33" s="216">
        <v>18.456477645</v>
      </c>
      <c r="F33" s="216">
        <v>18.837995200000002</v>
      </c>
      <c r="G33" s="216">
        <v>18.573502387000001</v>
      </c>
      <c r="H33" s="216">
        <v>18.870324833000002</v>
      </c>
      <c r="I33" s="216">
        <v>19.256963323000001</v>
      </c>
      <c r="J33" s="216">
        <v>19.377755193999999</v>
      </c>
      <c r="K33" s="216">
        <v>19.239585266999999</v>
      </c>
      <c r="L33" s="216">
        <v>19.708808129000001</v>
      </c>
      <c r="M33" s="216">
        <v>19.372437633000001</v>
      </c>
      <c r="N33" s="216">
        <v>19.476866806</v>
      </c>
      <c r="O33" s="216">
        <v>19.261456515999999</v>
      </c>
      <c r="P33" s="216">
        <v>19.664554463999998</v>
      </c>
      <c r="Q33" s="216">
        <v>19.340059226000001</v>
      </c>
      <c r="R33" s="216">
        <v>19.251366900000001</v>
      </c>
      <c r="S33" s="216">
        <v>19.316044387000002</v>
      </c>
      <c r="T33" s="216">
        <v>19.853215233</v>
      </c>
      <c r="U33" s="216">
        <v>20.134467741999998</v>
      </c>
      <c r="V33" s="216">
        <v>19.939614065000001</v>
      </c>
      <c r="W33" s="216">
        <v>19.432662100000002</v>
      </c>
      <c r="X33" s="216">
        <v>19.490828709999999</v>
      </c>
      <c r="Y33" s="216">
        <v>19.127567500000001</v>
      </c>
      <c r="Z33" s="216">
        <v>19.589281355000001</v>
      </c>
      <c r="AA33" s="216">
        <v>19.062927581</v>
      </c>
      <c r="AB33" s="216">
        <v>19.846737897000001</v>
      </c>
      <c r="AC33" s="216">
        <v>19.728327709999999</v>
      </c>
      <c r="AD33" s="216">
        <v>19.340357867000002</v>
      </c>
      <c r="AE33" s="216">
        <v>19.328277580999998</v>
      </c>
      <c r="AF33" s="216">
        <v>19.846302600000001</v>
      </c>
      <c r="AG33" s="216">
        <v>19.775782</v>
      </c>
      <c r="AH33" s="216">
        <v>20.274913999999999</v>
      </c>
      <c r="AI33" s="216">
        <v>19.756955333000001</v>
      </c>
      <c r="AJ33" s="216">
        <v>19.650237064999999</v>
      </c>
      <c r="AK33" s="216">
        <v>19.659025</v>
      </c>
      <c r="AL33" s="216">
        <v>19.984117968</v>
      </c>
      <c r="AM33" s="216">
        <v>19.314018870999998</v>
      </c>
      <c r="AN33" s="216">
        <v>19.159221250000002</v>
      </c>
      <c r="AO33" s="216">
        <v>20.04732971</v>
      </c>
      <c r="AP33" s="216">
        <v>19.556557667</v>
      </c>
      <c r="AQ33" s="216">
        <v>20.039375194000002</v>
      </c>
      <c r="AR33" s="216">
        <v>20.494237866999999</v>
      </c>
      <c r="AS33" s="216">
        <v>20.020195967999999</v>
      </c>
      <c r="AT33" s="216">
        <v>20.160879516000001</v>
      </c>
      <c r="AU33" s="216">
        <v>19.580762867000001</v>
      </c>
      <c r="AV33" s="216">
        <v>19.806518064999999</v>
      </c>
      <c r="AW33" s="216">
        <v>20.278336367000001</v>
      </c>
      <c r="AX33" s="216">
        <v>20.082034709999999</v>
      </c>
      <c r="AY33" s="216">
        <v>20.461450065000001</v>
      </c>
      <c r="AZ33" s="216">
        <v>19.619584713999998</v>
      </c>
      <c r="BA33" s="216">
        <v>20.573119968</v>
      </c>
      <c r="BB33" s="216">
        <v>20.446176995999998</v>
      </c>
      <c r="BC33" s="216">
        <v>20.241752784999999</v>
      </c>
      <c r="BD33" s="327">
        <v>20.481120000000001</v>
      </c>
      <c r="BE33" s="327">
        <v>20.390930000000001</v>
      </c>
      <c r="BF33" s="327">
        <v>20.69661</v>
      </c>
      <c r="BG33" s="327">
        <v>20.304020000000001</v>
      </c>
      <c r="BH33" s="327">
        <v>20.518599999999999</v>
      </c>
      <c r="BI33" s="327">
        <v>20.38992</v>
      </c>
      <c r="BJ33" s="327">
        <v>20.686869999999999</v>
      </c>
      <c r="BK33" s="327">
        <v>20.263110000000001</v>
      </c>
      <c r="BL33" s="327">
        <v>20.300249999999998</v>
      </c>
      <c r="BM33" s="327">
        <v>20.556750000000001</v>
      </c>
      <c r="BN33" s="327">
        <v>20.217849999999999</v>
      </c>
      <c r="BO33" s="327">
        <v>20.39087</v>
      </c>
      <c r="BP33" s="327">
        <v>20.80275</v>
      </c>
      <c r="BQ33" s="327">
        <v>20.831219999999998</v>
      </c>
      <c r="BR33" s="327">
        <v>21.093240000000002</v>
      </c>
      <c r="BS33" s="327">
        <v>20.73864</v>
      </c>
      <c r="BT33" s="327">
        <v>20.902940000000001</v>
      </c>
      <c r="BU33" s="327">
        <v>20.731369999999998</v>
      </c>
      <c r="BV33" s="327">
        <v>21.12875</v>
      </c>
    </row>
    <row r="34" spans="1:74" s="64" customFormat="1" ht="11.1" customHeight="1" x14ac:dyDescent="0.2">
      <c r="A34" s="61"/>
      <c r="B34" s="4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330"/>
      <c r="BE34" s="330"/>
      <c r="BF34" s="330"/>
      <c r="BG34" s="330"/>
      <c r="BH34" s="330"/>
      <c r="BI34" s="330"/>
      <c r="BJ34" s="330"/>
      <c r="BK34" s="330"/>
      <c r="BL34" s="330"/>
      <c r="BM34" s="330"/>
      <c r="BN34" s="330"/>
      <c r="BO34" s="330"/>
      <c r="BP34" s="330"/>
      <c r="BQ34" s="330"/>
      <c r="BR34" s="330"/>
      <c r="BS34" s="330"/>
      <c r="BT34" s="330"/>
      <c r="BU34" s="330"/>
      <c r="BV34" s="330"/>
    </row>
    <row r="35" spans="1:74" ht="11.1" customHeight="1" x14ac:dyDescent="0.2">
      <c r="A35" s="57"/>
      <c r="B35" s="65" t="s">
        <v>968</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330"/>
      <c r="BE35" s="330"/>
      <c r="BF35" s="330"/>
      <c r="BG35" s="330"/>
      <c r="BH35" s="330"/>
      <c r="BI35" s="330"/>
      <c r="BJ35" s="330"/>
      <c r="BK35" s="330"/>
      <c r="BL35" s="330"/>
      <c r="BM35" s="330"/>
      <c r="BN35" s="330"/>
      <c r="BO35" s="330"/>
      <c r="BP35" s="330"/>
      <c r="BQ35" s="330"/>
      <c r="BR35" s="330"/>
      <c r="BS35" s="330"/>
      <c r="BT35" s="330"/>
      <c r="BU35" s="330"/>
      <c r="BV35" s="330"/>
    </row>
    <row r="36" spans="1:74" ht="11.1" customHeight="1" x14ac:dyDescent="0.2">
      <c r="A36" s="637" t="s">
        <v>1192</v>
      </c>
      <c r="B36" s="644" t="s">
        <v>1195</v>
      </c>
      <c r="C36" s="216">
        <v>2.9787859999999999</v>
      </c>
      <c r="D36" s="216">
        <v>2.680647</v>
      </c>
      <c r="E36" s="216">
        <v>2.4205679999999998</v>
      </c>
      <c r="F36" s="216">
        <v>2.2027760000000001</v>
      </c>
      <c r="G36" s="216">
        <v>1.9547600000000001</v>
      </c>
      <c r="H36" s="216">
        <v>2.163818</v>
      </c>
      <c r="I36" s="216">
        <v>2.123745</v>
      </c>
      <c r="J36" s="216">
        <v>2.3583949999999998</v>
      </c>
      <c r="K36" s="216">
        <v>2.4109639999999999</v>
      </c>
      <c r="L36" s="216">
        <v>2.5077129999999999</v>
      </c>
      <c r="M36" s="216">
        <v>2.7299449999999998</v>
      </c>
      <c r="N36" s="216">
        <v>2.7917380000000001</v>
      </c>
      <c r="O36" s="216">
        <v>2.9210929999999999</v>
      </c>
      <c r="P36" s="216">
        <v>2.891743</v>
      </c>
      <c r="Q36" s="216">
        <v>2.5479409999999998</v>
      </c>
      <c r="R36" s="216">
        <v>2.3663280000000002</v>
      </c>
      <c r="S36" s="216">
        <v>2.3219959999999999</v>
      </c>
      <c r="T36" s="216">
        <v>2.4300259999999998</v>
      </c>
      <c r="U36" s="216">
        <v>2.4680529999999998</v>
      </c>
      <c r="V36" s="216">
        <v>2.453865</v>
      </c>
      <c r="W36" s="216">
        <v>2.2829109999999999</v>
      </c>
      <c r="X36" s="216">
        <v>2.5403060000000002</v>
      </c>
      <c r="Y36" s="216">
        <v>2.5850930000000001</v>
      </c>
      <c r="Z36" s="216">
        <v>2.8258830000000001</v>
      </c>
      <c r="AA36" s="216">
        <v>2.9580709999999999</v>
      </c>
      <c r="AB36" s="216">
        <v>2.7981199999999999</v>
      </c>
      <c r="AC36" s="216">
        <v>2.613194</v>
      </c>
      <c r="AD36" s="216">
        <v>2.402549</v>
      </c>
      <c r="AE36" s="216">
        <v>2.3829880000000001</v>
      </c>
      <c r="AF36" s="216">
        <v>2.2693889999999999</v>
      </c>
      <c r="AG36" s="216">
        <v>2.4212590000000001</v>
      </c>
      <c r="AH36" s="216">
        <v>2.3081510000000001</v>
      </c>
      <c r="AI36" s="216">
        <v>2.4291779999999998</v>
      </c>
      <c r="AJ36" s="216">
        <v>2.5566909999999998</v>
      </c>
      <c r="AK36" s="216">
        <v>2.5195810000000001</v>
      </c>
      <c r="AL36" s="216">
        <v>2.7747679999999999</v>
      </c>
      <c r="AM36" s="216">
        <v>3.0488</v>
      </c>
      <c r="AN36" s="216">
        <v>2.68432</v>
      </c>
      <c r="AO36" s="216">
        <v>2.6338020000000002</v>
      </c>
      <c r="AP36" s="216">
        <v>2.5096059999999998</v>
      </c>
      <c r="AQ36" s="216">
        <v>2.4145729999999999</v>
      </c>
      <c r="AR36" s="216">
        <v>2.4387789999999998</v>
      </c>
      <c r="AS36" s="216">
        <v>2.5115050000000001</v>
      </c>
      <c r="AT36" s="216">
        <v>2.1448670000000001</v>
      </c>
      <c r="AU36" s="216">
        <v>2.3464399999999999</v>
      </c>
      <c r="AV36" s="216">
        <v>2.5510470000000001</v>
      </c>
      <c r="AW36" s="216">
        <v>2.8332470000000001</v>
      </c>
      <c r="AX36" s="216">
        <v>3.04454</v>
      </c>
      <c r="AY36" s="216">
        <v>3.45051</v>
      </c>
      <c r="AZ36" s="216">
        <v>3.119272</v>
      </c>
      <c r="BA36" s="216">
        <v>3.068619</v>
      </c>
      <c r="BB36" s="216">
        <v>2.8460208332999999</v>
      </c>
      <c r="BC36" s="216">
        <v>2.6329845484000001</v>
      </c>
      <c r="BD36" s="327">
        <v>2.5996760000000001</v>
      </c>
      <c r="BE36" s="327">
        <v>2.7008909999999999</v>
      </c>
      <c r="BF36" s="327">
        <v>2.6855630000000001</v>
      </c>
      <c r="BG36" s="327">
        <v>2.8393510000000002</v>
      </c>
      <c r="BH36" s="327">
        <v>3.0490059999999999</v>
      </c>
      <c r="BI36" s="327">
        <v>3.156647</v>
      </c>
      <c r="BJ36" s="327">
        <v>3.384039</v>
      </c>
      <c r="BK36" s="327">
        <v>3.4934050000000001</v>
      </c>
      <c r="BL36" s="327">
        <v>3.3004769999999999</v>
      </c>
      <c r="BM36" s="327">
        <v>3.073096</v>
      </c>
      <c r="BN36" s="327">
        <v>2.8643610000000002</v>
      </c>
      <c r="BO36" s="327">
        <v>2.7711739999999998</v>
      </c>
      <c r="BP36" s="327">
        <v>2.8208090000000001</v>
      </c>
      <c r="BQ36" s="327">
        <v>2.9747409999999999</v>
      </c>
      <c r="BR36" s="327">
        <v>2.9477129999999998</v>
      </c>
      <c r="BS36" s="327">
        <v>3.0647289999999998</v>
      </c>
      <c r="BT36" s="327">
        <v>3.2153559999999999</v>
      </c>
      <c r="BU36" s="327">
        <v>3.3109039999999998</v>
      </c>
      <c r="BV36" s="327">
        <v>3.531406</v>
      </c>
    </row>
    <row r="37" spans="1:74" ht="11.1" customHeight="1" x14ac:dyDescent="0.2">
      <c r="A37" s="637" t="s">
        <v>940</v>
      </c>
      <c r="B37" s="176" t="s">
        <v>530</v>
      </c>
      <c r="C37" s="216">
        <v>-0.14405000000000001</v>
      </c>
      <c r="D37" s="216">
        <v>-8.4199999999999998E-4</v>
      </c>
      <c r="E37" s="216">
        <v>-5.7027000000000001E-2</v>
      </c>
      <c r="F37" s="216">
        <v>4.0534000000000001E-2</v>
      </c>
      <c r="G37" s="216">
        <v>-1.9757E-2</v>
      </c>
      <c r="H37" s="216">
        <v>-0.107904</v>
      </c>
      <c r="I37" s="216">
        <v>-8.1864999999999993E-2</v>
      </c>
      <c r="J37" s="216">
        <v>-6.8146999999999999E-2</v>
      </c>
      <c r="K37" s="216">
        <v>5.3478999999999999E-2</v>
      </c>
      <c r="L37" s="216">
        <v>1.8027999999999999E-2</v>
      </c>
      <c r="M37" s="216">
        <v>6.8849999999999996E-3</v>
      </c>
      <c r="N37" s="216">
        <v>-8.5934999999999997E-2</v>
      </c>
      <c r="O37" s="216">
        <v>-8.7433999999999998E-2</v>
      </c>
      <c r="P37" s="216">
        <v>2.4473999999999999E-2</v>
      </c>
      <c r="Q37" s="216">
        <v>-3.6273E-2</v>
      </c>
      <c r="R37" s="216">
        <v>-2.6712E-2</v>
      </c>
      <c r="S37" s="216">
        <v>0.14366699999999999</v>
      </c>
      <c r="T37" s="216">
        <v>9.7463999999999995E-2</v>
      </c>
      <c r="U37" s="216">
        <v>8.2600999999999994E-2</v>
      </c>
      <c r="V37" s="216">
        <v>-6.3044000000000003E-2</v>
      </c>
      <c r="W37" s="216">
        <v>-7.0191000000000003E-2</v>
      </c>
      <c r="X37" s="216">
        <v>-0.17925199999999999</v>
      </c>
      <c r="Y37" s="216">
        <v>-1.8499999999999999E-2</v>
      </c>
      <c r="Z37" s="216">
        <v>3.6468E-2</v>
      </c>
      <c r="AA37" s="216">
        <v>-3.4120999999999999E-2</v>
      </c>
      <c r="AB37" s="216">
        <v>0.208679</v>
      </c>
      <c r="AC37" s="216">
        <v>-6.0533000000000003E-2</v>
      </c>
      <c r="AD37" s="216">
        <v>4.0254999999999999E-2</v>
      </c>
      <c r="AE37" s="216">
        <v>-9.3720999999999999E-2</v>
      </c>
      <c r="AF37" s="216">
        <v>-1.6681000000000001E-2</v>
      </c>
      <c r="AG37" s="216">
        <v>-0.109537</v>
      </c>
      <c r="AH37" s="216">
        <v>6.6592999999999999E-2</v>
      </c>
      <c r="AI37" s="216">
        <v>3.8470000000000002E-3</v>
      </c>
      <c r="AJ37" s="216">
        <v>8.2526000000000002E-2</v>
      </c>
      <c r="AK37" s="216">
        <v>-5.0040000000000001E-2</v>
      </c>
      <c r="AL37" s="216">
        <v>2.2976E-2</v>
      </c>
      <c r="AM37" s="216">
        <v>-7.5079999999999999E-3</v>
      </c>
      <c r="AN37" s="216">
        <v>-3.0349999999999999E-2</v>
      </c>
      <c r="AO37" s="216">
        <v>8.4314E-2</v>
      </c>
      <c r="AP37" s="216">
        <v>9.2033000000000004E-2</v>
      </c>
      <c r="AQ37" s="216">
        <v>-4.2212E-2</v>
      </c>
      <c r="AR37" s="216">
        <v>3.3769999999999998E-3</v>
      </c>
      <c r="AS37" s="216">
        <v>-2.0409E-2</v>
      </c>
      <c r="AT37" s="216">
        <v>-9.2160000000000002E-3</v>
      </c>
      <c r="AU37" s="216">
        <v>1.4736000000000001E-2</v>
      </c>
      <c r="AV37" s="216">
        <v>2.6770000000000001E-3</v>
      </c>
      <c r="AW37" s="216">
        <v>-2.5600000000000001E-2</v>
      </c>
      <c r="AX37" s="216">
        <v>-0.110286</v>
      </c>
      <c r="AY37" s="216">
        <v>9.7413E-2</v>
      </c>
      <c r="AZ37" s="216">
        <v>0.184087</v>
      </c>
      <c r="BA37" s="216">
        <v>0.126275</v>
      </c>
      <c r="BB37" s="216">
        <v>1.755928E-2</v>
      </c>
      <c r="BC37" s="216">
        <v>-5.0142300000000001E-2</v>
      </c>
      <c r="BD37" s="327">
        <v>-3.7577399999999997E-2</v>
      </c>
      <c r="BE37" s="327">
        <v>-4.9855900000000002E-2</v>
      </c>
      <c r="BF37" s="327">
        <v>-2.1216100000000002E-2</v>
      </c>
      <c r="BG37" s="327">
        <v>-2.0237600000000001E-2</v>
      </c>
      <c r="BH37" s="327">
        <v>1.4642499999999999E-2</v>
      </c>
      <c r="BI37" s="327">
        <v>-1.3824400000000001E-2</v>
      </c>
      <c r="BJ37" s="327">
        <v>1.5834600000000001E-2</v>
      </c>
      <c r="BK37" s="327">
        <v>-3.7032599999999999E-2</v>
      </c>
      <c r="BL37" s="327">
        <v>5.0768800000000003E-2</v>
      </c>
      <c r="BM37" s="327">
        <v>-1.35395E-3</v>
      </c>
      <c r="BN37" s="327">
        <v>-2.44072E-3</v>
      </c>
      <c r="BO37" s="327">
        <v>-4.8189000000000003E-2</v>
      </c>
      <c r="BP37" s="327">
        <v>-3.7768200000000002E-2</v>
      </c>
      <c r="BQ37" s="327">
        <v>-4.9837199999999998E-2</v>
      </c>
      <c r="BR37" s="327">
        <v>-2.1218000000000001E-2</v>
      </c>
      <c r="BS37" s="327">
        <v>-2.0237399999999999E-2</v>
      </c>
      <c r="BT37" s="327">
        <v>1.4642499999999999E-2</v>
      </c>
      <c r="BU37" s="327">
        <v>-1.3824400000000001E-2</v>
      </c>
      <c r="BV37" s="327">
        <v>1.5834600000000001E-2</v>
      </c>
    </row>
    <row r="38" spans="1:74" ht="11.1" customHeight="1" x14ac:dyDescent="0.2">
      <c r="A38" s="61" t="s">
        <v>645</v>
      </c>
      <c r="B38" s="644" t="s">
        <v>531</v>
      </c>
      <c r="C38" s="216">
        <v>8.2734369999999995</v>
      </c>
      <c r="D38" s="216">
        <v>8.6467179999999999</v>
      </c>
      <c r="E38" s="216">
        <v>8.6966629999999991</v>
      </c>
      <c r="F38" s="216">
        <v>8.9551309999999997</v>
      </c>
      <c r="G38" s="216">
        <v>9.0227900000000005</v>
      </c>
      <c r="H38" s="216">
        <v>9.0393670000000004</v>
      </c>
      <c r="I38" s="216">
        <v>9.2486709999999999</v>
      </c>
      <c r="J38" s="216">
        <v>9.311064</v>
      </c>
      <c r="K38" s="216">
        <v>8.8216099999999997</v>
      </c>
      <c r="L38" s="216">
        <v>9.1478959999999994</v>
      </c>
      <c r="M38" s="216">
        <v>8.9211639999999992</v>
      </c>
      <c r="N38" s="216">
        <v>8.9407709999999998</v>
      </c>
      <c r="O38" s="216">
        <v>8.6390989999999999</v>
      </c>
      <c r="P38" s="216">
        <v>8.8285579999999992</v>
      </c>
      <c r="Q38" s="216">
        <v>9.0565329999999999</v>
      </c>
      <c r="R38" s="216">
        <v>9.1894620000000007</v>
      </c>
      <c r="S38" s="216">
        <v>9.262454</v>
      </c>
      <c r="T38" s="216">
        <v>9.4170639999999999</v>
      </c>
      <c r="U38" s="216">
        <v>9.4702940000000009</v>
      </c>
      <c r="V38" s="216">
        <v>9.4600939999999998</v>
      </c>
      <c r="W38" s="216">
        <v>9.2886109999999995</v>
      </c>
      <c r="X38" s="216">
        <v>9.2446680000000008</v>
      </c>
      <c r="Y38" s="216">
        <v>9.1116349999999997</v>
      </c>
      <c r="Z38" s="216">
        <v>9.1475760000000008</v>
      </c>
      <c r="AA38" s="216">
        <v>8.6532839999999993</v>
      </c>
      <c r="AB38" s="216">
        <v>9.2212840000000007</v>
      </c>
      <c r="AC38" s="216">
        <v>9.3731469999999995</v>
      </c>
      <c r="AD38" s="216">
        <v>9.1755410000000008</v>
      </c>
      <c r="AE38" s="216">
        <v>9.4168859999999999</v>
      </c>
      <c r="AF38" s="216">
        <v>9.6079260000000009</v>
      </c>
      <c r="AG38" s="216">
        <v>9.5775919999999992</v>
      </c>
      <c r="AH38" s="216">
        <v>9.6871050000000007</v>
      </c>
      <c r="AI38" s="216">
        <v>9.4837299999999995</v>
      </c>
      <c r="AJ38" s="216">
        <v>9.093318</v>
      </c>
      <c r="AK38" s="216">
        <v>9.2332260000000002</v>
      </c>
      <c r="AL38" s="216">
        <v>9.2831960000000002</v>
      </c>
      <c r="AM38" s="216">
        <v>8.5011690000000009</v>
      </c>
      <c r="AN38" s="216">
        <v>8.9858270000000005</v>
      </c>
      <c r="AO38" s="216">
        <v>9.3523490000000002</v>
      </c>
      <c r="AP38" s="216">
        <v>9.2480340000000005</v>
      </c>
      <c r="AQ38" s="216">
        <v>9.5897400000000008</v>
      </c>
      <c r="AR38" s="216">
        <v>9.7662379999999995</v>
      </c>
      <c r="AS38" s="216">
        <v>9.5728380000000008</v>
      </c>
      <c r="AT38" s="216">
        <v>9.7698459999999994</v>
      </c>
      <c r="AU38" s="216">
        <v>9.3287189999999995</v>
      </c>
      <c r="AV38" s="216">
        <v>9.3468800000000005</v>
      </c>
      <c r="AW38" s="216">
        <v>9.1405969999999996</v>
      </c>
      <c r="AX38" s="216">
        <v>9.1961189999999995</v>
      </c>
      <c r="AY38" s="216">
        <v>8.7420539999999995</v>
      </c>
      <c r="AZ38" s="216">
        <v>8.8171320000000009</v>
      </c>
      <c r="BA38" s="216">
        <v>9.4458839999999995</v>
      </c>
      <c r="BB38" s="216">
        <v>9.3691666667</v>
      </c>
      <c r="BC38" s="216">
        <v>9.5586451612999994</v>
      </c>
      <c r="BD38" s="327">
        <v>9.6844599999999996</v>
      </c>
      <c r="BE38" s="327">
        <v>9.6170790000000004</v>
      </c>
      <c r="BF38" s="327">
        <v>9.6619910000000004</v>
      </c>
      <c r="BG38" s="327">
        <v>9.391629</v>
      </c>
      <c r="BH38" s="327">
        <v>9.3211060000000003</v>
      </c>
      <c r="BI38" s="327">
        <v>9.1567900000000009</v>
      </c>
      <c r="BJ38" s="327">
        <v>9.2781339999999997</v>
      </c>
      <c r="BK38" s="327">
        <v>8.6899160000000002</v>
      </c>
      <c r="BL38" s="327">
        <v>8.9440190000000008</v>
      </c>
      <c r="BM38" s="327">
        <v>9.3500999999999994</v>
      </c>
      <c r="BN38" s="327">
        <v>9.2983159999999998</v>
      </c>
      <c r="BO38" s="327">
        <v>9.5750209999999996</v>
      </c>
      <c r="BP38" s="327">
        <v>9.7452190000000005</v>
      </c>
      <c r="BQ38" s="327">
        <v>9.6810030000000005</v>
      </c>
      <c r="BR38" s="327">
        <v>9.7140260000000005</v>
      </c>
      <c r="BS38" s="327">
        <v>9.4533830000000005</v>
      </c>
      <c r="BT38" s="327">
        <v>9.4228260000000006</v>
      </c>
      <c r="BU38" s="327">
        <v>9.2493379999999998</v>
      </c>
      <c r="BV38" s="327">
        <v>9.3720599999999994</v>
      </c>
    </row>
    <row r="39" spans="1:74" ht="11.1" customHeight="1" x14ac:dyDescent="0.2">
      <c r="A39" s="61" t="s">
        <v>1116</v>
      </c>
      <c r="B39" s="644" t="s">
        <v>1117</v>
      </c>
      <c r="C39" s="216">
        <v>0.82067687096999997</v>
      </c>
      <c r="D39" s="216">
        <v>0.86013271429000004</v>
      </c>
      <c r="E39" s="216">
        <v>0.82871716128999995</v>
      </c>
      <c r="F39" s="216">
        <v>0.87435099999999999</v>
      </c>
      <c r="G39" s="216">
        <v>0.88593219354999997</v>
      </c>
      <c r="H39" s="216">
        <v>0.89651933333</v>
      </c>
      <c r="I39" s="216">
        <v>0.90343596774000001</v>
      </c>
      <c r="J39" s="216">
        <v>0.89871935483999998</v>
      </c>
      <c r="K39" s="216">
        <v>0.86515433333000002</v>
      </c>
      <c r="L39" s="216">
        <v>0.90669790322999999</v>
      </c>
      <c r="M39" s="216">
        <v>0.89377399999999996</v>
      </c>
      <c r="N39" s="216">
        <v>0.88862225805999995</v>
      </c>
      <c r="O39" s="216">
        <v>0.84610061290000005</v>
      </c>
      <c r="P39" s="216">
        <v>0.88503514285999996</v>
      </c>
      <c r="Q39" s="216">
        <v>0.89076519354999995</v>
      </c>
      <c r="R39" s="216">
        <v>0.88098299999999996</v>
      </c>
      <c r="S39" s="216">
        <v>0.93150664516000004</v>
      </c>
      <c r="T39" s="216">
        <v>0.94065266667000003</v>
      </c>
      <c r="U39" s="216">
        <v>0.93551719354999996</v>
      </c>
      <c r="V39" s="216">
        <v>0.94090325805999997</v>
      </c>
      <c r="W39" s="216">
        <v>0.93433366666999995</v>
      </c>
      <c r="X39" s="216">
        <v>0.91182567741999998</v>
      </c>
      <c r="Y39" s="216">
        <v>0.92103633333000001</v>
      </c>
      <c r="Z39" s="216">
        <v>0.89733467741999995</v>
      </c>
      <c r="AA39" s="216">
        <v>0.85185112903000004</v>
      </c>
      <c r="AB39" s="216">
        <v>0.92970996551999996</v>
      </c>
      <c r="AC39" s="216">
        <v>0.92859680644999998</v>
      </c>
      <c r="AD39" s="216">
        <v>0.88944666667000005</v>
      </c>
      <c r="AE39" s="216">
        <v>0.93849951613000004</v>
      </c>
      <c r="AF39" s="216">
        <v>0.96921266666999994</v>
      </c>
      <c r="AG39" s="216">
        <v>0.95906196773999997</v>
      </c>
      <c r="AH39" s="216">
        <v>0.97146822581000003</v>
      </c>
      <c r="AI39" s="216">
        <v>0.94061466667000004</v>
      </c>
      <c r="AJ39" s="216">
        <v>0.92450283871000005</v>
      </c>
      <c r="AK39" s="216">
        <v>0.94272166667000001</v>
      </c>
      <c r="AL39" s="216">
        <v>0.96137087096999996</v>
      </c>
      <c r="AM39" s="216">
        <v>0.87754238709999999</v>
      </c>
      <c r="AN39" s="216">
        <v>0.91745071429000002</v>
      </c>
      <c r="AO39" s="216">
        <v>0.91524399999999995</v>
      </c>
      <c r="AP39" s="216">
        <v>0.92282033333000002</v>
      </c>
      <c r="AQ39" s="216">
        <v>0.95403351612999998</v>
      </c>
      <c r="AR39" s="216">
        <v>0.995174</v>
      </c>
      <c r="AS39" s="216">
        <v>0.94595096773999998</v>
      </c>
      <c r="AT39" s="216">
        <v>0.97413109676999998</v>
      </c>
      <c r="AU39" s="216">
        <v>0.949465</v>
      </c>
      <c r="AV39" s="216">
        <v>0.96210303226000005</v>
      </c>
      <c r="AW39" s="216">
        <v>0.96759733332999998</v>
      </c>
      <c r="AX39" s="216">
        <v>0.91916425806000002</v>
      </c>
      <c r="AY39" s="216">
        <v>0.94010922581</v>
      </c>
      <c r="AZ39" s="216">
        <v>0.86126028571000002</v>
      </c>
      <c r="BA39" s="216">
        <v>0.92084170968000001</v>
      </c>
      <c r="BB39" s="216">
        <v>0.93683207618999997</v>
      </c>
      <c r="BC39" s="216">
        <v>1.0016205037000001</v>
      </c>
      <c r="BD39" s="327">
        <v>0.99421749999999998</v>
      </c>
      <c r="BE39" s="327">
        <v>0.98290279999999997</v>
      </c>
      <c r="BF39" s="327">
        <v>0.99160839999999995</v>
      </c>
      <c r="BG39" s="327">
        <v>0.95911990000000003</v>
      </c>
      <c r="BH39" s="327">
        <v>0.94902330000000001</v>
      </c>
      <c r="BI39" s="327">
        <v>0.95693309999999998</v>
      </c>
      <c r="BJ39" s="327">
        <v>0.93769610000000003</v>
      </c>
      <c r="BK39" s="327">
        <v>0.87766299999999997</v>
      </c>
      <c r="BL39" s="327">
        <v>0.92107589999999995</v>
      </c>
      <c r="BM39" s="327">
        <v>0.96491800000000005</v>
      </c>
      <c r="BN39" s="327">
        <v>0.94110830000000001</v>
      </c>
      <c r="BO39" s="327">
        <v>0.99269379999999996</v>
      </c>
      <c r="BP39" s="327">
        <v>1.003849</v>
      </c>
      <c r="BQ39" s="327">
        <v>0.98901749999999999</v>
      </c>
      <c r="BR39" s="327">
        <v>0.99646999999999997</v>
      </c>
      <c r="BS39" s="327">
        <v>0.96324379999999998</v>
      </c>
      <c r="BT39" s="327">
        <v>0.9643697</v>
      </c>
      <c r="BU39" s="327">
        <v>0.9497236</v>
      </c>
      <c r="BV39" s="327">
        <v>0.97344660000000005</v>
      </c>
    </row>
    <row r="40" spans="1:74" ht="11.1" customHeight="1" x14ac:dyDescent="0.2">
      <c r="A40" s="61" t="s">
        <v>646</v>
      </c>
      <c r="B40" s="644" t="s">
        <v>520</v>
      </c>
      <c r="C40" s="216">
        <v>1.364393</v>
      </c>
      <c r="D40" s="216">
        <v>1.3804959999999999</v>
      </c>
      <c r="E40" s="216">
        <v>1.433138</v>
      </c>
      <c r="F40" s="216">
        <v>1.455387</v>
      </c>
      <c r="G40" s="216">
        <v>1.400277</v>
      </c>
      <c r="H40" s="216">
        <v>1.5435099999999999</v>
      </c>
      <c r="I40" s="216">
        <v>1.558786</v>
      </c>
      <c r="J40" s="216">
        <v>1.5222549999999999</v>
      </c>
      <c r="K40" s="216">
        <v>1.4817899999999999</v>
      </c>
      <c r="L40" s="216">
        <v>1.4794480000000001</v>
      </c>
      <c r="M40" s="216">
        <v>1.476164</v>
      </c>
      <c r="N40" s="216">
        <v>1.5373190000000001</v>
      </c>
      <c r="O40" s="216">
        <v>1.375227</v>
      </c>
      <c r="P40" s="216">
        <v>1.4452860000000001</v>
      </c>
      <c r="Q40" s="216">
        <v>1.5481579999999999</v>
      </c>
      <c r="R40" s="216">
        <v>1.526762</v>
      </c>
      <c r="S40" s="216">
        <v>1.5192749999999999</v>
      </c>
      <c r="T40" s="216">
        <v>1.654074</v>
      </c>
      <c r="U40" s="216">
        <v>1.650441</v>
      </c>
      <c r="V40" s="216">
        <v>1.6014120000000001</v>
      </c>
      <c r="W40" s="216">
        <v>1.53399</v>
      </c>
      <c r="X40" s="216">
        <v>1.6139289999999999</v>
      </c>
      <c r="Y40" s="216">
        <v>1.5237449999999999</v>
      </c>
      <c r="Z40" s="216">
        <v>1.578114</v>
      </c>
      <c r="AA40" s="216">
        <v>1.449282</v>
      </c>
      <c r="AB40" s="216">
        <v>1.5343800000000001</v>
      </c>
      <c r="AC40" s="216">
        <v>1.546602</v>
      </c>
      <c r="AD40" s="216">
        <v>1.5661510000000001</v>
      </c>
      <c r="AE40" s="216">
        <v>1.5778810000000001</v>
      </c>
      <c r="AF40" s="216">
        <v>1.7226600000000001</v>
      </c>
      <c r="AG40" s="216">
        <v>1.7200150000000001</v>
      </c>
      <c r="AH40" s="216">
        <v>1.7217199999999999</v>
      </c>
      <c r="AI40" s="216">
        <v>1.635238</v>
      </c>
      <c r="AJ40" s="216">
        <v>1.609551</v>
      </c>
      <c r="AK40" s="216">
        <v>1.632377</v>
      </c>
      <c r="AL40" s="216">
        <v>1.65293</v>
      </c>
      <c r="AM40" s="216">
        <v>1.5934699999999999</v>
      </c>
      <c r="AN40" s="216">
        <v>1.5246820000000001</v>
      </c>
      <c r="AO40" s="216">
        <v>1.6692260000000001</v>
      </c>
      <c r="AP40" s="216">
        <v>1.6168629999999999</v>
      </c>
      <c r="AQ40" s="216">
        <v>1.6705140000000001</v>
      </c>
      <c r="AR40" s="216">
        <v>1.7624550000000001</v>
      </c>
      <c r="AS40" s="216">
        <v>1.7282360000000001</v>
      </c>
      <c r="AT40" s="216">
        <v>1.7686679999999999</v>
      </c>
      <c r="AU40" s="216">
        <v>1.6392770000000001</v>
      </c>
      <c r="AV40" s="216">
        <v>1.712912</v>
      </c>
      <c r="AW40" s="216">
        <v>1.7229399999999999</v>
      </c>
      <c r="AX40" s="216">
        <v>1.7554639999999999</v>
      </c>
      <c r="AY40" s="216">
        <v>1.585812</v>
      </c>
      <c r="AZ40" s="216">
        <v>1.598754</v>
      </c>
      <c r="BA40" s="216">
        <v>1.7181599999999999</v>
      </c>
      <c r="BB40" s="216">
        <v>1.6745333333000001</v>
      </c>
      <c r="BC40" s="216">
        <v>1.7308709677</v>
      </c>
      <c r="BD40" s="327">
        <v>1.740499</v>
      </c>
      <c r="BE40" s="327">
        <v>1.7050909999999999</v>
      </c>
      <c r="BF40" s="327">
        <v>1.7665360000000001</v>
      </c>
      <c r="BG40" s="327">
        <v>1.674329</v>
      </c>
      <c r="BH40" s="327">
        <v>1.6660550000000001</v>
      </c>
      <c r="BI40" s="327">
        <v>1.726872</v>
      </c>
      <c r="BJ40" s="327">
        <v>1.7873589999999999</v>
      </c>
      <c r="BK40" s="327">
        <v>1.664768</v>
      </c>
      <c r="BL40" s="327">
        <v>1.6807380000000001</v>
      </c>
      <c r="BM40" s="327">
        <v>1.7612730000000001</v>
      </c>
      <c r="BN40" s="327">
        <v>1.707433</v>
      </c>
      <c r="BO40" s="327">
        <v>1.676531</v>
      </c>
      <c r="BP40" s="327">
        <v>1.767695</v>
      </c>
      <c r="BQ40" s="327">
        <v>1.709678</v>
      </c>
      <c r="BR40" s="327">
        <v>1.7816879999999999</v>
      </c>
      <c r="BS40" s="327">
        <v>1.684879</v>
      </c>
      <c r="BT40" s="327">
        <v>1.6801010000000001</v>
      </c>
      <c r="BU40" s="327">
        <v>1.741838</v>
      </c>
      <c r="BV40" s="327">
        <v>1.809663</v>
      </c>
    </row>
    <row r="41" spans="1:74" ht="11.1" customHeight="1" x14ac:dyDescent="0.2">
      <c r="A41" s="61" t="s">
        <v>647</v>
      </c>
      <c r="B41" s="644" t="s">
        <v>532</v>
      </c>
      <c r="C41" s="216">
        <v>4.339988</v>
      </c>
      <c r="D41" s="216">
        <v>4.1602639999999997</v>
      </c>
      <c r="E41" s="216">
        <v>4.066173</v>
      </c>
      <c r="F41" s="216">
        <v>3.989827</v>
      </c>
      <c r="G41" s="216">
        <v>3.951613</v>
      </c>
      <c r="H41" s="216">
        <v>3.9015520000000001</v>
      </c>
      <c r="I41" s="216">
        <v>3.866466</v>
      </c>
      <c r="J41" s="216">
        <v>3.8747530000000001</v>
      </c>
      <c r="K41" s="216">
        <v>3.9334009999999999</v>
      </c>
      <c r="L41" s="216">
        <v>4.2663010000000003</v>
      </c>
      <c r="M41" s="216">
        <v>3.9171969999999998</v>
      </c>
      <c r="N41" s="216">
        <v>4.1782089999999998</v>
      </c>
      <c r="O41" s="216">
        <v>4.1857329999999999</v>
      </c>
      <c r="P41" s="216">
        <v>4.5592389999999998</v>
      </c>
      <c r="Q41" s="216">
        <v>4.0781460000000003</v>
      </c>
      <c r="R41" s="216">
        <v>4.027406</v>
      </c>
      <c r="S41" s="216">
        <v>3.777539</v>
      </c>
      <c r="T41" s="216">
        <v>3.8968370000000001</v>
      </c>
      <c r="U41" s="216">
        <v>3.9011840000000002</v>
      </c>
      <c r="V41" s="216">
        <v>3.9146679999999998</v>
      </c>
      <c r="W41" s="216">
        <v>4.0629799999999996</v>
      </c>
      <c r="X41" s="216">
        <v>4.0141410000000004</v>
      </c>
      <c r="Y41" s="216">
        <v>3.74024</v>
      </c>
      <c r="Z41" s="216">
        <v>3.8311299999999999</v>
      </c>
      <c r="AA41" s="216">
        <v>3.8502519999999998</v>
      </c>
      <c r="AB41" s="216">
        <v>3.9960960000000001</v>
      </c>
      <c r="AC41" s="216">
        <v>3.9469889999999999</v>
      </c>
      <c r="AD41" s="216">
        <v>3.7988770000000001</v>
      </c>
      <c r="AE41" s="216">
        <v>3.7319819999999999</v>
      </c>
      <c r="AF41" s="216">
        <v>3.8527300000000002</v>
      </c>
      <c r="AG41" s="216">
        <v>3.5973799999999998</v>
      </c>
      <c r="AH41" s="216">
        <v>3.8803559999999999</v>
      </c>
      <c r="AI41" s="216">
        <v>3.9120240000000002</v>
      </c>
      <c r="AJ41" s="216">
        <v>3.9863170000000001</v>
      </c>
      <c r="AK41" s="216">
        <v>3.9383900000000001</v>
      </c>
      <c r="AL41" s="216">
        <v>4.0430590000000004</v>
      </c>
      <c r="AM41" s="216">
        <v>3.781212</v>
      </c>
      <c r="AN41" s="216">
        <v>3.9050199999999999</v>
      </c>
      <c r="AO41" s="216">
        <v>4.1536840000000002</v>
      </c>
      <c r="AP41" s="216">
        <v>3.7912520000000001</v>
      </c>
      <c r="AQ41" s="216">
        <v>3.9688180000000002</v>
      </c>
      <c r="AR41" s="216">
        <v>3.968712</v>
      </c>
      <c r="AS41" s="216">
        <v>3.7071559999999999</v>
      </c>
      <c r="AT41" s="216">
        <v>3.991892</v>
      </c>
      <c r="AU41" s="216">
        <v>3.9216190000000002</v>
      </c>
      <c r="AV41" s="216">
        <v>3.9660319999999998</v>
      </c>
      <c r="AW41" s="216">
        <v>4.1648129999999997</v>
      </c>
      <c r="AX41" s="216">
        <v>3.93377</v>
      </c>
      <c r="AY41" s="216">
        <v>4.3938610000000002</v>
      </c>
      <c r="AZ41" s="216">
        <v>3.9619270000000002</v>
      </c>
      <c r="BA41" s="216">
        <v>4.168609</v>
      </c>
      <c r="BB41" s="216">
        <v>4.2069333333000003</v>
      </c>
      <c r="BC41" s="216">
        <v>4.0124516128999996</v>
      </c>
      <c r="BD41" s="327">
        <v>4.0042629999999999</v>
      </c>
      <c r="BE41" s="327">
        <v>3.8578049999999999</v>
      </c>
      <c r="BF41" s="327">
        <v>4.060003</v>
      </c>
      <c r="BG41" s="327">
        <v>4.0001709999999999</v>
      </c>
      <c r="BH41" s="327">
        <v>4.1448470000000004</v>
      </c>
      <c r="BI41" s="327">
        <v>4.0544880000000001</v>
      </c>
      <c r="BJ41" s="327">
        <v>4.016737</v>
      </c>
      <c r="BK41" s="327">
        <v>4.1214750000000002</v>
      </c>
      <c r="BL41" s="327">
        <v>4.1575319999999998</v>
      </c>
      <c r="BM41" s="327">
        <v>4.1298510000000004</v>
      </c>
      <c r="BN41" s="327">
        <v>4.0974199999999996</v>
      </c>
      <c r="BO41" s="327">
        <v>4.1174119999999998</v>
      </c>
      <c r="BP41" s="327">
        <v>4.0514130000000002</v>
      </c>
      <c r="BQ41" s="327">
        <v>3.969643</v>
      </c>
      <c r="BR41" s="327">
        <v>4.1442310000000004</v>
      </c>
      <c r="BS41" s="327">
        <v>4.1408560000000003</v>
      </c>
      <c r="BT41" s="327">
        <v>4.2618159999999996</v>
      </c>
      <c r="BU41" s="327">
        <v>4.1451070000000003</v>
      </c>
      <c r="BV41" s="327">
        <v>4.210318</v>
      </c>
    </row>
    <row r="42" spans="1:74" ht="11.1" customHeight="1" x14ac:dyDescent="0.2">
      <c r="A42" s="61" t="s">
        <v>648</v>
      </c>
      <c r="B42" s="644" t="s">
        <v>533</v>
      </c>
      <c r="C42" s="216">
        <v>0.32450000000000001</v>
      </c>
      <c r="D42" s="216">
        <v>0.23797099999999999</v>
      </c>
      <c r="E42" s="216">
        <v>0.18026800000000001</v>
      </c>
      <c r="F42" s="216">
        <v>0.27910400000000002</v>
      </c>
      <c r="G42" s="216">
        <v>0.22551199999999999</v>
      </c>
      <c r="H42" s="216">
        <v>0.25438</v>
      </c>
      <c r="I42" s="216">
        <v>0.25313200000000002</v>
      </c>
      <c r="J42" s="216">
        <v>0.21779999999999999</v>
      </c>
      <c r="K42" s="216">
        <v>0.27812700000000001</v>
      </c>
      <c r="L42" s="216">
        <v>0.24596999999999999</v>
      </c>
      <c r="M42" s="216">
        <v>0.33914299999999997</v>
      </c>
      <c r="N42" s="216">
        <v>0.25246800000000003</v>
      </c>
      <c r="O42" s="216">
        <v>0.29402899999999998</v>
      </c>
      <c r="P42" s="216">
        <v>0.194741</v>
      </c>
      <c r="Q42" s="216">
        <v>0.26319599999999999</v>
      </c>
      <c r="R42" s="216">
        <v>0.171902</v>
      </c>
      <c r="S42" s="216">
        <v>0.23469200000000001</v>
      </c>
      <c r="T42" s="216">
        <v>0.20030899999999999</v>
      </c>
      <c r="U42" s="216">
        <v>0.325326</v>
      </c>
      <c r="V42" s="216">
        <v>0.29788500000000001</v>
      </c>
      <c r="W42" s="216">
        <v>0.26722099999999999</v>
      </c>
      <c r="X42" s="216">
        <v>0.23614399999999999</v>
      </c>
      <c r="Y42" s="216">
        <v>0.30046699999999998</v>
      </c>
      <c r="Z42" s="216">
        <v>0.31660100000000002</v>
      </c>
      <c r="AA42" s="216">
        <v>0.30630000000000002</v>
      </c>
      <c r="AB42" s="216">
        <v>0.183092</v>
      </c>
      <c r="AC42" s="216">
        <v>0.36121999999999999</v>
      </c>
      <c r="AD42" s="216">
        <v>0.44886500000000001</v>
      </c>
      <c r="AE42" s="216">
        <v>0.32330399999999998</v>
      </c>
      <c r="AF42" s="216">
        <v>0.33785900000000002</v>
      </c>
      <c r="AG42" s="216">
        <v>0.424122</v>
      </c>
      <c r="AH42" s="216">
        <v>0.31768999999999997</v>
      </c>
      <c r="AI42" s="216">
        <v>0.25276199999999999</v>
      </c>
      <c r="AJ42" s="216">
        <v>0.34043699999999999</v>
      </c>
      <c r="AK42" s="216">
        <v>0.30530099999999999</v>
      </c>
      <c r="AL42" s="216">
        <v>0.30580400000000002</v>
      </c>
      <c r="AM42" s="216">
        <v>0.45988200000000001</v>
      </c>
      <c r="AN42" s="216">
        <v>0.26987899999999998</v>
      </c>
      <c r="AO42" s="216">
        <v>0.36216199999999998</v>
      </c>
      <c r="AP42" s="216">
        <v>0.319662</v>
      </c>
      <c r="AQ42" s="216">
        <v>0.36788599999999999</v>
      </c>
      <c r="AR42" s="216">
        <v>0.41791899999999998</v>
      </c>
      <c r="AS42" s="216">
        <v>0.27160899999999999</v>
      </c>
      <c r="AT42" s="216">
        <v>0.33483000000000002</v>
      </c>
      <c r="AU42" s="216">
        <v>0.307224</v>
      </c>
      <c r="AV42" s="216">
        <v>0.36283599999999999</v>
      </c>
      <c r="AW42" s="216">
        <v>0.43281599999999998</v>
      </c>
      <c r="AX42" s="216">
        <v>0.38930900000000002</v>
      </c>
      <c r="AY42" s="216">
        <v>0.340227</v>
      </c>
      <c r="AZ42" s="216">
        <v>0.28220899999999999</v>
      </c>
      <c r="BA42" s="216">
        <v>0.222966</v>
      </c>
      <c r="BB42" s="216">
        <v>0.35249999999999998</v>
      </c>
      <c r="BC42" s="216">
        <v>0.32512903226000001</v>
      </c>
      <c r="BD42" s="327">
        <v>0.33784530000000002</v>
      </c>
      <c r="BE42" s="327">
        <v>0.38998189999999999</v>
      </c>
      <c r="BF42" s="327">
        <v>0.3253373</v>
      </c>
      <c r="BG42" s="327">
        <v>0.31322060000000002</v>
      </c>
      <c r="BH42" s="327">
        <v>0.30881140000000001</v>
      </c>
      <c r="BI42" s="327">
        <v>0.32986330000000003</v>
      </c>
      <c r="BJ42" s="327">
        <v>0.31213829999999998</v>
      </c>
      <c r="BK42" s="327">
        <v>0.40839039999999999</v>
      </c>
      <c r="BL42" s="327">
        <v>0.30771799999999999</v>
      </c>
      <c r="BM42" s="327">
        <v>0.37569780000000003</v>
      </c>
      <c r="BN42" s="327">
        <v>0.34586479999999997</v>
      </c>
      <c r="BO42" s="327">
        <v>0.30792580000000003</v>
      </c>
      <c r="BP42" s="327">
        <v>0.31676929999999998</v>
      </c>
      <c r="BQ42" s="327">
        <v>0.38453340000000003</v>
      </c>
      <c r="BR42" s="327">
        <v>0.32435999999999998</v>
      </c>
      <c r="BS42" s="327">
        <v>0.31822739999999999</v>
      </c>
      <c r="BT42" s="327">
        <v>0.29813650000000003</v>
      </c>
      <c r="BU42" s="327">
        <v>0.31750149999999999</v>
      </c>
      <c r="BV42" s="327">
        <v>0.29983100000000001</v>
      </c>
    </row>
    <row r="43" spans="1:74" ht="11.1" customHeight="1" x14ac:dyDescent="0.2">
      <c r="A43" s="61" t="s">
        <v>941</v>
      </c>
      <c r="B43" s="644" t="s">
        <v>1196</v>
      </c>
      <c r="C43" s="216">
        <v>1.957886</v>
      </c>
      <c r="D43" s="216">
        <v>1.8108059999999999</v>
      </c>
      <c r="E43" s="216">
        <v>1.716574</v>
      </c>
      <c r="F43" s="216">
        <v>1.9150990000000001</v>
      </c>
      <c r="G43" s="216">
        <v>2.0382449999999999</v>
      </c>
      <c r="H43" s="216">
        <v>2.0754609999999998</v>
      </c>
      <c r="I43" s="216">
        <v>2.2879019999999999</v>
      </c>
      <c r="J43" s="216">
        <v>2.161508</v>
      </c>
      <c r="K43" s="216">
        <v>2.260081</v>
      </c>
      <c r="L43" s="216">
        <v>2.0433249999999998</v>
      </c>
      <c r="M43" s="216">
        <v>1.981808</v>
      </c>
      <c r="N43" s="216">
        <v>1.862169</v>
      </c>
      <c r="O43" s="216">
        <v>1.933586</v>
      </c>
      <c r="P43" s="216">
        <v>1.7203729999999999</v>
      </c>
      <c r="Q43" s="216">
        <v>1.882233</v>
      </c>
      <c r="R43" s="216">
        <v>1.9960819999999999</v>
      </c>
      <c r="S43" s="216">
        <v>2.0562900000000002</v>
      </c>
      <c r="T43" s="216">
        <v>2.1573060000000002</v>
      </c>
      <c r="U43" s="216">
        <v>2.23644</v>
      </c>
      <c r="V43" s="216">
        <v>2.2746080000000002</v>
      </c>
      <c r="W43" s="216">
        <v>2.0670090000000001</v>
      </c>
      <c r="X43" s="216">
        <v>2.0207679999999999</v>
      </c>
      <c r="Y43" s="216">
        <v>1.8847529999999999</v>
      </c>
      <c r="Z43" s="216">
        <v>1.853383</v>
      </c>
      <c r="AA43" s="216">
        <v>1.8797280000000001</v>
      </c>
      <c r="AB43" s="216">
        <v>1.9049499999999999</v>
      </c>
      <c r="AC43" s="216">
        <v>1.947581</v>
      </c>
      <c r="AD43" s="216">
        <v>1.907988</v>
      </c>
      <c r="AE43" s="216">
        <v>1.988834</v>
      </c>
      <c r="AF43" s="216">
        <v>2.0722860000000001</v>
      </c>
      <c r="AG43" s="216">
        <v>2.144825</v>
      </c>
      <c r="AH43" s="216">
        <v>2.2931680000000001</v>
      </c>
      <c r="AI43" s="216">
        <v>2.0400450000000001</v>
      </c>
      <c r="AJ43" s="216">
        <v>1.9812639999999999</v>
      </c>
      <c r="AK43" s="216">
        <v>2.0800299999999998</v>
      </c>
      <c r="AL43" s="216">
        <v>1.901221</v>
      </c>
      <c r="AM43" s="216">
        <v>1.866868</v>
      </c>
      <c r="AN43" s="216">
        <v>1.8196650000000001</v>
      </c>
      <c r="AO43" s="216">
        <v>1.791666</v>
      </c>
      <c r="AP43" s="216">
        <v>1.9789669999999999</v>
      </c>
      <c r="AQ43" s="216">
        <v>2.0699239999999999</v>
      </c>
      <c r="AR43" s="216">
        <v>2.1366269999999998</v>
      </c>
      <c r="AS43" s="216">
        <v>2.2491349999999999</v>
      </c>
      <c r="AT43" s="216">
        <v>2.1598609999999998</v>
      </c>
      <c r="AU43" s="216">
        <v>2.0226150000000001</v>
      </c>
      <c r="AV43" s="216">
        <v>1.864004</v>
      </c>
      <c r="AW43" s="216">
        <v>2.0093960000000002</v>
      </c>
      <c r="AX43" s="216">
        <v>1.872986</v>
      </c>
      <c r="AY43" s="216">
        <v>1.851442</v>
      </c>
      <c r="AZ43" s="216">
        <v>1.6560619999999999</v>
      </c>
      <c r="BA43" s="216">
        <v>1.822484</v>
      </c>
      <c r="BB43" s="216">
        <v>1.9793217000000001</v>
      </c>
      <c r="BC43" s="216">
        <v>2.0320822999999999</v>
      </c>
      <c r="BD43" s="327">
        <v>2.1519560000000002</v>
      </c>
      <c r="BE43" s="327">
        <v>2.1699389999999998</v>
      </c>
      <c r="BF43" s="327">
        <v>2.218394</v>
      </c>
      <c r="BG43" s="327">
        <v>2.1055579999999998</v>
      </c>
      <c r="BH43" s="327">
        <v>2.0141330000000002</v>
      </c>
      <c r="BI43" s="327">
        <v>1.979082</v>
      </c>
      <c r="BJ43" s="327">
        <v>1.8926320000000001</v>
      </c>
      <c r="BK43" s="327">
        <v>1.922185</v>
      </c>
      <c r="BL43" s="327">
        <v>1.859</v>
      </c>
      <c r="BM43" s="327">
        <v>1.868085</v>
      </c>
      <c r="BN43" s="327">
        <v>1.906901</v>
      </c>
      <c r="BO43" s="327">
        <v>1.990993</v>
      </c>
      <c r="BP43" s="327">
        <v>2.1386150000000002</v>
      </c>
      <c r="BQ43" s="327">
        <v>2.1614529999999998</v>
      </c>
      <c r="BR43" s="327">
        <v>2.2024339999999998</v>
      </c>
      <c r="BS43" s="327">
        <v>2.0968019999999998</v>
      </c>
      <c r="BT43" s="327">
        <v>2.0100570000000002</v>
      </c>
      <c r="BU43" s="327">
        <v>1.980507</v>
      </c>
      <c r="BV43" s="327">
        <v>1.889643</v>
      </c>
    </row>
    <row r="44" spans="1:74" ht="11.1" customHeight="1" x14ac:dyDescent="0.2">
      <c r="A44" s="61" t="s">
        <v>649</v>
      </c>
      <c r="B44" s="644" t="s">
        <v>198</v>
      </c>
      <c r="C44" s="216">
        <v>19.094940000000001</v>
      </c>
      <c r="D44" s="216">
        <v>18.916060000000002</v>
      </c>
      <c r="E44" s="216">
        <v>18.456357000000001</v>
      </c>
      <c r="F44" s="216">
        <v>18.837858000000001</v>
      </c>
      <c r="G44" s="216">
        <v>18.573440000000002</v>
      </c>
      <c r="H44" s="216">
        <v>18.870183999999998</v>
      </c>
      <c r="I44" s="216">
        <v>19.256837000000001</v>
      </c>
      <c r="J44" s="216">
        <v>19.377628000000001</v>
      </c>
      <c r="K44" s="216">
        <v>19.239452</v>
      </c>
      <c r="L44" s="216">
        <v>19.708680999999999</v>
      </c>
      <c r="M44" s="216">
        <v>19.372305999999998</v>
      </c>
      <c r="N44" s="216">
        <v>19.476738999999998</v>
      </c>
      <c r="O44" s="216">
        <v>19.261333</v>
      </c>
      <c r="P44" s="216">
        <v>19.664414000000001</v>
      </c>
      <c r="Q44" s="216">
        <v>19.339934</v>
      </c>
      <c r="R44" s="216">
        <v>19.25123</v>
      </c>
      <c r="S44" s="216">
        <v>19.315912999999998</v>
      </c>
      <c r="T44" s="216">
        <v>19.853079999999999</v>
      </c>
      <c r="U44" s="216">
        <v>20.134339000000001</v>
      </c>
      <c r="V44" s="216">
        <v>19.939488000000001</v>
      </c>
      <c r="W44" s="216">
        <v>19.432531000000001</v>
      </c>
      <c r="X44" s="216">
        <v>19.490704000000001</v>
      </c>
      <c r="Y44" s="216">
        <v>19.127433</v>
      </c>
      <c r="Z44" s="216">
        <v>19.589155000000002</v>
      </c>
      <c r="AA44" s="216">
        <v>19.062795999999999</v>
      </c>
      <c r="AB44" s="216">
        <v>19.846601</v>
      </c>
      <c r="AC44" s="216">
        <v>19.728200000000001</v>
      </c>
      <c r="AD44" s="216">
        <v>19.340226000000001</v>
      </c>
      <c r="AE44" s="216">
        <v>19.328154000000001</v>
      </c>
      <c r="AF44" s="216">
        <v>19.846169</v>
      </c>
      <c r="AG44" s="216">
        <v>19.775656000000001</v>
      </c>
      <c r="AH44" s="216">
        <v>20.274782999999999</v>
      </c>
      <c r="AI44" s="216">
        <v>19.756824000000002</v>
      </c>
      <c r="AJ44" s="216">
        <v>19.650103999999999</v>
      </c>
      <c r="AK44" s="216">
        <v>19.658864999999999</v>
      </c>
      <c r="AL44" s="216">
        <v>19.983954000000001</v>
      </c>
      <c r="AM44" s="216">
        <v>19.243893</v>
      </c>
      <c r="AN44" s="216">
        <v>19.159043</v>
      </c>
      <c r="AO44" s="216">
        <v>20.047203</v>
      </c>
      <c r="AP44" s="216">
        <v>19.556417</v>
      </c>
      <c r="AQ44" s="216">
        <v>20.039242999999999</v>
      </c>
      <c r="AR44" s="216">
        <v>20.494107</v>
      </c>
      <c r="AS44" s="216">
        <v>20.02007</v>
      </c>
      <c r="AT44" s="216">
        <v>20.160748000000002</v>
      </c>
      <c r="AU44" s="216">
        <v>19.580629999999999</v>
      </c>
      <c r="AV44" s="216">
        <v>19.806387999999998</v>
      </c>
      <c r="AW44" s="216">
        <v>20.278209</v>
      </c>
      <c r="AX44" s="216">
        <v>20.081901999999999</v>
      </c>
      <c r="AY44" s="216">
        <v>20.461319</v>
      </c>
      <c r="AZ44" s="216">
        <v>19.619443</v>
      </c>
      <c r="BA44" s="216">
        <v>20.572997000000001</v>
      </c>
      <c r="BB44" s="216">
        <v>20.446035147</v>
      </c>
      <c r="BC44" s="216">
        <v>20.242021322999999</v>
      </c>
      <c r="BD44" s="327">
        <v>20.481120000000001</v>
      </c>
      <c r="BE44" s="327">
        <v>20.390930000000001</v>
      </c>
      <c r="BF44" s="327">
        <v>20.69661</v>
      </c>
      <c r="BG44" s="327">
        <v>20.304020000000001</v>
      </c>
      <c r="BH44" s="327">
        <v>20.518599999999999</v>
      </c>
      <c r="BI44" s="327">
        <v>20.38992</v>
      </c>
      <c r="BJ44" s="327">
        <v>20.686869999999999</v>
      </c>
      <c r="BK44" s="327">
        <v>20.263110000000001</v>
      </c>
      <c r="BL44" s="327">
        <v>20.300249999999998</v>
      </c>
      <c r="BM44" s="327">
        <v>20.556750000000001</v>
      </c>
      <c r="BN44" s="327">
        <v>20.217849999999999</v>
      </c>
      <c r="BO44" s="327">
        <v>20.39087</v>
      </c>
      <c r="BP44" s="327">
        <v>20.80275</v>
      </c>
      <c r="BQ44" s="327">
        <v>20.831219999999998</v>
      </c>
      <c r="BR44" s="327">
        <v>21.093240000000002</v>
      </c>
      <c r="BS44" s="327">
        <v>20.73864</v>
      </c>
      <c r="BT44" s="327">
        <v>20.902940000000001</v>
      </c>
      <c r="BU44" s="327">
        <v>20.731369999999998</v>
      </c>
      <c r="BV44" s="327">
        <v>21.12875</v>
      </c>
    </row>
    <row r="45" spans="1:74" ht="11.1" customHeight="1" x14ac:dyDescent="0.2">
      <c r="A45" s="61"/>
      <c r="B45" s="44"/>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330"/>
      <c r="BE45" s="330"/>
      <c r="BF45" s="330"/>
      <c r="BG45" s="330"/>
      <c r="BH45" s="330"/>
      <c r="BI45" s="330"/>
      <c r="BJ45" s="330"/>
      <c r="BK45" s="330"/>
      <c r="BL45" s="330"/>
      <c r="BM45" s="330"/>
      <c r="BN45" s="330"/>
      <c r="BO45" s="330"/>
      <c r="BP45" s="330"/>
      <c r="BQ45" s="330"/>
      <c r="BR45" s="330"/>
      <c r="BS45" s="330"/>
      <c r="BT45" s="330"/>
      <c r="BU45" s="330"/>
      <c r="BV45" s="330"/>
    </row>
    <row r="46" spans="1:74" ht="11.1" customHeight="1" x14ac:dyDescent="0.2">
      <c r="A46" s="61" t="s">
        <v>942</v>
      </c>
      <c r="B46" s="177" t="s">
        <v>1205</v>
      </c>
      <c r="C46" s="216">
        <v>5.3937609999999996</v>
      </c>
      <c r="D46" s="216">
        <v>5.4972729999999999</v>
      </c>
      <c r="E46" s="216">
        <v>5.2630290000000004</v>
      </c>
      <c r="F46" s="216">
        <v>5.6258980000000003</v>
      </c>
      <c r="G46" s="216">
        <v>5.2744960000000001</v>
      </c>
      <c r="H46" s="216">
        <v>4.68201</v>
      </c>
      <c r="I46" s="216">
        <v>5.0316470000000004</v>
      </c>
      <c r="J46" s="216">
        <v>4.861408</v>
      </c>
      <c r="K46" s="216">
        <v>5.2341680000000004</v>
      </c>
      <c r="L46" s="216">
        <v>4.7904629999999999</v>
      </c>
      <c r="M46" s="216">
        <v>4.6558529999999996</v>
      </c>
      <c r="N46" s="216">
        <v>4.5100949999999997</v>
      </c>
      <c r="O46" s="216">
        <v>4.885802</v>
      </c>
      <c r="P46" s="216">
        <v>4.6322890000000001</v>
      </c>
      <c r="Q46" s="216">
        <v>5.5273490000000001</v>
      </c>
      <c r="R46" s="216">
        <v>4.4362349999999999</v>
      </c>
      <c r="S46" s="216">
        <v>4.649489</v>
      </c>
      <c r="T46" s="216">
        <v>4.9480649999999997</v>
      </c>
      <c r="U46" s="216">
        <v>4.610881</v>
      </c>
      <c r="V46" s="216">
        <v>5.3509500000000001</v>
      </c>
      <c r="W46" s="216">
        <v>4.5065410000000004</v>
      </c>
      <c r="X46" s="216">
        <v>4.2249639999999999</v>
      </c>
      <c r="Y46" s="216">
        <v>4.2477739999999997</v>
      </c>
      <c r="Z46" s="216">
        <v>4.4761559999999996</v>
      </c>
      <c r="AA46" s="216">
        <v>4.7299939999999996</v>
      </c>
      <c r="AB46" s="216">
        <v>5.1320319999999997</v>
      </c>
      <c r="AC46" s="216">
        <v>4.9096489999999999</v>
      </c>
      <c r="AD46" s="216">
        <v>4.6267740000000002</v>
      </c>
      <c r="AE46" s="216">
        <v>4.4412349999999998</v>
      </c>
      <c r="AF46" s="216">
        <v>4.6172149999999998</v>
      </c>
      <c r="AG46" s="216">
        <v>5.3058040000000002</v>
      </c>
      <c r="AH46" s="216">
        <v>5.2257300000000004</v>
      </c>
      <c r="AI46" s="216">
        <v>4.7600350000000002</v>
      </c>
      <c r="AJ46" s="216">
        <v>4.7145190000000001</v>
      </c>
      <c r="AK46" s="216">
        <v>4.8665770000000004</v>
      </c>
      <c r="AL46" s="216">
        <v>4.2185759999999997</v>
      </c>
      <c r="AM46" s="216">
        <v>4.9939679999999997</v>
      </c>
      <c r="AN46" s="216">
        <v>3.5965050000000001</v>
      </c>
      <c r="AO46" s="216">
        <v>4.173508</v>
      </c>
      <c r="AP46" s="216">
        <v>4.1780799999999996</v>
      </c>
      <c r="AQ46" s="216">
        <v>4.4863460000000002</v>
      </c>
      <c r="AR46" s="216">
        <v>4.0916629999999996</v>
      </c>
      <c r="AS46" s="216">
        <v>3.6175839999999999</v>
      </c>
      <c r="AT46" s="216">
        <v>4.4074799999999996</v>
      </c>
      <c r="AU46" s="216">
        <v>3.4437329999999999</v>
      </c>
      <c r="AV46" s="216">
        <v>2.4977559999999999</v>
      </c>
      <c r="AW46" s="216">
        <v>2.6244079999999999</v>
      </c>
      <c r="AX46" s="216">
        <v>2.638064</v>
      </c>
      <c r="AY46" s="216">
        <v>3.6593460000000002</v>
      </c>
      <c r="AZ46" s="216">
        <v>2.7364419999999998</v>
      </c>
      <c r="BA46" s="216">
        <v>2.715948</v>
      </c>
      <c r="BB46" s="216">
        <v>2.8423202237999998</v>
      </c>
      <c r="BC46" s="216">
        <v>2.9417821769999999</v>
      </c>
      <c r="BD46" s="327">
        <v>2.7709999999999999</v>
      </c>
      <c r="BE46" s="327">
        <v>2.5361020000000001</v>
      </c>
      <c r="BF46" s="327">
        <v>2.7875730000000001</v>
      </c>
      <c r="BG46" s="327">
        <v>2.3799800000000002</v>
      </c>
      <c r="BH46" s="327">
        <v>1.7806709999999999</v>
      </c>
      <c r="BI46" s="327">
        <v>1.4003620000000001</v>
      </c>
      <c r="BJ46" s="327">
        <v>1.220756</v>
      </c>
      <c r="BK46" s="327">
        <v>1.695082</v>
      </c>
      <c r="BL46" s="327">
        <v>1.537479</v>
      </c>
      <c r="BM46" s="327">
        <v>1.8577589999999999</v>
      </c>
      <c r="BN46" s="327">
        <v>1.689009</v>
      </c>
      <c r="BO46" s="327">
        <v>1.8364069999999999</v>
      </c>
      <c r="BP46" s="327">
        <v>1.7466090000000001</v>
      </c>
      <c r="BQ46" s="327">
        <v>1.741447</v>
      </c>
      <c r="BR46" s="327">
        <v>2.0374629999999998</v>
      </c>
      <c r="BS46" s="327">
        <v>1.663462</v>
      </c>
      <c r="BT46" s="327">
        <v>1.2819039999999999</v>
      </c>
      <c r="BU46" s="327">
        <v>1.0457829999999999</v>
      </c>
      <c r="BV46" s="327">
        <v>0.74047450000000004</v>
      </c>
    </row>
    <row r="47" spans="1:74" ht="11.1" customHeight="1" x14ac:dyDescent="0.2">
      <c r="A47" s="61"/>
      <c r="B47" s="67"/>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330"/>
      <c r="BE47" s="330"/>
      <c r="BF47" s="330"/>
      <c r="BG47" s="330"/>
      <c r="BH47" s="330"/>
      <c r="BI47" s="330"/>
      <c r="BJ47" s="330"/>
      <c r="BK47" s="330"/>
      <c r="BL47" s="330"/>
      <c r="BM47" s="330"/>
      <c r="BN47" s="330"/>
      <c r="BO47" s="330"/>
      <c r="BP47" s="330"/>
      <c r="BQ47" s="330"/>
      <c r="BR47" s="330"/>
      <c r="BS47" s="330"/>
      <c r="BT47" s="330"/>
      <c r="BU47" s="330"/>
      <c r="BV47" s="330"/>
    </row>
    <row r="48" spans="1:74" ht="11.1" customHeight="1" x14ac:dyDescent="0.2">
      <c r="A48" s="57"/>
      <c r="B48" s="65" t="s">
        <v>944</v>
      </c>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407"/>
      <c r="BK48" s="63"/>
      <c r="BL48" s="63"/>
      <c r="BM48" s="63"/>
      <c r="BN48" s="63"/>
      <c r="BO48" s="63"/>
      <c r="BP48" s="63"/>
      <c r="BQ48" s="63"/>
      <c r="BR48" s="63"/>
      <c r="BS48" s="63"/>
      <c r="BT48" s="63"/>
      <c r="BU48" s="63"/>
      <c r="BV48" s="407"/>
    </row>
    <row r="49" spans="1:74" ht="11.1" customHeight="1" x14ac:dyDescent="0.2">
      <c r="A49" s="57"/>
      <c r="B49" s="66" t="s">
        <v>121</v>
      </c>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407"/>
      <c r="BE49" s="407"/>
      <c r="BF49" s="407"/>
      <c r="BG49" s="407"/>
      <c r="BH49" s="407"/>
      <c r="BI49" s="407"/>
      <c r="BJ49" s="407"/>
      <c r="BK49" s="407"/>
      <c r="BL49" s="407"/>
      <c r="BM49" s="407"/>
      <c r="BN49" s="407"/>
      <c r="BO49" s="407"/>
      <c r="BP49" s="407"/>
      <c r="BQ49" s="407"/>
      <c r="BR49" s="407"/>
      <c r="BS49" s="407"/>
      <c r="BT49" s="407"/>
      <c r="BU49" s="407"/>
      <c r="BV49" s="407"/>
    </row>
    <row r="50" spans="1:74" ht="11.1" customHeight="1" x14ac:dyDescent="0.2">
      <c r="A50" s="61" t="s">
        <v>650</v>
      </c>
      <c r="B50" s="175" t="s">
        <v>534</v>
      </c>
      <c r="C50" s="68">
        <v>336.238</v>
      </c>
      <c r="D50" s="68">
        <v>345.274</v>
      </c>
      <c r="E50" s="68">
        <v>354.98700000000002</v>
      </c>
      <c r="F50" s="68">
        <v>365.339</v>
      </c>
      <c r="G50" s="68">
        <v>365.46</v>
      </c>
      <c r="H50" s="68">
        <v>354.30500000000001</v>
      </c>
      <c r="I50" s="68">
        <v>338.73700000000002</v>
      </c>
      <c r="J50" s="68">
        <v>331.07600000000002</v>
      </c>
      <c r="K50" s="68">
        <v>332.15499999999997</v>
      </c>
      <c r="L50" s="68">
        <v>351.71699999999998</v>
      </c>
      <c r="M50" s="68">
        <v>356.72899999999998</v>
      </c>
      <c r="N50" s="68">
        <v>360.86500000000001</v>
      </c>
      <c r="O50" s="68">
        <v>389.21300000000002</v>
      </c>
      <c r="P50" s="68">
        <v>415.31299999999999</v>
      </c>
      <c r="Q50" s="68">
        <v>443.2</v>
      </c>
      <c r="R50" s="68">
        <v>452.71300000000002</v>
      </c>
      <c r="S50" s="68">
        <v>448.96100000000001</v>
      </c>
      <c r="T50" s="68">
        <v>438.81</v>
      </c>
      <c r="U50" s="68">
        <v>424.80900000000003</v>
      </c>
      <c r="V50" s="68">
        <v>425.85300000000001</v>
      </c>
      <c r="W50" s="68">
        <v>429.12900000000002</v>
      </c>
      <c r="X50" s="68">
        <v>455.21300000000002</v>
      </c>
      <c r="Y50" s="68">
        <v>455.99400000000003</v>
      </c>
      <c r="Z50" s="68">
        <v>449.22</v>
      </c>
      <c r="AA50" s="68">
        <v>471.767</v>
      </c>
      <c r="AB50" s="68">
        <v>492.15300000000002</v>
      </c>
      <c r="AC50" s="68">
        <v>504.81099999999998</v>
      </c>
      <c r="AD50" s="68">
        <v>509.32299999999998</v>
      </c>
      <c r="AE50" s="68">
        <v>511.86099999999999</v>
      </c>
      <c r="AF50" s="68">
        <v>500.85700000000003</v>
      </c>
      <c r="AG50" s="68">
        <v>493.45800000000003</v>
      </c>
      <c r="AH50" s="68">
        <v>486.67500000000001</v>
      </c>
      <c r="AI50" s="68">
        <v>471.53699999999998</v>
      </c>
      <c r="AJ50" s="68">
        <v>491.20299999999997</v>
      </c>
      <c r="AK50" s="68">
        <v>490.73399999999998</v>
      </c>
      <c r="AL50" s="68">
        <v>484.62200000000001</v>
      </c>
      <c r="AM50" s="68">
        <v>504.46</v>
      </c>
      <c r="AN50" s="68">
        <v>523.56899999999996</v>
      </c>
      <c r="AO50" s="68">
        <v>537.88400000000001</v>
      </c>
      <c r="AP50" s="68">
        <v>523.83399999999995</v>
      </c>
      <c r="AQ50" s="68">
        <v>516.86800000000005</v>
      </c>
      <c r="AR50" s="68">
        <v>500.41300000000001</v>
      </c>
      <c r="AS50" s="68">
        <v>482.39400000000001</v>
      </c>
      <c r="AT50" s="68">
        <v>459.34199999999998</v>
      </c>
      <c r="AU50" s="68">
        <v>469.05</v>
      </c>
      <c r="AV50" s="68">
        <v>459.06200000000001</v>
      </c>
      <c r="AW50" s="68">
        <v>452.32900000000001</v>
      </c>
      <c r="AX50" s="68">
        <v>421.125</v>
      </c>
      <c r="AY50" s="68">
        <v>419.90199999999999</v>
      </c>
      <c r="AZ50" s="68">
        <v>423.52</v>
      </c>
      <c r="BA50" s="68">
        <v>423.44799999999998</v>
      </c>
      <c r="BB50" s="68">
        <v>434.69957142999999</v>
      </c>
      <c r="BC50" s="68">
        <v>436.584</v>
      </c>
      <c r="BD50" s="329">
        <v>427.8526</v>
      </c>
      <c r="BE50" s="329">
        <v>418.30430000000001</v>
      </c>
      <c r="BF50" s="329">
        <v>413.62970000000001</v>
      </c>
      <c r="BG50" s="329">
        <v>417.44369999999998</v>
      </c>
      <c r="BH50" s="329">
        <v>428.47969999999998</v>
      </c>
      <c r="BI50" s="329">
        <v>428.37970000000001</v>
      </c>
      <c r="BJ50" s="329">
        <v>420.53160000000003</v>
      </c>
      <c r="BK50" s="329">
        <v>433.19540000000001</v>
      </c>
      <c r="BL50" s="329">
        <v>449.84210000000002</v>
      </c>
      <c r="BM50" s="329">
        <v>469.54640000000001</v>
      </c>
      <c r="BN50" s="329">
        <v>475.5265</v>
      </c>
      <c r="BO50" s="329">
        <v>480.9717</v>
      </c>
      <c r="BP50" s="329">
        <v>471.30380000000002</v>
      </c>
      <c r="BQ50" s="329">
        <v>462.75619999999998</v>
      </c>
      <c r="BR50" s="329">
        <v>460.92950000000002</v>
      </c>
      <c r="BS50" s="329">
        <v>464.31029999999998</v>
      </c>
      <c r="BT50" s="329">
        <v>478.73849999999999</v>
      </c>
      <c r="BU50" s="329">
        <v>480.2534</v>
      </c>
      <c r="BV50" s="329">
        <v>472.61790000000002</v>
      </c>
    </row>
    <row r="51" spans="1:74" ht="11.1" customHeight="1" x14ac:dyDescent="0.2">
      <c r="A51" s="638" t="s">
        <v>1194</v>
      </c>
      <c r="B51" s="66" t="s">
        <v>1195</v>
      </c>
      <c r="C51" s="68">
        <v>99.988</v>
      </c>
      <c r="D51" s="68">
        <v>91.941999999999993</v>
      </c>
      <c r="E51" s="68">
        <v>96.174999999999997</v>
      </c>
      <c r="F51" s="68">
        <v>114.907</v>
      </c>
      <c r="G51" s="68">
        <v>140.12200000000001</v>
      </c>
      <c r="H51" s="68">
        <v>163.971</v>
      </c>
      <c r="I51" s="68">
        <v>188.34800000000001</v>
      </c>
      <c r="J51" s="68">
        <v>206.17699999999999</v>
      </c>
      <c r="K51" s="68">
        <v>211.31</v>
      </c>
      <c r="L51" s="68">
        <v>206.10499999999999</v>
      </c>
      <c r="M51" s="68">
        <v>191.511</v>
      </c>
      <c r="N51" s="68">
        <v>173.767</v>
      </c>
      <c r="O51" s="68">
        <v>152.21700000000001</v>
      </c>
      <c r="P51" s="68">
        <v>132.1</v>
      </c>
      <c r="Q51" s="68">
        <v>138.29499999999999</v>
      </c>
      <c r="R51" s="68">
        <v>157.63300000000001</v>
      </c>
      <c r="S51" s="68">
        <v>177.929</v>
      </c>
      <c r="T51" s="68">
        <v>193.309</v>
      </c>
      <c r="U51" s="68">
        <v>206.089</v>
      </c>
      <c r="V51" s="68">
        <v>221.09399999999999</v>
      </c>
      <c r="W51" s="68">
        <v>225.554</v>
      </c>
      <c r="X51" s="68">
        <v>224.74700000000001</v>
      </c>
      <c r="Y51" s="68">
        <v>214.11199999999999</v>
      </c>
      <c r="Z51" s="68">
        <v>194.49100000000001</v>
      </c>
      <c r="AA51" s="68">
        <v>164.14</v>
      </c>
      <c r="AB51" s="68">
        <v>147.08500000000001</v>
      </c>
      <c r="AC51" s="68">
        <v>152.489</v>
      </c>
      <c r="AD51" s="68">
        <v>167.94900000000001</v>
      </c>
      <c r="AE51" s="68">
        <v>184.971</v>
      </c>
      <c r="AF51" s="68">
        <v>209.87799999999999</v>
      </c>
      <c r="AG51" s="68">
        <v>228.77</v>
      </c>
      <c r="AH51" s="68">
        <v>247.136</v>
      </c>
      <c r="AI51" s="68">
        <v>250.833</v>
      </c>
      <c r="AJ51" s="68">
        <v>242.93700000000001</v>
      </c>
      <c r="AK51" s="68">
        <v>232.63399999999999</v>
      </c>
      <c r="AL51" s="68">
        <v>200.19499999999999</v>
      </c>
      <c r="AM51" s="68">
        <v>165.41200000000001</v>
      </c>
      <c r="AN51" s="68">
        <v>153.881</v>
      </c>
      <c r="AO51" s="68">
        <v>148.078</v>
      </c>
      <c r="AP51" s="68">
        <v>153.93600000000001</v>
      </c>
      <c r="AQ51" s="68">
        <v>170.786</v>
      </c>
      <c r="AR51" s="68">
        <v>190.59</v>
      </c>
      <c r="AS51" s="68">
        <v>206.947</v>
      </c>
      <c r="AT51" s="68">
        <v>230.697</v>
      </c>
      <c r="AU51" s="68">
        <v>229.745</v>
      </c>
      <c r="AV51" s="68">
        <v>231.774</v>
      </c>
      <c r="AW51" s="68">
        <v>217.41</v>
      </c>
      <c r="AX51" s="68">
        <v>190.904</v>
      </c>
      <c r="AY51" s="68">
        <v>156.721</v>
      </c>
      <c r="AZ51" s="68">
        <v>141.608</v>
      </c>
      <c r="BA51" s="68">
        <v>139.28200000000001</v>
      </c>
      <c r="BB51" s="68">
        <v>146.86042857000001</v>
      </c>
      <c r="BC51" s="68">
        <v>165.68600000000001</v>
      </c>
      <c r="BD51" s="329">
        <v>185.91890000000001</v>
      </c>
      <c r="BE51" s="329">
        <v>204.29599999999999</v>
      </c>
      <c r="BF51" s="329">
        <v>224.9006</v>
      </c>
      <c r="BG51" s="329">
        <v>232.06559999999999</v>
      </c>
      <c r="BH51" s="329">
        <v>226.76480000000001</v>
      </c>
      <c r="BI51" s="329">
        <v>212.0932</v>
      </c>
      <c r="BJ51" s="329">
        <v>183.8304</v>
      </c>
      <c r="BK51" s="329">
        <v>159.64879999999999</v>
      </c>
      <c r="BL51" s="329">
        <v>147.61529999999999</v>
      </c>
      <c r="BM51" s="329">
        <v>150.68039999999999</v>
      </c>
      <c r="BN51" s="329">
        <v>166.39859999999999</v>
      </c>
      <c r="BO51" s="329">
        <v>184.36779999999999</v>
      </c>
      <c r="BP51" s="329">
        <v>202.06469999999999</v>
      </c>
      <c r="BQ51" s="329">
        <v>218.5538</v>
      </c>
      <c r="BR51" s="329">
        <v>236.4502</v>
      </c>
      <c r="BS51" s="329">
        <v>242.45660000000001</v>
      </c>
      <c r="BT51" s="329">
        <v>236.61080000000001</v>
      </c>
      <c r="BU51" s="329">
        <v>223.2859</v>
      </c>
      <c r="BV51" s="329">
        <v>197.03280000000001</v>
      </c>
    </row>
    <row r="52" spans="1:74" ht="11.1" customHeight="1" x14ac:dyDescent="0.2">
      <c r="A52" s="61" t="s">
        <v>945</v>
      </c>
      <c r="B52" s="175" t="s">
        <v>530</v>
      </c>
      <c r="C52" s="68">
        <v>83.852999999999994</v>
      </c>
      <c r="D52" s="68">
        <v>89.489000000000004</v>
      </c>
      <c r="E52" s="68">
        <v>91.929000000000002</v>
      </c>
      <c r="F52" s="68">
        <v>94.917000000000002</v>
      </c>
      <c r="G52" s="68">
        <v>92.875</v>
      </c>
      <c r="H52" s="68">
        <v>87.566000000000003</v>
      </c>
      <c r="I52" s="68">
        <v>84.798000000000002</v>
      </c>
      <c r="J52" s="68">
        <v>82.884</v>
      </c>
      <c r="K52" s="68">
        <v>84.289000000000001</v>
      </c>
      <c r="L52" s="68">
        <v>90.302000000000007</v>
      </c>
      <c r="M52" s="68">
        <v>85.494</v>
      </c>
      <c r="N52" s="68">
        <v>78.344999999999999</v>
      </c>
      <c r="O52" s="68">
        <v>85.444000000000003</v>
      </c>
      <c r="P52" s="68">
        <v>85.265000000000001</v>
      </c>
      <c r="Q52" s="68">
        <v>85.012</v>
      </c>
      <c r="R52" s="68">
        <v>86.245000000000005</v>
      </c>
      <c r="S52" s="68">
        <v>84.100999999999999</v>
      </c>
      <c r="T52" s="68">
        <v>86.29</v>
      </c>
      <c r="U52" s="68">
        <v>89.513000000000005</v>
      </c>
      <c r="V52" s="68">
        <v>88.58</v>
      </c>
      <c r="W52" s="68">
        <v>88.950999999999993</v>
      </c>
      <c r="X52" s="68">
        <v>87.275999999999996</v>
      </c>
      <c r="Y52" s="68">
        <v>86.111999999999995</v>
      </c>
      <c r="Z52" s="68">
        <v>82.861000000000004</v>
      </c>
      <c r="AA52" s="68">
        <v>88.222999999999999</v>
      </c>
      <c r="AB52" s="68">
        <v>89.623999999999995</v>
      </c>
      <c r="AC52" s="68">
        <v>91.641999999999996</v>
      </c>
      <c r="AD52" s="68">
        <v>90.423000000000002</v>
      </c>
      <c r="AE52" s="68">
        <v>90.254999999999995</v>
      </c>
      <c r="AF52" s="68">
        <v>86.798000000000002</v>
      </c>
      <c r="AG52" s="68">
        <v>88.313999999999993</v>
      </c>
      <c r="AH52" s="68">
        <v>84.325999999999993</v>
      </c>
      <c r="AI52" s="68">
        <v>83.522000000000006</v>
      </c>
      <c r="AJ52" s="68">
        <v>85.605000000000004</v>
      </c>
      <c r="AK52" s="68">
        <v>82.849000000000004</v>
      </c>
      <c r="AL52" s="68">
        <v>80.323999999999998</v>
      </c>
      <c r="AM52" s="68">
        <v>87.762</v>
      </c>
      <c r="AN52" s="68">
        <v>88.257000000000005</v>
      </c>
      <c r="AO52" s="68">
        <v>89.337999999999994</v>
      </c>
      <c r="AP52" s="68">
        <v>90.441999999999993</v>
      </c>
      <c r="AQ52" s="68">
        <v>93.231999999999999</v>
      </c>
      <c r="AR52" s="68">
        <v>88.673000000000002</v>
      </c>
      <c r="AS52" s="68">
        <v>87.938000000000002</v>
      </c>
      <c r="AT52" s="68">
        <v>88.864000000000004</v>
      </c>
      <c r="AU52" s="68">
        <v>89.171999999999997</v>
      </c>
      <c r="AV52" s="68">
        <v>88.591999999999999</v>
      </c>
      <c r="AW52" s="68">
        <v>86.102000000000004</v>
      </c>
      <c r="AX52" s="68">
        <v>86.26</v>
      </c>
      <c r="AY52" s="68">
        <v>89.617999999999995</v>
      </c>
      <c r="AZ52" s="68">
        <v>90.343999999999994</v>
      </c>
      <c r="BA52" s="68">
        <v>98.323999999999998</v>
      </c>
      <c r="BB52" s="68">
        <v>93.672571429000001</v>
      </c>
      <c r="BC52" s="68">
        <v>92.793999999999997</v>
      </c>
      <c r="BD52" s="329">
        <v>90.975729999999999</v>
      </c>
      <c r="BE52" s="329">
        <v>88.288089999999997</v>
      </c>
      <c r="BF52" s="329">
        <v>86.418139999999994</v>
      </c>
      <c r="BG52" s="329">
        <v>86.900450000000006</v>
      </c>
      <c r="BH52" s="329">
        <v>88.943160000000006</v>
      </c>
      <c r="BI52" s="329">
        <v>86.184839999999994</v>
      </c>
      <c r="BJ52" s="329">
        <v>79.990129999999994</v>
      </c>
      <c r="BK52" s="329">
        <v>86.481399999999994</v>
      </c>
      <c r="BL52" s="329">
        <v>88.543009999999995</v>
      </c>
      <c r="BM52" s="329">
        <v>90.574759999999998</v>
      </c>
      <c r="BN52" s="329">
        <v>91.930760000000006</v>
      </c>
      <c r="BO52" s="329">
        <v>89.780659999999997</v>
      </c>
      <c r="BP52" s="329">
        <v>89.082819999999998</v>
      </c>
      <c r="BQ52" s="329">
        <v>87.42286</v>
      </c>
      <c r="BR52" s="329">
        <v>86.203410000000005</v>
      </c>
      <c r="BS52" s="329">
        <v>87.09684</v>
      </c>
      <c r="BT52" s="329">
        <v>89.310429999999997</v>
      </c>
      <c r="BU52" s="329">
        <v>86.287459999999996</v>
      </c>
      <c r="BV52" s="329">
        <v>80.118989999999997</v>
      </c>
    </row>
    <row r="53" spans="1:74" ht="11.1" customHeight="1" x14ac:dyDescent="0.2">
      <c r="A53" s="61" t="s">
        <v>947</v>
      </c>
      <c r="B53" s="175" t="s">
        <v>535</v>
      </c>
      <c r="C53" s="68">
        <v>22.26031</v>
      </c>
      <c r="D53" s="68">
        <v>22.374466999999999</v>
      </c>
      <c r="E53" s="68">
        <v>22.736187999999999</v>
      </c>
      <c r="F53" s="68">
        <v>22.512861999999998</v>
      </c>
      <c r="G53" s="68">
        <v>23.328914000000001</v>
      </c>
      <c r="H53" s="68">
        <v>23.345309</v>
      </c>
      <c r="I53" s="68">
        <v>23.716125000000002</v>
      </c>
      <c r="J53" s="68">
        <v>22.079522999999998</v>
      </c>
      <c r="K53" s="68">
        <v>22.434284999999999</v>
      </c>
      <c r="L53" s="68">
        <v>21.314520000000002</v>
      </c>
      <c r="M53" s="68">
        <v>21.125221</v>
      </c>
      <c r="N53" s="68">
        <v>23.344618000000001</v>
      </c>
      <c r="O53" s="68">
        <v>26.299446</v>
      </c>
      <c r="P53" s="68">
        <v>27.136513000000001</v>
      </c>
      <c r="Q53" s="68">
        <v>26.964020999999999</v>
      </c>
      <c r="R53" s="68">
        <v>26.456634000000001</v>
      </c>
      <c r="S53" s="68">
        <v>25.890257999999999</v>
      </c>
      <c r="T53" s="68">
        <v>25.237791000000001</v>
      </c>
      <c r="U53" s="68">
        <v>25.451651999999999</v>
      </c>
      <c r="V53" s="68">
        <v>24.703033999999999</v>
      </c>
      <c r="W53" s="68">
        <v>23.897480999999999</v>
      </c>
      <c r="X53" s="68">
        <v>23.918685</v>
      </c>
      <c r="Y53" s="68">
        <v>25.637969999999999</v>
      </c>
      <c r="Z53" s="68">
        <v>27.146298000000002</v>
      </c>
      <c r="AA53" s="68">
        <v>29.178362</v>
      </c>
      <c r="AB53" s="68">
        <v>29.582032999999999</v>
      </c>
      <c r="AC53" s="68">
        <v>29.062559</v>
      </c>
      <c r="AD53" s="68">
        <v>28.027403</v>
      </c>
      <c r="AE53" s="68">
        <v>27.244702</v>
      </c>
      <c r="AF53" s="68">
        <v>27.852004000000001</v>
      </c>
      <c r="AG53" s="68">
        <v>28.039527</v>
      </c>
      <c r="AH53" s="68">
        <v>27.736173000000001</v>
      </c>
      <c r="AI53" s="68">
        <v>27.389913</v>
      </c>
      <c r="AJ53" s="68">
        <v>26.923871999999999</v>
      </c>
      <c r="AK53" s="68">
        <v>26.972242000000001</v>
      </c>
      <c r="AL53" s="68">
        <v>29.007739999999998</v>
      </c>
      <c r="AM53" s="68">
        <v>31.484808999999998</v>
      </c>
      <c r="AN53" s="68">
        <v>31.654178000000002</v>
      </c>
      <c r="AO53" s="68">
        <v>32.584090000000003</v>
      </c>
      <c r="AP53" s="68">
        <v>31.991230000000002</v>
      </c>
      <c r="AQ53" s="68">
        <v>30.287790999999999</v>
      </c>
      <c r="AR53" s="68">
        <v>29.335345</v>
      </c>
      <c r="AS53" s="68">
        <v>29.109545000000001</v>
      </c>
      <c r="AT53" s="68">
        <v>29.432528000000001</v>
      </c>
      <c r="AU53" s="68">
        <v>28.332001999999999</v>
      </c>
      <c r="AV53" s="68">
        <v>28.254933000000001</v>
      </c>
      <c r="AW53" s="68">
        <v>29.718941999999998</v>
      </c>
      <c r="AX53" s="68">
        <v>30.071641</v>
      </c>
      <c r="AY53" s="68">
        <v>31.467732999999999</v>
      </c>
      <c r="AZ53" s="68">
        <v>31.738505</v>
      </c>
      <c r="BA53" s="68">
        <v>30.525881999999999</v>
      </c>
      <c r="BB53" s="68">
        <v>30.172519714</v>
      </c>
      <c r="BC53" s="68">
        <v>29.5371278</v>
      </c>
      <c r="BD53" s="329">
        <v>29.23563</v>
      </c>
      <c r="BE53" s="329">
        <v>28.98236</v>
      </c>
      <c r="BF53" s="329">
        <v>28.464839999999999</v>
      </c>
      <c r="BG53" s="329">
        <v>28.51116</v>
      </c>
      <c r="BH53" s="329">
        <v>27.933689999999999</v>
      </c>
      <c r="BI53" s="329">
        <v>28.459769999999999</v>
      </c>
      <c r="BJ53" s="329">
        <v>29.159089999999999</v>
      </c>
      <c r="BK53" s="329">
        <v>30.847169999999998</v>
      </c>
      <c r="BL53" s="329">
        <v>30.979310000000002</v>
      </c>
      <c r="BM53" s="329">
        <v>30.899419999999999</v>
      </c>
      <c r="BN53" s="329">
        <v>30.460509999999999</v>
      </c>
      <c r="BO53" s="329">
        <v>30.195550000000001</v>
      </c>
      <c r="BP53" s="329">
        <v>29.8934</v>
      </c>
      <c r="BQ53" s="329">
        <v>29.63984</v>
      </c>
      <c r="BR53" s="329">
        <v>29.121269999999999</v>
      </c>
      <c r="BS53" s="329">
        <v>29.16629</v>
      </c>
      <c r="BT53" s="329">
        <v>28.5855</v>
      </c>
      <c r="BU53" s="329">
        <v>29.108840000000001</v>
      </c>
      <c r="BV53" s="329">
        <v>29.809799999999999</v>
      </c>
    </row>
    <row r="54" spans="1:74" ht="11.1" customHeight="1" x14ac:dyDescent="0.2">
      <c r="A54" s="61" t="s">
        <v>624</v>
      </c>
      <c r="B54" s="175" t="s">
        <v>536</v>
      </c>
      <c r="C54" s="68">
        <v>235.85499999999999</v>
      </c>
      <c r="D54" s="68">
        <v>229.499</v>
      </c>
      <c r="E54" s="68">
        <v>221.61199999999999</v>
      </c>
      <c r="F54" s="68">
        <v>216.76</v>
      </c>
      <c r="G54" s="68">
        <v>218.15199999999999</v>
      </c>
      <c r="H54" s="68">
        <v>219.25200000000001</v>
      </c>
      <c r="I54" s="68">
        <v>217.56100000000001</v>
      </c>
      <c r="J54" s="68">
        <v>212.14500000000001</v>
      </c>
      <c r="K54" s="68">
        <v>212.45099999999999</v>
      </c>
      <c r="L54" s="68">
        <v>203.673</v>
      </c>
      <c r="M54" s="68">
        <v>219.55500000000001</v>
      </c>
      <c r="N54" s="68">
        <v>240.36799999999999</v>
      </c>
      <c r="O54" s="68">
        <v>243.977</v>
      </c>
      <c r="P54" s="68">
        <v>241.34800000000001</v>
      </c>
      <c r="Q54" s="68">
        <v>232.93100000000001</v>
      </c>
      <c r="R54" s="68">
        <v>228.58099999999999</v>
      </c>
      <c r="S54" s="68">
        <v>222.584</v>
      </c>
      <c r="T54" s="68">
        <v>221.09899999999999</v>
      </c>
      <c r="U54" s="68">
        <v>217.71899999999999</v>
      </c>
      <c r="V54" s="68">
        <v>218.255</v>
      </c>
      <c r="W54" s="68">
        <v>225.21600000000001</v>
      </c>
      <c r="X54" s="68">
        <v>217.35599999999999</v>
      </c>
      <c r="Y54" s="68">
        <v>222.93700000000001</v>
      </c>
      <c r="Z54" s="68">
        <v>235.465</v>
      </c>
      <c r="AA54" s="68">
        <v>261.64800000000002</v>
      </c>
      <c r="AB54" s="68">
        <v>256.21899999999999</v>
      </c>
      <c r="AC54" s="68">
        <v>243.71600000000001</v>
      </c>
      <c r="AD54" s="68">
        <v>243.47900000000001</v>
      </c>
      <c r="AE54" s="68">
        <v>243.40899999999999</v>
      </c>
      <c r="AF54" s="68">
        <v>242.66200000000001</v>
      </c>
      <c r="AG54" s="68">
        <v>240.93199999999999</v>
      </c>
      <c r="AH54" s="68">
        <v>230.411</v>
      </c>
      <c r="AI54" s="68">
        <v>227.697</v>
      </c>
      <c r="AJ54" s="68">
        <v>225.59399999999999</v>
      </c>
      <c r="AK54" s="68">
        <v>233.84200000000001</v>
      </c>
      <c r="AL54" s="68">
        <v>238.58699999999999</v>
      </c>
      <c r="AM54" s="68">
        <v>260.04700000000003</v>
      </c>
      <c r="AN54" s="68">
        <v>253.11799999999999</v>
      </c>
      <c r="AO54" s="68">
        <v>238.953</v>
      </c>
      <c r="AP54" s="68">
        <v>243.715</v>
      </c>
      <c r="AQ54" s="68">
        <v>242.12100000000001</v>
      </c>
      <c r="AR54" s="68">
        <v>237.94300000000001</v>
      </c>
      <c r="AS54" s="68">
        <v>233.05699999999999</v>
      </c>
      <c r="AT54" s="68">
        <v>226.19200000000001</v>
      </c>
      <c r="AU54" s="68">
        <v>223.809</v>
      </c>
      <c r="AV54" s="68">
        <v>216.93700000000001</v>
      </c>
      <c r="AW54" s="68">
        <v>224.596</v>
      </c>
      <c r="AX54" s="68">
        <v>236.749</v>
      </c>
      <c r="AY54" s="68">
        <v>247.94800000000001</v>
      </c>
      <c r="AZ54" s="68">
        <v>252.56700000000001</v>
      </c>
      <c r="BA54" s="68">
        <v>239.62899999999999</v>
      </c>
      <c r="BB54" s="68">
        <v>236.73671429000001</v>
      </c>
      <c r="BC54" s="68">
        <v>239.03399999999999</v>
      </c>
      <c r="BD54" s="329">
        <v>237.7971</v>
      </c>
      <c r="BE54" s="329">
        <v>235.65710000000001</v>
      </c>
      <c r="BF54" s="329">
        <v>230.24350000000001</v>
      </c>
      <c r="BG54" s="329">
        <v>229.2534</v>
      </c>
      <c r="BH54" s="329">
        <v>222.7336</v>
      </c>
      <c r="BI54" s="329">
        <v>227.6574</v>
      </c>
      <c r="BJ54" s="329">
        <v>240.31180000000001</v>
      </c>
      <c r="BK54" s="329">
        <v>251.20959999999999</v>
      </c>
      <c r="BL54" s="329">
        <v>250.0788</v>
      </c>
      <c r="BM54" s="329">
        <v>243.33600000000001</v>
      </c>
      <c r="BN54" s="329">
        <v>238.58869999999999</v>
      </c>
      <c r="BO54" s="329">
        <v>238.22020000000001</v>
      </c>
      <c r="BP54" s="329">
        <v>239.65610000000001</v>
      </c>
      <c r="BQ54" s="329">
        <v>239.02010000000001</v>
      </c>
      <c r="BR54" s="329">
        <v>234.57239999999999</v>
      </c>
      <c r="BS54" s="329">
        <v>234.22380000000001</v>
      </c>
      <c r="BT54" s="329">
        <v>228.2517</v>
      </c>
      <c r="BU54" s="329">
        <v>236.30170000000001</v>
      </c>
      <c r="BV54" s="329">
        <v>246.858</v>
      </c>
    </row>
    <row r="55" spans="1:74" ht="11.1" customHeight="1" x14ac:dyDescent="0.2">
      <c r="A55" s="61" t="s">
        <v>625</v>
      </c>
      <c r="B55" s="175" t="s">
        <v>537</v>
      </c>
      <c r="C55" s="68">
        <v>39.395000000000003</v>
      </c>
      <c r="D55" s="68">
        <v>37.718000000000004</v>
      </c>
      <c r="E55" s="68">
        <v>34.372</v>
      </c>
      <c r="F55" s="68">
        <v>31.138000000000002</v>
      </c>
      <c r="G55" s="68">
        <v>31.484999999999999</v>
      </c>
      <c r="H55" s="68">
        <v>28.785</v>
      </c>
      <c r="I55" s="68">
        <v>28.864000000000001</v>
      </c>
      <c r="J55" s="68">
        <v>27.721</v>
      </c>
      <c r="K55" s="68">
        <v>28.353999999999999</v>
      </c>
      <c r="L55" s="68">
        <v>27.798999999999999</v>
      </c>
      <c r="M55" s="68">
        <v>29.72</v>
      </c>
      <c r="N55" s="68">
        <v>31.236000000000001</v>
      </c>
      <c r="O55" s="68">
        <v>30.54</v>
      </c>
      <c r="P55" s="68">
        <v>30.423999999999999</v>
      </c>
      <c r="Q55" s="68">
        <v>26.725000000000001</v>
      </c>
      <c r="R55" s="68">
        <v>25.096</v>
      </c>
      <c r="S55" s="68">
        <v>26.062000000000001</v>
      </c>
      <c r="T55" s="68">
        <v>25.212</v>
      </c>
      <c r="U55" s="68">
        <v>24.056000000000001</v>
      </c>
      <c r="V55" s="68">
        <v>26.03</v>
      </c>
      <c r="W55" s="68">
        <v>29.026</v>
      </c>
      <c r="X55" s="68">
        <v>27.698</v>
      </c>
      <c r="Y55" s="68">
        <v>27.754000000000001</v>
      </c>
      <c r="Z55" s="68">
        <v>28.594999999999999</v>
      </c>
      <c r="AA55" s="68">
        <v>26.513000000000002</v>
      </c>
      <c r="AB55" s="68">
        <v>26.896999999999998</v>
      </c>
      <c r="AC55" s="68">
        <v>26.262</v>
      </c>
      <c r="AD55" s="68">
        <v>24.664999999999999</v>
      </c>
      <c r="AE55" s="68">
        <v>23.375</v>
      </c>
      <c r="AF55" s="68">
        <v>24.655999999999999</v>
      </c>
      <c r="AG55" s="68">
        <v>24.445</v>
      </c>
      <c r="AH55" s="68">
        <v>25.552</v>
      </c>
      <c r="AI55" s="68">
        <v>24.803000000000001</v>
      </c>
      <c r="AJ55" s="68">
        <v>25.751999999999999</v>
      </c>
      <c r="AK55" s="68">
        <v>26.134</v>
      </c>
      <c r="AL55" s="68">
        <v>28.382999999999999</v>
      </c>
      <c r="AM55" s="68">
        <v>28.495999999999999</v>
      </c>
      <c r="AN55" s="68">
        <v>25.727</v>
      </c>
      <c r="AO55" s="68">
        <v>21.728000000000002</v>
      </c>
      <c r="AP55" s="68">
        <v>21.827999999999999</v>
      </c>
      <c r="AQ55" s="68">
        <v>21.983000000000001</v>
      </c>
      <c r="AR55" s="68">
        <v>22.48</v>
      </c>
      <c r="AS55" s="68">
        <v>23.157</v>
      </c>
      <c r="AT55" s="68">
        <v>24.584</v>
      </c>
      <c r="AU55" s="68">
        <v>21.765000000000001</v>
      </c>
      <c r="AV55" s="68">
        <v>23.154</v>
      </c>
      <c r="AW55" s="68">
        <v>23.594999999999999</v>
      </c>
      <c r="AX55" s="68">
        <v>24.640999999999998</v>
      </c>
      <c r="AY55" s="68">
        <v>25.23</v>
      </c>
      <c r="AZ55" s="68">
        <v>24.986000000000001</v>
      </c>
      <c r="BA55" s="68">
        <v>23.129000000000001</v>
      </c>
      <c r="BB55" s="68">
        <v>22.627142856999999</v>
      </c>
      <c r="BC55" s="68">
        <v>23.847999999999999</v>
      </c>
      <c r="BD55" s="329">
        <v>23.940519999999999</v>
      </c>
      <c r="BE55" s="329">
        <v>23.634920000000001</v>
      </c>
      <c r="BF55" s="329">
        <v>24.0276</v>
      </c>
      <c r="BG55" s="329">
        <v>24.13466</v>
      </c>
      <c r="BH55" s="329">
        <v>23.579219999999999</v>
      </c>
      <c r="BI55" s="329">
        <v>27.63625</v>
      </c>
      <c r="BJ55" s="329">
        <v>27.460840000000001</v>
      </c>
      <c r="BK55" s="329">
        <v>27.690919999999998</v>
      </c>
      <c r="BL55" s="329">
        <v>28.07124</v>
      </c>
      <c r="BM55" s="329">
        <v>24.957640000000001</v>
      </c>
      <c r="BN55" s="329">
        <v>22.626100000000001</v>
      </c>
      <c r="BO55" s="329">
        <v>23.681049999999999</v>
      </c>
      <c r="BP55" s="329">
        <v>23.993780000000001</v>
      </c>
      <c r="BQ55" s="329">
        <v>23.85097</v>
      </c>
      <c r="BR55" s="329">
        <v>24.408249999999999</v>
      </c>
      <c r="BS55" s="329">
        <v>24.691859999999998</v>
      </c>
      <c r="BT55" s="329">
        <v>24.17426</v>
      </c>
      <c r="BU55" s="329">
        <v>24.860130000000002</v>
      </c>
      <c r="BV55" s="329">
        <v>25.353110000000001</v>
      </c>
    </row>
    <row r="56" spans="1:74" ht="11.1" customHeight="1" x14ac:dyDescent="0.2">
      <c r="A56" s="61" t="s">
        <v>626</v>
      </c>
      <c r="B56" s="175" t="s">
        <v>873</v>
      </c>
      <c r="C56" s="68">
        <v>196.46</v>
      </c>
      <c r="D56" s="68">
        <v>191.78100000000001</v>
      </c>
      <c r="E56" s="68">
        <v>187.24</v>
      </c>
      <c r="F56" s="68">
        <v>185.62200000000001</v>
      </c>
      <c r="G56" s="68">
        <v>186.667</v>
      </c>
      <c r="H56" s="68">
        <v>190.46700000000001</v>
      </c>
      <c r="I56" s="68">
        <v>188.697</v>
      </c>
      <c r="J56" s="68">
        <v>184.42400000000001</v>
      </c>
      <c r="K56" s="68">
        <v>184.09700000000001</v>
      </c>
      <c r="L56" s="68">
        <v>175.874</v>
      </c>
      <c r="M56" s="68">
        <v>189.83500000000001</v>
      </c>
      <c r="N56" s="68">
        <v>209.13200000000001</v>
      </c>
      <c r="O56" s="68">
        <v>213.43700000000001</v>
      </c>
      <c r="P56" s="68">
        <v>210.92400000000001</v>
      </c>
      <c r="Q56" s="68">
        <v>206.20599999999999</v>
      </c>
      <c r="R56" s="68">
        <v>203.48500000000001</v>
      </c>
      <c r="S56" s="68">
        <v>196.52199999999999</v>
      </c>
      <c r="T56" s="68">
        <v>195.887</v>
      </c>
      <c r="U56" s="68">
        <v>193.66300000000001</v>
      </c>
      <c r="V56" s="68">
        <v>192.22499999999999</v>
      </c>
      <c r="W56" s="68">
        <v>196.19</v>
      </c>
      <c r="X56" s="68">
        <v>189.65799999999999</v>
      </c>
      <c r="Y56" s="68">
        <v>195.18299999999999</v>
      </c>
      <c r="Z56" s="68">
        <v>206.87</v>
      </c>
      <c r="AA56" s="68">
        <v>235.13499999999999</v>
      </c>
      <c r="AB56" s="68">
        <v>229.322</v>
      </c>
      <c r="AC56" s="68">
        <v>217.45400000000001</v>
      </c>
      <c r="AD56" s="68">
        <v>218.81399999999999</v>
      </c>
      <c r="AE56" s="68">
        <v>220.03399999999999</v>
      </c>
      <c r="AF56" s="68">
        <v>218.006</v>
      </c>
      <c r="AG56" s="68">
        <v>216.48699999999999</v>
      </c>
      <c r="AH56" s="68">
        <v>204.85900000000001</v>
      </c>
      <c r="AI56" s="68">
        <v>202.89400000000001</v>
      </c>
      <c r="AJ56" s="68">
        <v>199.84200000000001</v>
      </c>
      <c r="AK56" s="68">
        <v>207.708</v>
      </c>
      <c r="AL56" s="68">
        <v>210.20400000000001</v>
      </c>
      <c r="AM56" s="68">
        <v>231.55099999999999</v>
      </c>
      <c r="AN56" s="68">
        <v>227.39099999999999</v>
      </c>
      <c r="AO56" s="68">
        <v>217.22499999999999</v>
      </c>
      <c r="AP56" s="68">
        <v>221.887</v>
      </c>
      <c r="AQ56" s="68">
        <v>220.13800000000001</v>
      </c>
      <c r="AR56" s="68">
        <v>215.46299999999999</v>
      </c>
      <c r="AS56" s="68">
        <v>209.9</v>
      </c>
      <c r="AT56" s="68">
        <v>201.608</v>
      </c>
      <c r="AU56" s="68">
        <v>202.04400000000001</v>
      </c>
      <c r="AV56" s="68">
        <v>193.78299999999999</v>
      </c>
      <c r="AW56" s="68">
        <v>201.001</v>
      </c>
      <c r="AX56" s="68">
        <v>212.108</v>
      </c>
      <c r="AY56" s="68">
        <v>222.71799999999999</v>
      </c>
      <c r="AZ56" s="68">
        <v>227.58099999999999</v>
      </c>
      <c r="BA56" s="68">
        <v>216.5</v>
      </c>
      <c r="BB56" s="68">
        <v>214.10857143000001</v>
      </c>
      <c r="BC56" s="68">
        <v>215.185</v>
      </c>
      <c r="BD56" s="329">
        <v>213.85659999999999</v>
      </c>
      <c r="BE56" s="329">
        <v>212.02209999999999</v>
      </c>
      <c r="BF56" s="329">
        <v>206.2159</v>
      </c>
      <c r="BG56" s="329">
        <v>205.11879999999999</v>
      </c>
      <c r="BH56" s="329">
        <v>199.15440000000001</v>
      </c>
      <c r="BI56" s="329">
        <v>200.02109999999999</v>
      </c>
      <c r="BJ56" s="329">
        <v>212.8509</v>
      </c>
      <c r="BK56" s="329">
        <v>223.51859999999999</v>
      </c>
      <c r="BL56" s="329">
        <v>222.0076</v>
      </c>
      <c r="BM56" s="329">
        <v>218.3784</v>
      </c>
      <c r="BN56" s="329">
        <v>215.96260000000001</v>
      </c>
      <c r="BO56" s="329">
        <v>214.53919999999999</v>
      </c>
      <c r="BP56" s="329">
        <v>215.66229999999999</v>
      </c>
      <c r="BQ56" s="329">
        <v>215.16909999999999</v>
      </c>
      <c r="BR56" s="329">
        <v>210.16419999999999</v>
      </c>
      <c r="BS56" s="329">
        <v>209.53190000000001</v>
      </c>
      <c r="BT56" s="329">
        <v>204.07749999999999</v>
      </c>
      <c r="BU56" s="329">
        <v>211.44159999999999</v>
      </c>
      <c r="BV56" s="329">
        <v>221.50489999999999</v>
      </c>
    </row>
    <row r="57" spans="1:74" ht="11.1" customHeight="1" x14ac:dyDescent="0.2">
      <c r="A57" s="61" t="s">
        <v>651</v>
      </c>
      <c r="B57" s="175" t="s">
        <v>520</v>
      </c>
      <c r="C57" s="68">
        <v>37.835000000000001</v>
      </c>
      <c r="D57" s="68">
        <v>38.392000000000003</v>
      </c>
      <c r="E57" s="68">
        <v>36.445</v>
      </c>
      <c r="F57" s="68">
        <v>38.634</v>
      </c>
      <c r="G57" s="68">
        <v>39.036000000000001</v>
      </c>
      <c r="H57" s="68">
        <v>37.073999999999998</v>
      </c>
      <c r="I57" s="68">
        <v>35.74</v>
      </c>
      <c r="J57" s="68">
        <v>35.841000000000001</v>
      </c>
      <c r="K57" s="68">
        <v>39.793999999999997</v>
      </c>
      <c r="L57" s="68">
        <v>36.457000000000001</v>
      </c>
      <c r="M57" s="68">
        <v>35.979999999999997</v>
      </c>
      <c r="N57" s="68">
        <v>38.274000000000001</v>
      </c>
      <c r="O57" s="68">
        <v>39.189</v>
      </c>
      <c r="P57" s="68">
        <v>39.588000000000001</v>
      </c>
      <c r="Q57" s="68">
        <v>38.296999999999997</v>
      </c>
      <c r="R57" s="68">
        <v>38.44</v>
      </c>
      <c r="S57" s="68">
        <v>42.454000000000001</v>
      </c>
      <c r="T57" s="68">
        <v>43.756</v>
      </c>
      <c r="U57" s="68">
        <v>43.689</v>
      </c>
      <c r="V57" s="68">
        <v>42.993000000000002</v>
      </c>
      <c r="W57" s="68">
        <v>40.472999999999999</v>
      </c>
      <c r="X57" s="68">
        <v>37.491999999999997</v>
      </c>
      <c r="Y57" s="68">
        <v>38.107999999999997</v>
      </c>
      <c r="Z57" s="68">
        <v>40.39</v>
      </c>
      <c r="AA57" s="68">
        <v>42.901000000000003</v>
      </c>
      <c r="AB57" s="68">
        <v>42.591999999999999</v>
      </c>
      <c r="AC57" s="68">
        <v>44.344000000000001</v>
      </c>
      <c r="AD57" s="68">
        <v>43.857999999999997</v>
      </c>
      <c r="AE57" s="68">
        <v>44.661000000000001</v>
      </c>
      <c r="AF57" s="68">
        <v>40.659999999999997</v>
      </c>
      <c r="AG57" s="68">
        <v>42.113</v>
      </c>
      <c r="AH57" s="68">
        <v>42.768999999999998</v>
      </c>
      <c r="AI57" s="68">
        <v>44.890999999999998</v>
      </c>
      <c r="AJ57" s="68">
        <v>44.86</v>
      </c>
      <c r="AK57" s="68">
        <v>44.969000000000001</v>
      </c>
      <c r="AL57" s="68">
        <v>43.01</v>
      </c>
      <c r="AM57" s="68">
        <v>42.4</v>
      </c>
      <c r="AN57" s="68">
        <v>43.905999999999999</v>
      </c>
      <c r="AO57" s="68">
        <v>42.283000000000001</v>
      </c>
      <c r="AP57" s="68">
        <v>44.545999999999999</v>
      </c>
      <c r="AQ57" s="68">
        <v>44.454000000000001</v>
      </c>
      <c r="AR57" s="68">
        <v>41.046999999999997</v>
      </c>
      <c r="AS57" s="68">
        <v>41.009</v>
      </c>
      <c r="AT57" s="68">
        <v>40.100999999999999</v>
      </c>
      <c r="AU57" s="68">
        <v>43.32</v>
      </c>
      <c r="AV57" s="68">
        <v>42.427999999999997</v>
      </c>
      <c r="AW57" s="68">
        <v>41.076999999999998</v>
      </c>
      <c r="AX57" s="68">
        <v>41.218000000000004</v>
      </c>
      <c r="AY57" s="68">
        <v>42.706000000000003</v>
      </c>
      <c r="AZ57" s="68">
        <v>42.954999999999998</v>
      </c>
      <c r="BA57" s="68">
        <v>40.375</v>
      </c>
      <c r="BB57" s="68">
        <v>40.322714286</v>
      </c>
      <c r="BC57" s="68">
        <v>40.93</v>
      </c>
      <c r="BD57" s="329">
        <v>40.627290000000002</v>
      </c>
      <c r="BE57" s="329">
        <v>40.861220000000003</v>
      </c>
      <c r="BF57" s="329">
        <v>41.007640000000002</v>
      </c>
      <c r="BG57" s="329">
        <v>42.190730000000002</v>
      </c>
      <c r="BH57" s="329">
        <v>40.776589999999999</v>
      </c>
      <c r="BI57" s="329">
        <v>39.994120000000002</v>
      </c>
      <c r="BJ57" s="329">
        <v>40.138100000000001</v>
      </c>
      <c r="BK57" s="329">
        <v>40.973460000000003</v>
      </c>
      <c r="BL57" s="329">
        <v>40.890149999999998</v>
      </c>
      <c r="BM57" s="329">
        <v>40.370249999999999</v>
      </c>
      <c r="BN57" s="329">
        <v>41.322000000000003</v>
      </c>
      <c r="BO57" s="329">
        <v>42.30997</v>
      </c>
      <c r="BP57" s="329">
        <v>42.0002</v>
      </c>
      <c r="BQ57" s="329">
        <v>42.260800000000003</v>
      </c>
      <c r="BR57" s="329">
        <v>42.462960000000002</v>
      </c>
      <c r="BS57" s="329">
        <v>43.698300000000003</v>
      </c>
      <c r="BT57" s="329">
        <v>42.244929999999997</v>
      </c>
      <c r="BU57" s="329">
        <v>41.480469999999997</v>
      </c>
      <c r="BV57" s="329">
        <v>41.634920000000001</v>
      </c>
    </row>
    <row r="58" spans="1:74" ht="11.1" customHeight="1" x14ac:dyDescent="0.2">
      <c r="A58" s="61" t="s">
        <v>605</v>
      </c>
      <c r="B58" s="175" t="s">
        <v>532</v>
      </c>
      <c r="C58" s="68">
        <v>114.66800000000001</v>
      </c>
      <c r="D58" s="68">
        <v>113.10299999999999</v>
      </c>
      <c r="E58" s="68">
        <v>115.227</v>
      </c>
      <c r="F58" s="68">
        <v>116.69199999999999</v>
      </c>
      <c r="G58" s="68">
        <v>121.56399999999999</v>
      </c>
      <c r="H58" s="68">
        <v>121.58499999999999</v>
      </c>
      <c r="I58" s="68">
        <v>125.45699999999999</v>
      </c>
      <c r="J58" s="68">
        <v>128.31299999999999</v>
      </c>
      <c r="K58" s="68">
        <v>131.43600000000001</v>
      </c>
      <c r="L58" s="68">
        <v>120.372</v>
      </c>
      <c r="M58" s="68">
        <v>126.215</v>
      </c>
      <c r="N58" s="68">
        <v>136.286</v>
      </c>
      <c r="O58" s="68">
        <v>132.608</v>
      </c>
      <c r="P58" s="68">
        <v>123.608</v>
      </c>
      <c r="Q58" s="68">
        <v>128.69200000000001</v>
      </c>
      <c r="R58" s="68">
        <v>129.77600000000001</v>
      </c>
      <c r="S58" s="68">
        <v>135.40199999999999</v>
      </c>
      <c r="T58" s="68">
        <v>139.636</v>
      </c>
      <c r="U58" s="68">
        <v>142.053</v>
      </c>
      <c r="V58" s="68">
        <v>152.529</v>
      </c>
      <c r="W58" s="68">
        <v>149.40299999999999</v>
      </c>
      <c r="X58" s="68">
        <v>143.625</v>
      </c>
      <c r="Y58" s="68">
        <v>157.21</v>
      </c>
      <c r="Z58" s="68">
        <v>161.32599999999999</v>
      </c>
      <c r="AA58" s="68">
        <v>160.595</v>
      </c>
      <c r="AB58" s="68">
        <v>162.49600000000001</v>
      </c>
      <c r="AC58" s="68">
        <v>160.07300000000001</v>
      </c>
      <c r="AD58" s="68">
        <v>154.74100000000001</v>
      </c>
      <c r="AE58" s="68">
        <v>154.947</v>
      </c>
      <c r="AF58" s="68">
        <v>149.767</v>
      </c>
      <c r="AG58" s="68">
        <v>156.50700000000001</v>
      </c>
      <c r="AH58" s="68">
        <v>160.33799999999999</v>
      </c>
      <c r="AI58" s="68">
        <v>161.05099999999999</v>
      </c>
      <c r="AJ58" s="68">
        <v>154.715</v>
      </c>
      <c r="AK58" s="68">
        <v>161.27799999999999</v>
      </c>
      <c r="AL58" s="68">
        <v>166.095</v>
      </c>
      <c r="AM58" s="68">
        <v>168.93700000000001</v>
      </c>
      <c r="AN58" s="68">
        <v>162.24100000000001</v>
      </c>
      <c r="AO58" s="68">
        <v>151.08000000000001</v>
      </c>
      <c r="AP58" s="68">
        <v>154.63999999999999</v>
      </c>
      <c r="AQ58" s="68">
        <v>153.79300000000001</v>
      </c>
      <c r="AR58" s="68">
        <v>151.608</v>
      </c>
      <c r="AS58" s="68">
        <v>151.06800000000001</v>
      </c>
      <c r="AT58" s="68">
        <v>147.82</v>
      </c>
      <c r="AU58" s="68">
        <v>137.46100000000001</v>
      </c>
      <c r="AV58" s="68">
        <v>129.88499999999999</v>
      </c>
      <c r="AW58" s="68">
        <v>132.69999999999999</v>
      </c>
      <c r="AX58" s="68">
        <v>145.57400000000001</v>
      </c>
      <c r="AY58" s="68">
        <v>141.12899999999999</v>
      </c>
      <c r="AZ58" s="68">
        <v>138.578</v>
      </c>
      <c r="BA58" s="68">
        <v>130.39099999999999</v>
      </c>
      <c r="BB58" s="68">
        <v>116.66271429</v>
      </c>
      <c r="BC58" s="68">
        <v>116.795</v>
      </c>
      <c r="BD58" s="329">
        <v>119.6956</v>
      </c>
      <c r="BE58" s="329">
        <v>125.0273</v>
      </c>
      <c r="BF58" s="329">
        <v>128.00399999999999</v>
      </c>
      <c r="BG58" s="329">
        <v>126.4101</v>
      </c>
      <c r="BH58" s="329">
        <v>119.4281</v>
      </c>
      <c r="BI58" s="329">
        <v>124.20359999999999</v>
      </c>
      <c r="BJ58" s="329">
        <v>131.1626</v>
      </c>
      <c r="BK58" s="329">
        <v>129.68969999999999</v>
      </c>
      <c r="BL58" s="329">
        <v>125.67310000000001</v>
      </c>
      <c r="BM58" s="329">
        <v>121.7039</v>
      </c>
      <c r="BN58" s="329">
        <v>120.9319</v>
      </c>
      <c r="BO58" s="329">
        <v>122.4011</v>
      </c>
      <c r="BP58" s="329">
        <v>124.4517</v>
      </c>
      <c r="BQ58" s="329">
        <v>129.5051</v>
      </c>
      <c r="BR58" s="329">
        <v>131.3133</v>
      </c>
      <c r="BS58" s="329">
        <v>129.5667</v>
      </c>
      <c r="BT58" s="329">
        <v>123.06740000000001</v>
      </c>
      <c r="BU58" s="329">
        <v>127.73990000000001</v>
      </c>
      <c r="BV58" s="329">
        <v>134.7088</v>
      </c>
    </row>
    <row r="59" spans="1:74" ht="11.1" customHeight="1" x14ac:dyDescent="0.2">
      <c r="A59" s="61" t="s">
        <v>652</v>
      </c>
      <c r="B59" s="175" t="s">
        <v>533</v>
      </c>
      <c r="C59" s="68">
        <v>36.874000000000002</v>
      </c>
      <c r="D59" s="68">
        <v>36.354999999999997</v>
      </c>
      <c r="E59" s="68">
        <v>36.048999999999999</v>
      </c>
      <c r="F59" s="68">
        <v>35.970999999999997</v>
      </c>
      <c r="G59" s="68">
        <v>38.32</v>
      </c>
      <c r="H59" s="68">
        <v>36.649000000000001</v>
      </c>
      <c r="I59" s="68">
        <v>35.698</v>
      </c>
      <c r="J59" s="68">
        <v>37.506999999999998</v>
      </c>
      <c r="K59" s="68">
        <v>36.588000000000001</v>
      </c>
      <c r="L59" s="68">
        <v>36.767000000000003</v>
      </c>
      <c r="M59" s="68">
        <v>36.307000000000002</v>
      </c>
      <c r="N59" s="68">
        <v>33.661999999999999</v>
      </c>
      <c r="O59" s="68">
        <v>34.389000000000003</v>
      </c>
      <c r="P59" s="68">
        <v>37.095999999999997</v>
      </c>
      <c r="Q59" s="68">
        <v>38.442999999999998</v>
      </c>
      <c r="R59" s="68">
        <v>39.210999999999999</v>
      </c>
      <c r="S59" s="68">
        <v>41.366</v>
      </c>
      <c r="T59" s="68">
        <v>41.975999999999999</v>
      </c>
      <c r="U59" s="68">
        <v>40.127000000000002</v>
      </c>
      <c r="V59" s="68">
        <v>38.917999999999999</v>
      </c>
      <c r="W59" s="68">
        <v>41.56</v>
      </c>
      <c r="X59" s="68">
        <v>43.210999999999999</v>
      </c>
      <c r="Y59" s="68">
        <v>43.591000000000001</v>
      </c>
      <c r="Z59" s="68">
        <v>42.148000000000003</v>
      </c>
      <c r="AA59" s="68">
        <v>44.067999999999998</v>
      </c>
      <c r="AB59" s="68">
        <v>45.935000000000002</v>
      </c>
      <c r="AC59" s="68">
        <v>44.536999999999999</v>
      </c>
      <c r="AD59" s="68">
        <v>43.182000000000002</v>
      </c>
      <c r="AE59" s="68">
        <v>40.283000000000001</v>
      </c>
      <c r="AF59" s="68">
        <v>40.396000000000001</v>
      </c>
      <c r="AG59" s="68">
        <v>38.540999999999997</v>
      </c>
      <c r="AH59" s="68">
        <v>39.630000000000003</v>
      </c>
      <c r="AI59" s="68">
        <v>38.878</v>
      </c>
      <c r="AJ59" s="68">
        <v>39.279000000000003</v>
      </c>
      <c r="AK59" s="68">
        <v>40.799999999999997</v>
      </c>
      <c r="AL59" s="68">
        <v>41.475000000000001</v>
      </c>
      <c r="AM59" s="68">
        <v>40.457000000000001</v>
      </c>
      <c r="AN59" s="68">
        <v>39.573</v>
      </c>
      <c r="AO59" s="68">
        <v>40.774000000000001</v>
      </c>
      <c r="AP59" s="68">
        <v>39.823</v>
      </c>
      <c r="AQ59" s="68">
        <v>39.972000000000001</v>
      </c>
      <c r="AR59" s="68">
        <v>35.188000000000002</v>
      </c>
      <c r="AS59" s="68">
        <v>33.606999999999999</v>
      </c>
      <c r="AT59" s="68">
        <v>34.509</v>
      </c>
      <c r="AU59" s="68">
        <v>35.881</v>
      </c>
      <c r="AV59" s="68">
        <v>32.475999999999999</v>
      </c>
      <c r="AW59" s="68">
        <v>31.751999999999999</v>
      </c>
      <c r="AX59" s="68">
        <v>29.359000000000002</v>
      </c>
      <c r="AY59" s="68">
        <v>32.363</v>
      </c>
      <c r="AZ59" s="68">
        <v>32.761000000000003</v>
      </c>
      <c r="BA59" s="68">
        <v>35.042000000000002</v>
      </c>
      <c r="BB59" s="68">
        <v>32.906857143000003</v>
      </c>
      <c r="BC59" s="68">
        <v>32.228000000000002</v>
      </c>
      <c r="BD59" s="329">
        <v>33.52402</v>
      </c>
      <c r="BE59" s="329">
        <v>33.634810000000002</v>
      </c>
      <c r="BF59" s="329">
        <v>33.986919999999998</v>
      </c>
      <c r="BG59" s="329">
        <v>34.874270000000003</v>
      </c>
      <c r="BH59" s="329">
        <v>36.52608</v>
      </c>
      <c r="BI59" s="329">
        <v>36.971609999999998</v>
      </c>
      <c r="BJ59" s="329">
        <v>36.409779999999998</v>
      </c>
      <c r="BK59" s="329">
        <v>37.218629999999997</v>
      </c>
      <c r="BL59" s="329">
        <v>38.432639999999999</v>
      </c>
      <c r="BM59" s="329">
        <v>38.95241</v>
      </c>
      <c r="BN59" s="329">
        <v>39.787129999999998</v>
      </c>
      <c r="BO59" s="329">
        <v>39.777099999999997</v>
      </c>
      <c r="BP59" s="329">
        <v>39.687170000000002</v>
      </c>
      <c r="BQ59" s="329">
        <v>38.770800000000001</v>
      </c>
      <c r="BR59" s="329">
        <v>38.306150000000002</v>
      </c>
      <c r="BS59" s="329">
        <v>38.454880000000003</v>
      </c>
      <c r="BT59" s="329">
        <v>39.534579999999998</v>
      </c>
      <c r="BU59" s="329">
        <v>39.562910000000002</v>
      </c>
      <c r="BV59" s="329">
        <v>38.69003</v>
      </c>
    </row>
    <row r="60" spans="1:74" ht="11.1" customHeight="1" x14ac:dyDescent="0.2">
      <c r="A60" s="61" t="s">
        <v>948</v>
      </c>
      <c r="B60" s="644" t="s">
        <v>1196</v>
      </c>
      <c r="C60" s="68">
        <v>51.012</v>
      </c>
      <c r="D60" s="68">
        <v>53.445999999999998</v>
      </c>
      <c r="E60" s="68">
        <v>52.860999999999997</v>
      </c>
      <c r="F60" s="68">
        <v>52.718000000000004</v>
      </c>
      <c r="G60" s="68">
        <v>51.704000000000001</v>
      </c>
      <c r="H60" s="68">
        <v>50.588000000000001</v>
      </c>
      <c r="I60" s="68">
        <v>48.335000000000001</v>
      </c>
      <c r="J60" s="68">
        <v>48.067999999999998</v>
      </c>
      <c r="K60" s="68">
        <v>46.744</v>
      </c>
      <c r="L60" s="68">
        <v>44.085999999999999</v>
      </c>
      <c r="M60" s="68">
        <v>47.247</v>
      </c>
      <c r="N60" s="68">
        <v>49.57</v>
      </c>
      <c r="O60" s="68">
        <v>53.128</v>
      </c>
      <c r="P60" s="68">
        <v>55.433</v>
      </c>
      <c r="Q60" s="68">
        <v>58.28</v>
      </c>
      <c r="R60" s="68">
        <v>57.091999999999999</v>
      </c>
      <c r="S60" s="68">
        <v>57.427</v>
      </c>
      <c r="T60" s="68">
        <v>54.593000000000004</v>
      </c>
      <c r="U60" s="68">
        <v>51.784999999999997</v>
      </c>
      <c r="V60" s="68">
        <v>50.314999999999998</v>
      </c>
      <c r="W60" s="68">
        <v>48.398000000000003</v>
      </c>
      <c r="X60" s="68">
        <v>47.289000000000001</v>
      </c>
      <c r="Y60" s="68">
        <v>50.396999999999998</v>
      </c>
      <c r="Z60" s="68">
        <v>53.856000000000002</v>
      </c>
      <c r="AA60" s="68">
        <v>56.021000000000001</v>
      </c>
      <c r="AB60" s="68">
        <v>57.155999999999999</v>
      </c>
      <c r="AC60" s="68">
        <v>58.558</v>
      </c>
      <c r="AD60" s="68">
        <v>59.088999999999999</v>
      </c>
      <c r="AE60" s="68">
        <v>57.795999999999999</v>
      </c>
      <c r="AF60" s="68">
        <v>55.472999999999999</v>
      </c>
      <c r="AG60" s="68">
        <v>54.72</v>
      </c>
      <c r="AH60" s="68">
        <v>52.235999999999997</v>
      </c>
      <c r="AI60" s="68">
        <v>50.328000000000003</v>
      </c>
      <c r="AJ60" s="68">
        <v>46.808999999999997</v>
      </c>
      <c r="AK60" s="68">
        <v>47.063000000000002</v>
      </c>
      <c r="AL60" s="68">
        <v>51.173999999999999</v>
      </c>
      <c r="AM60" s="68">
        <v>52.942</v>
      </c>
      <c r="AN60" s="68">
        <v>55.33</v>
      </c>
      <c r="AO60" s="68">
        <v>56.645000000000003</v>
      </c>
      <c r="AP60" s="68">
        <v>57.454000000000001</v>
      </c>
      <c r="AQ60" s="68">
        <v>57.893000000000001</v>
      </c>
      <c r="AR60" s="68">
        <v>55.201000000000001</v>
      </c>
      <c r="AS60" s="68">
        <v>53.860999999999997</v>
      </c>
      <c r="AT60" s="68">
        <v>50.424999999999997</v>
      </c>
      <c r="AU60" s="68">
        <v>47.939</v>
      </c>
      <c r="AV60" s="68">
        <v>44.866</v>
      </c>
      <c r="AW60" s="68">
        <v>45.54</v>
      </c>
      <c r="AX60" s="68">
        <v>50.86</v>
      </c>
      <c r="AY60" s="68">
        <v>53.353000000000002</v>
      </c>
      <c r="AZ60" s="68">
        <v>55.978999999999999</v>
      </c>
      <c r="BA60" s="68">
        <v>59.277999999999999</v>
      </c>
      <c r="BB60" s="68">
        <v>59.756480000000003</v>
      </c>
      <c r="BC60" s="68">
        <v>59.692279999999997</v>
      </c>
      <c r="BD60" s="329">
        <v>57.778170000000003</v>
      </c>
      <c r="BE60" s="329">
        <v>56.048360000000002</v>
      </c>
      <c r="BF60" s="329">
        <v>53.570779999999999</v>
      </c>
      <c r="BG60" s="329">
        <v>51.69023</v>
      </c>
      <c r="BH60" s="329">
        <v>49.01679</v>
      </c>
      <c r="BI60" s="329">
        <v>50.80677</v>
      </c>
      <c r="BJ60" s="329">
        <v>53.668390000000002</v>
      </c>
      <c r="BK60" s="329">
        <v>56.138509999999997</v>
      </c>
      <c r="BL60" s="329">
        <v>57.964550000000003</v>
      </c>
      <c r="BM60" s="329">
        <v>59.054560000000002</v>
      </c>
      <c r="BN60" s="329">
        <v>59.50226</v>
      </c>
      <c r="BO60" s="329">
        <v>59.433819999999997</v>
      </c>
      <c r="BP60" s="329">
        <v>57.590510000000002</v>
      </c>
      <c r="BQ60" s="329">
        <v>55.923009999999998</v>
      </c>
      <c r="BR60" s="329">
        <v>53.509900000000002</v>
      </c>
      <c r="BS60" s="329">
        <v>51.67445</v>
      </c>
      <c r="BT60" s="329">
        <v>49.040309999999998</v>
      </c>
      <c r="BU60" s="329">
        <v>50.868250000000003</v>
      </c>
      <c r="BV60" s="329">
        <v>53.755870000000002</v>
      </c>
    </row>
    <row r="61" spans="1:74" ht="11.1" customHeight="1" x14ac:dyDescent="0.2">
      <c r="A61" s="61" t="s">
        <v>653</v>
      </c>
      <c r="B61" s="175" t="s">
        <v>120</v>
      </c>
      <c r="C61" s="240">
        <v>1018.58331</v>
      </c>
      <c r="D61" s="240">
        <v>1019.874467</v>
      </c>
      <c r="E61" s="240">
        <v>1028.0211879999999</v>
      </c>
      <c r="F61" s="240">
        <v>1058.4508619999999</v>
      </c>
      <c r="G61" s="240">
        <v>1090.5619139999999</v>
      </c>
      <c r="H61" s="240">
        <v>1094.3353090000001</v>
      </c>
      <c r="I61" s="240">
        <v>1098.3901249999999</v>
      </c>
      <c r="J61" s="240">
        <v>1104.0905230000001</v>
      </c>
      <c r="K61" s="240">
        <v>1117.2012850000001</v>
      </c>
      <c r="L61" s="240">
        <v>1110.7935199999999</v>
      </c>
      <c r="M61" s="240">
        <v>1120.163221</v>
      </c>
      <c r="N61" s="240">
        <v>1134.481618</v>
      </c>
      <c r="O61" s="240">
        <v>1156.464446</v>
      </c>
      <c r="P61" s="240">
        <v>1156.8875129999999</v>
      </c>
      <c r="Q61" s="240">
        <v>1190.1140210000001</v>
      </c>
      <c r="R61" s="240">
        <v>1216.1476339999999</v>
      </c>
      <c r="S61" s="240">
        <v>1236.1142580000001</v>
      </c>
      <c r="T61" s="240">
        <v>1244.7067910000001</v>
      </c>
      <c r="U61" s="240">
        <v>1241.2356520000001</v>
      </c>
      <c r="V61" s="240">
        <v>1263.2400339999999</v>
      </c>
      <c r="W61" s="240">
        <v>1272.5814809999999</v>
      </c>
      <c r="X61" s="240">
        <v>1280.1276849999999</v>
      </c>
      <c r="Y61" s="240">
        <v>1294.09897</v>
      </c>
      <c r="Z61" s="240">
        <v>1286.9032979999999</v>
      </c>
      <c r="AA61" s="240">
        <v>1318.5413619999999</v>
      </c>
      <c r="AB61" s="240">
        <v>1322.8420329999999</v>
      </c>
      <c r="AC61" s="240">
        <v>1329.232559</v>
      </c>
      <c r="AD61" s="240">
        <v>1340.0714029999999</v>
      </c>
      <c r="AE61" s="240">
        <v>1355.427702</v>
      </c>
      <c r="AF61" s="240">
        <v>1354.3430040000001</v>
      </c>
      <c r="AG61" s="240">
        <v>1371.3945269999999</v>
      </c>
      <c r="AH61" s="240">
        <v>1371.257173</v>
      </c>
      <c r="AI61" s="240">
        <v>1356.1269130000001</v>
      </c>
      <c r="AJ61" s="240">
        <v>1357.925872</v>
      </c>
      <c r="AK61" s="240">
        <v>1361.1412419999999</v>
      </c>
      <c r="AL61" s="240">
        <v>1334.48974</v>
      </c>
      <c r="AM61" s="240">
        <v>1353.901809</v>
      </c>
      <c r="AN61" s="240">
        <v>1351.529178</v>
      </c>
      <c r="AO61" s="240">
        <v>1337.6190899999999</v>
      </c>
      <c r="AP61" s="240">
        <v>1340.38123</v>
      </c>
      <c r="AQ61" s="240">
        <v>1349.4067910000001</v>
      </c>
      <c r="AR61" s="240">
        <v>1329.998345</v>
      </c>
      <c r="AS61" s="240">
        <v>1318.9905450000001</v>
      </c>
      <c r="AT61" s="240">
        <v>1307.3825280000001</v>
      </c>
      <c r="AU61" s="240">
        <v>1304.7090020000001</v>
      </c>
      <c r="AV61" s="240">
        <v>1274.2749329999999</v>
      </c>
      <c r="AW61" s="240">
        <v>1261.2249420000001</v>
      </c>
      <c r="AX61" s="240">
        <v>1232.120641</v>
      </c>
      <c r="AY61" s="240">
        <v>1215.207733</v>
      </c>
      <c r="AZ61" s="240">
        <v>1210.0505049999999</v>
      </c>
      <c r="BA61" s="240">
        <v>1196.2948819999999</v>
      </c>
      <c r="BB61" s="240">
        <v>1191.7895711000001</v>
      </c>
      <c r="BC61" s="240">
        <v>1213.2794077999999</v>
      </c>
      <c r="BD61" s="333">
        <v>1223.405</v>
      </c>
      <c r="BE61" s="333">
        <v>1231.0989999999999</v>
      </c>
      <c r="BF61" s="333">
        <v>1240.2260000000001</v>
      </c>
      <c r="BG61" s="333">
        <v>1249.3399999999999</v>
      </c>
      <c r="BH61" s="333">
        <v>1240.6020000000001</v>
      </c>
      <c r="BI61" s="333">
        <v>1234.751</v>
      </c>
      <c r="BJ61" s="333">
        <v>1215.202</v>
      </c>
      <c r="BK61" s="333">
        <v>1225.403</v>
      </c>
      <c r="BL61" s="333">
        <v>1230.019</v>
      </c>
      <c r="BM61" s="333">
        <v>1245.1179999999999</v>
      </c>
      <c r="BN61" s="333">
        <v>1264.4480000000001</v>
      </c>
      <c r="BO61" s="333">
        <v>1287.4580000000001</v>
      </c>
      <c r="BP61" s="333">
        <v>1295.73</v>
      </c>
      <c r="BQ61" s="333">
        <v>1303.8530000000001</v>
      </c>
      <c r="BR61" s="333">
        <v>1312.8689999999999</v>
      </c>
      <c r="BS61" s="333">
        <v>1320.6479999999999</v>
      </c>
      <c r="BT61" s="333">
        <v>1315.384</v>
      </c>
      <c r="BU61" s="333">
        <v>1314.8889999999999</v>
      </c>
      <c r="BV61" s="333">
        <v>1295.2270000000001</v>
      </c>
    </row>
    <row r="62" spans="1:74" ht="11.1" customHeight="1" x14ac:dyDescent="0.2">
      <c r="A62" s="61" t="s">
        <v>654</v>
      </c>
      <c r="B62" s="178" t="s">
        <v>538</v>
      </c>
      <c r="C62" s="270">
        <v>695.96900000000005</v>
      </c>
      <c r="D62" s="270">
        <v>695.96900000000005</v>
      </c>
      <c r="E62" s="270">
        <v>695.92899999999997</v>
      </c>
      <c r="F62" s="270">
        <v>693.31500000000005</v>
      </c>
      <c r="G62" s="270">
        <v>690.97199999999998</v>
      </c>
      <c r="H62" s="270">
        <v>690.97199999999998</v>
      </c>
      <c r="I62" s="270">
        <v>690.97199999999998</v>
      </c>
      <c r="J62" s="270">
        <v>690.97199999999998</v>
      </c>
      <c r="K62" s="270">
        <v>690.96900000000005</v>
      </c>
      <c r="L62" s="270">
        <v>690.96600000000001</v>
      </c>
      <c r="M62" s="270">
        <v>690.96299999999997</v>
      </c>
      <c r="N62" s="270">
        <v>690.95899999999995</v>
      </c>
      <c r="O62" s="270">
        <v>690.95600000000002</v>
      </c>
      <c r="P62" s="270">
        <v>690.95299999999997</v>
      </c>
      <c r="Q62" s="270">
        <v>690.95</v>
      </c>
      <c r="R62" s="270">
        <v>690.947</v>
      </c>
      <c r="S62" s="270">
        <v>692.34500000000003</v>
      </c>
      <c r="T62" s="270">
        <v>693.89099999999996</v>
      </c>
      <c r="U62" s="270">
        <v>695.13400000000001</v>
      </c>
      <c r="V62" s="270">
        <v>695.13</v>
      </c>
      <c r="W62" s="270">
        <v>695.12800000000004</v>
      </c>
      <c r="X62" s="270">
        <v>695.12599999999998</v>
      </c>
      <c r="Y62" s="270">
        <v>695.12300000000005</v>
      </c>
      <c r="Z62" s="270">
        <v>695.11900000000003</v>
      </c>
      <c r="AA62" s="270">
        <v>695.11599999999999</v>
      </c>
      <c r="AB62" s="270">
        <v>695.11400000000003</v>
      </c>
      <c r="AC62" s="270">
        <v>695.11199999999997</v>
      </c>
      <c r="AD62" s="270">
        <v>695.10699999999997</v>
      </c>
      <c r="AE62" s="270">
        <v>695.10400000000004</v>
      </c>
      <c r="AF62" s="270">
        <v>695.1</v>
      </c>
      <c r="AG62" s="270">
        <v>695.096</v>
      </c>
      <c r="AH62" s="270">
        <v>695.09299999999996</v>
      </c>
      <c r="AI62" s="270">
        <v>695.09</v>
      </c>
      <c r="AJ62" s="270">
        <v>695.08699999999999</v>
      </c>
      <c r="AK62" s="270">
        <v>695.08399999999995</v>
      </c>
      <c r="AL62" s="270">
        <v>695.08199999999999</v>
      </c>
      <c r="AM62" s="270">
        <v>695.07799999999997</v>
      </c>
      <c r="AN62" s="270">
        <v>694.82500000000005</v>
      </c>
      <c r="AO62" s="270">
        <v>691.51</v>
      </c>
      <c r="AP62" s="270">
        <v>688.78700000000003</v>
      </c>
      <c r="AQ62" s="270">
        <v>684.47799999999995</v>
      </c>
      <c r="AR62" s="270">
        <v>679.17399999999998</v>
      </c>
      <c r="AS62" s="270">
        <v>678.88300000000004</v>
      </c>
      <c r="AT62" s="270">
        <v>678.79899999999998</v>
      </c>
      <c r="AU62" s="270">
        <v>673.64</v>
      </c>
      <c r="AV62" s="270">
        <v>668.95100000000002</v>
      </c>
      <c r="AW62" s="270">
        <v>661.27800000000002</v>
      </c>
      <c r="AX62" s="270">
        <v>662.83100000000002</v>
      </c>
      <c r="AY62" s="270">
        <v>664.23400000000004</v>
      </c>
      <c r="AZ62" s="270">
        <v>665.45799999999997</v>
      </c>
      <c r="BA62" s="270">
        <v>665.45600000000002</v>
      </c>
      <c r="BB62" s="270">
        <v>663.86085714000001</v>
      </c>
      <c r="BC62" s="270">
        <v>660.16800000000001</v>
      </c>
      <c r="BD62" s="335">
        <v>659.08579999999995</v>
      </c>
      <c r="BE62" s="335">
        <v>658.00360000000001</v>
      </c>
      <c r="BF62" s="335">
        <v>656.92129999999997</v>
      </c>
      <c r="BG62" s="335">
        <v>656.92129999999997</v>
      </c>
      <c r="BH62" s="335">
        <v>655.58799999999997</v>
      </c>
      <c r="BI62" s="335">
        <v>654.25469999999996</v>
      </c>
      <c r="BJ62" s="335">
        <v>652.92129999999997</v>
      </c>
      <c r="BK62" s="335">
        <v>651.58799999999997</v>
      </c>
      <c r="BL62" s="335">
        <v>650.25469999999996</v>
      </c>
      <c r="BM62" s="335">
        <v>648.92129999999997</v>
      </c>
      <c r="BN62" s="335">
        <v>647.58799999999997</v>
      </c>
      <c r="BO62" s="335">
        <v>646.25469999999996</v>
      </c>
      <c r="BP62" s="335">
        <v>644.92129999999997</v>
      </c>
      <c r="BQ62" s="335">
        <v>643.58799999999997</v>
      </c>
      <c r="BR62" s="335">
        <v>642.25469999999996</v>
      </c>
      <c r="BS62" s="335">
        <v>640.92129999999997</v>
      </c>
      <c r="BT62" s="335">
        <v>640.38800000000003</v>
      </c>
      <c r="BU62" s="335">
        <v>639.85469999999998</v>
      </c>
      <c r="BV62" s="335">
        <v>639.32129999999995</v>
      </c>
    </row>
    <row r="63" spans="1:74" s="154" customFormat="1" ht="11.1" customHeight="1" x14ac:dyDescent="0.2">
      <c r="A63" s="61"/>
      <c r="B63" s="159"/>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404"/>
      <c r="AZ63" s="404"/>
      <c r="BA63" s="404"/>
      <c r="BB63" s="404"/>
      <c r="BC63" s="404"/>
      <c r="BD63" s="160"/>
      <c r="BE63" s="160"/>
      <c r="BF63" s="160"/>
      <c r="BG63" s="404"/>
      <c r="BH63" s="404"/>
      <c r="BI63" s="404"/>
      <c r="BJ63" s="404"/>
      <c r="BK63" s="404"/>
      <c r="BL63" s="404"/>
      <c r="BM63" s="404"/>
      <c r="BN63" s="404"/>
      <c r="BO63" s="404"/>
      <c r="BP63" s="404"/>
      <c r="BQ63" s="404"/>
      <c r="BR63" s="404"/>
      <c r="BS63" s="404"/>
      <c r="BT63" s="404"/>
      <c r="BU63" s="404"/>
      <c r="BV63" s="404"/>
    </row>
    <row r="64" spans="1:74" s="154" customFormat="1" ht="12" customHeight="1" x14ac:dyDescent="0.2">
      <c r="A64" s="61"/>
      <c r="B64" s="781" t="s">
        <v>1016</v>
      </c>
      <c r="C64" s="782"/>
      <c r="D64" s="782"/>
      <c r="E64" s="782"/>
      <c r="F64" s="782"/>
      <c r="G64" s="782"/>
      <c r="H64" s="782"/>
      <c r="I64" s="782"/>
      <c r="J64" s="782"/>
      <c r="K64" s="782"/>
      <c r="L64" s="782"/>
      <c r="M64" s="782"/>
      <c r="N64" s="782"/>
      <c r="O64" s="782"/>
      <c r="P64" s="782"/>
      <c r="Q64" s="782"/>
      <c r="AY64" s="406"/>
      <c r="AZ64" s="406"/>
      <c r="BA64" s="406"/>
      <c r="BB64" s="406"/>
      <c r="BC64" s="406"/>
      <c r="BD64" s="660"/>
      <c r="BE64" s="660"/>
      <c r="BF64" s="660"/>
      <c r="BG64" s="406"/>
      <c r="BH64" s="406"/>
      <c r="BI64" s="406"/>
      <c r="BJ64" s="406"/>
    </row>
    <row r="65" spans="1:74" s="443" customFormat="1" ht="12" customHeight="1" x14ac:dyDescent="0.2">
      <c r="A65" s="442"/>
      <c r="B65" s="824" t="s">
        <v>1017</v>
      </c>
      <c r="C65" s="804"/>
      <c r="D65" s="804"/>
      <c r="E65" s="804"/>
      <c r="F65" s="804"/>
      <c r="G65" s="804"/>
      <c r="H65" s="804"/>
      <c r="I65" s="804"/>
      <c r="J65" s="804"/>
      <c r="K65" s="804"/>
      <c r="L65" s="804"/>
      <c r="M65" s="804"/>
      <c r="N65" s="804"/>
      <c r="O65" s="804"/>
      <c r="P65" s="804"/>
      <c r="Q65" s="800"/>
      <c r="AY65" s="534"/>
      <c r="AZ65" s="534"/>
      <c r="BA65" s="534"/>
      <c r="BB65" s="534"/>
      <c r="BC65" s="534"/>
      <c r="BD65" s="661"/>
      <c r="BE65" s="661"/>
      <c r="BF65" s="661"/>
      <c r="BG65" s="534"/>
      <c r="BH65" s="534"/>
      <c r="BI65" s="534"/>
      <c r="BJ65" s="534"/>
    </row>
    <row r="66" spans="1:74" s="443" customFormat="1" ht="12" customHeight="1" x14ac:dyDescent="0.2">
      <c r="A66" s="442"/>
      <c r="B66" s="824" t="s">
        <v>1054</v>
      </c>
      <c r="C66" s="804"/>
      <c r="D66" s="804"/>
      <c r="E66" s="804"/>
      <c r="F66" s="804"/>
      <c r="G66" s="804"/>
      <c r="H66" s="804"/>
      <c r="I66" s="804"/>
      <c r="J66" s="804"/>
      <c r="K66" s="804"/>
      <c r="L66" s="804"/>
      <c r="M66" s="804"/>
      <c r="N66" s="804"/>
      <c r="O66" s="804"/>
      <c r="P66" s="804"/>
      <c r="Q66" s="800"/>
      <c r="AY66" s="534"/>
      <c r="AZ66" s="534"/>
      <c r="BA66" s="534"/>
      <c r="BB66" s="534"/>
      <c r="BC66" s="534"/>
      <c r="BD66" s="661"/>
      <c r="BE66" s="661"/>
      <c r="BF66" s="661"/>
      <c r="BG66" s="534"/>
      <c r="BH66" s="534"/>
      <c r="BI66" s="534"/>
      <c r="BJ66" s="534"/>
    </row>
    <row r="67" spans="1:74" s="443" customFormat="1" ht="12" customHeight="1" x14ac:dyDescent="0.2">
      <c r="A67" s="442"/>
      <c r="B67" s="824" t="s">
        <v>1055</v>
      </c>
      <c r="C67" s="804"/>
      <c r="D67" s="804"/>
      <c r="E67" s="804"/>
      <c r="F67" s="804"/>
      <c r="G67" s="804"/>
      <c r="H67" s="804"/>
      <c r="I67" s="804"/>
      <c r="J67" s="804"/>
      <c r="K67" s="804"/>
      <c r="L67" s="804"/>
      <c r="M67" s="804"/>
      <c r="N67" s="804"/>
      <c r="O67" s="804"/>
      <c r="P67" s="804"/>
      <c r="Q67" s="800"/>
      <c r="AY67" s="534"/>
      <c r="AZ67" s="534"/>
      <c r="BA67" s="534"/>
      <c r="BB67" s="534"/>
      <c r="BC67" s="534"/>
      <c r="BD67" s="661"/>
      <c r="BE67" s="661"/>
      <c r="BF67" s="661"/>
      <c r="BG67" s="534"/>
      <c r="BH67" s="534"/>
      <c r="BI67" s="534"/>
      <c r="BJ67" s="534"/>
    </row>
    <row r="68" spans="1:74" s="443" customFormat="1" ht="12" customHeight="1" x14ac:dyDescent="0.2">
      <c r="A68" s="442"/>
      <c r="B68" s="824" t="s">
        <v>1056</v>
      </c>
      <c r="C68" s="804"/>
      <c r="D68" s="804"/>
      <c r="E68" s="804"/>
      <c r="F68" s="804"/>
      <c r="G68" s="804"/>
      <c r="H68" s="804"/>
      <c r="I68" s="804"/>
      <c r="J68" s="804"/>
      <c r="K68" s="804"/>
      <c r="L68" s="804"/>
      <c r="M68" s="804"/>
      <c r="N68" s="804"/>
      <c r="O68" s="804"/>
      <c r="P68" s="804"/>
      <c r="Q68" s="800"/>
      <c r="AY68" s="534"/>
      <c r="AZ68" s="534"/>
      <c r="BA68" s="534"/>
      <c r="BB68" s="534"/>
      <c r="BC68" s="534"/>
      <c r="BD68" s="661"/>
      <c r="BE68" s="661"/>
      <c r="BF68" s="661"/>
      <c r="BG68" s="534"/>
      <c r="BH68" s="534"/>
      <c r="BI68" s="534"/>
      <c r="BJ68" s="534"/>
    </row>
    <row r="69" spans="1:74" s="443" customFormat="1" ht="12" customHeight="1" x14ac:dyDescent="0.2">
      <c r="A69" s="442"/>
      <c r="B69" s="824" t="s">
        <v>1095</v>
      </c>
      <c r="C69" s="800"/>
      <c r="D69" s="800"/>
      <c r="E69" s="800"/>
      <c r="F69" s="800"/>
      <c r="G69" s="800"/>
      <c r="H69" s="800"/>
      <c r="I69" s="800"/>
      <c r="J69" s="800"/>
      <c r="K69" s="800"/>
      <c r="L69" s="800"/>
      <c r="M69" s="800"/>
      <c r="N69" s="800"/>
      <c r="O69" s="800"/>
      <c r="P69" s="800"/>
      <c r="Q69" s="800"/>
      <c r="AY69" s="534"/>
      <c r="AZ69" s="534"/>
      <c r="BA69" s="534"/>
      <c r="BB69" s="534"/>
      <c r="BC69" s="534"/>
      <c r="BD69" s="661"/>
      <c r="BE69" s="661"/>
      <c r="BF69" s="661"/>
      <c r="BG69" s="534"/>
      <c r="BH69" s="534"/>
      <c r="BI69" s="534"/>
      <c r="BJ69" s="534"/>
    </row>
    <row r="70" spans="1:74" s="443" customFormat="1" ht="12" customHeight="1" x14ac:dyDescent="0.2">
      <c r="A70" s="442"/>
      <c r="B70" s="824" t="s">
        <v>1096</v>
      </c>
      <c r="C70" s="804"/>
      <c r="D70" s="804"/>
      <c r="E70" s="804"/>
      <c r="F70" s="804"/>
      <c r="G70" s="804"/>
      <c r="H70" s="804"/>
      <c r="I70" s="804"/>
      <c r="J70" s="804"/>
      <c r="K70" s="804"/>
      <c r="L70" s="804"/>
      <c r="M70" s="804"/>
      <c r="N70" s="804"/>
      <c r="O70" s="804"/>
      <c r="P70" s="804"/>
      <c r="Q70" s="800"/>
      <c r="AY70" s="534"/>
      <c r="AZ70" s="534"/>
      <c r="BA70" s="534"/>
      <c r="BB70" s="534"/>
      <c r="BC70" s="534"/>
      <c r="BD70" s="661"/>
      <c r="BE70" s="661"/>
      <c r="BF70" s="661"/>
      <c r="BG70" s="534"/>
      <c r="BH70" s="534"/>
      <c r="BI70" s="534"/>
      <c r="BJ70" s="534"/>
    </row>
    <row r="71" spans="1:74" s="443" customFormat="1" ht="22.35" customHeight="1" x14ac:dyDescent="0.2">
      <c r="A71" s="442"/>
      <c r="B71" s="823" t="s">
        <v>1203</v>
      </c>
      <c r="C71" s="804"/>
      <c r="D71" s="804"/>
      <c r="E71" s="804"/>
      <c r="F71" s="804"/>
      <c r="G71" s="804"/>
      <c r="H71" s="804"/>
      <c r="I71" s="804"/>
      <c r="J71" s="804"/>
      <c r="K71" s="804"/>
      <c r="L71" s="804"/>
      <c r="M71" s="804"/>
      <c r="N71" s="804"/>
      <c r="O71" s="804"/>
      <c r="P71" s="804"/>
      <c r="Q71" s="800"/>
      <c r="AY71" s="534"/>
      <c r="AZ71" s="534"/>
      <c r="BA71" s="534"/>
      <c r="BB71" s="534"/>
      <c r="BC71" s="534"/>
      <c r="BD71" s="661"/>
      <c r="BE71" s="661"/>
      <c r="BF71" s="661"/>
      <c r="BG71" s="534"/>
      <c r="BH71" s="534"/>
      <c r="BI71" s="534"/>
      <c r="BJ71" s="534"/>
    </row>
    <row r="72" spans="1:74" s="443" customFormat="1" ht="12" customHeight="1" x14ac:dyDescent="0.2">
      <c r="A72" s="442"/>
      <c r="B72" s="803" t="s">
        <v>1041</v>
      </c>
      <c r="C72" s="804"/>
      <c r="D72" s="804"/>
      <c r="E72" s="804"/>
      <c r="F72" s="804"/>
      <c r="G72" s="804"/>
      <c r="H72" s="804"/>
      <c r="I72" s="804"/>
      <c r="J72" s="804"/>
      <c r="K72" s="804"/>
      <c r="L72" s="804"/>
      <c r="M72" s="804"/>
      <c r="N72" s="804"/>
      <c r="O72" s="804"/>
      <c r="P72" s="804"/>
      <c r="Q72" s="800"/>
      <c r="AY72" s="534"/>
      <c r="AZ72" s="534"/>
      <c r="BA72" s="534"/>
      <c r="BB72" s="534"/>
      <c r="BC72" s="534"/>
      <c r="BD72" s="661"/>
      <c r="BE72" s="661"/>
      <c r="BF72" s="661"/>
      <c r="BG72" s="534"/>
      <c r="BH72" s="534"/>
      <c r="BI72" s="534"/>
      <c r="BJ72" s="534"/>
    </row>
    <row r="73" spans="1:74" s="443" customFormat="1" ht="12" customHeight="1" x14ac:dyDescent="0.2">
      <c r="A73" s="442"/>
      <c r="B73" s="825" t="s">
        <v>1057</v>
      </c>
      <c r="C73" s="804"/>
      <c r="D73" s="804"/>
      <c r="E73" s="804"/>
      <c r="F73" s="804"/>
      <c r="G73" s="804"/>
      <c r="H73" s="804"/>
      <c r="I73" s="804"/>
      <c r="J73" s="804"/>
      <c r="K73" s="804"/>
      <c r="L73" s="804"/>
      <c r="M73" s="804"/>
      <c r="N73" s="804"/>
      <c r="O73" s="804"/>
      <c r="P73" s="804"/>
      <c r="Q73" s="800"/>
      <c r="AY73" s="534"/>
      <c r="AZ73" s="534"/>
      <c r="BA73" s="534"/>
      <c r="BB73" s="534"/>
      <c r="BC73" s="534"/>
      <c r="BD73" s="661"/>
      <c r="BE73" s="661"/>
      <c r="BF73" s="661"/>
      <c r="BG73" s="534"/>
      <c r="BH73" s="534"/>
      <c r="BI73" s="534"/>
      <c r="BJ73" s="534"/>
    </row>
    <row r="74" spans="1:74" s="443" customFormat="1" ht="12" customHeight="1" x14ac:dyDescent="0.2">
      <c r="A74" s="442"/>
      <c r="B74" s="825" t="s">
        <v>1058</v>
      </c>
      <c r="C74" s="800"/>
      <c r="D74" s="800"/>
      <c r="E74" s="800"/>
      <c r="F74" s="800"/>
      <c r="G74" s="800"/>
      <c r="H74" s="800"/>
      <c r="I74" s="800"/>
      <c r="J74" s="800"/>
      <c r="K74" s="800"/>
      <c r="L74" s="800"/>
      <c r="M74" s="800"/>
      <c r="N74" s="800"/>
      <c r="O74" s="800"/>
      <c r="P74" s="800"/>
      <c r="Q74" s="800"/>
      <c r="AY74" s="534"/>
      <c r="AZ74" s="534"/>
      <c r="BA74" s="534"/>
      <c r="BB74" s="534"/>
      <c r="BC74" s="534"/>
      <c r="BD74" s="661"/>
      <c r="BE74" s="661"/>
      <c r="BF74" s="661"/>
      <c r="BG74" s="534"/>
      <c r="BH74" s="534"/>
      <c r="BI74" s="534"/>
      <c r="BJ74" s="534"/>
    </row>
    <row r="75" spans="1:74" s="443" customFormat="1" ht="12" customHeight="1" x14ac:dyDescent="0.2">
      <c r="A75" s="442"/>
      <c r="B75" s="803" t="s">
        <v>1059</v>
      </c>
      <c r="C75" s="804"/>
      <c r="D75" s="804"/>
      <c r="E75" s="804"/>
      <c r="F75" s="804"/>
      <c r="G75" s="804"/>
      <c r="H75" s="804"/>
      <c r="I75" s="804"/>
      <c r="J75" s="804"/>
      <c r="K75" s="804"/>
      <c r="L75" s="804"/>
      <c r="M75" s="804"/>
      <c r="N75" s="804"/>
      <c r="O75" s="804"/>
      <c r="P75" s="804"/>
      <c r="Q75" s="800"/>
      <c r="AY75" s="534"/>
      <c r="AZ75" s="534"/>
      <c r="BA75" s="534"/>
      <c r="BB75" s="534"/>
      <c r="BC75" s="534"/>
      <c r="BD75" s="661"/>
      <c r="BE75" s="661"/>
      <c r="BF75" s="661"/>
      <c r="BG75" s="534"/>
      <c r="BH75" s="534"/>
      <c r="BI75" s="534"/>
      <c r="BJ75" s="534"/>
    </row>
    <row r="76" spans="1:74" s="443" customFormat="1" ht="12" customHeight="1" x14ac:dyDescent="0.2">
      <c r="A76" s="442"/>
      <c r="B76" s="805" t="s">
        <v>1060</v>
      </c>
      <c r="C76" s="799"/>
      <c r="D76" s="799"/>
      <c r="E76" s="799"/>
      <c r="F76" s="799"/>
      <c r="G76" s="799"/>
      <c r="H76" s="799"/>
      <c r="I76" s="799"/>
      <c r="J76" s="799"/>
      <c r="K76" s="799"/>
      <c r="L76" s="799"/>
      <c r="M76" s="799"/>
      <c r="N76" s="799"/>
      <c r="O76" s="799"/>
      <c r="P76" s="799"/>
      <c r="Q76" s="800"/>
      <c r="AY76" s="534"/>
      <c r="AZ76" s="534"/>
      <c r="BA76" s="534"/>
      <c r="BB76" s="534"/>
      <c r="BC76" s="534"/>
      <c r="BD76" s="661"/>
      <c r="BE76" s="661"/>
      <c r="BF76" s="661"/>
      <c r="BG76" s="534"/>
      <c r="BH76" s="534"/>
      <c r="BI76" s="534"/>
      <c r="BJ76" s="534"/>
    </row>
    <row r="77" spans="1:74" s="443" customFormat="1" ht="12" customHeight="1" x14ac:dyDescent="0.2">
      <c r="A77" s="442"/>
      <c r="B77" s="798" t="s">
        <v>1045</v>
      </c>
      <c r="C77" s="799"/>
      <c r="D77" s="799"/>
      <c r="E77" s="799"/>
      <c r="F77" s="799"/>
      <c r="G77" s="799"/>
      <c r="H77" s="799"/>
      <c r="I77" s="799"/>
      <c r="J77" s="799"/>
      <c r="K77" s="799"/>
      <c r="L77" s="799"/>
      <c r="M77" s="799"/>
      <c r="N77" s="799"/>
      <c r="O77" s="799"/>
      <c r="P77" s="799"/>
      <c r="Q77" s="800"/>
      <c r="AY77" s="534"/>
      <c r="AZ77" s="534"/>
      <c r="BA77" s="534"/>
      <c r="BB77" s="534"/>
      <c r="BC77" s="534"/>
      <c r="BD77" s="661"/>
      <c r="BE77" s="661"/>
      <c r="BF77" s="661"/>
      <c r="BG77" s="534"/>
      <c r="BH77" s="534"/>
      <c r="BI77" s="534"/>
      <c r="BJ77" s="534"/>
    </row>
    <row r="78" spans="1:74" s="444" customFormat="1" ht="12" customHeight="1" x14ac:dyDescent="0.2">
      <c r="A78" s="436"/>
      <c r="B78" s="812" t="s">
        <v>1147</v>
      </c>
      <c r="C78" s="800"/>
      <c r="D78" s="800"/>
      <c r="E78" s="800"/>
      <c r="F78" s="800"/>
      <c r="G78" s="800"/>
      <c r="H78" s="800"/>
      <c r="I78" s="800"/>
      <c r="J78" s="800"/>
      <c r="K78" s="800"/>
      <c r="L78" s="800"/>
      <c r="M78" s="800"/>
      <c r="N78" s="800"/>
      <c r="O78" s="800"/>
      <c r="P78" s="800"/>
      <c r="Q78" s="800"/>
      <c r="AY78" s="535"/>
      <c r="AZ78" s="535"/>
      <c r="BA78" s="535"/>
      <c r="BB78" s="535"/>
      <c r="BC78" s="535"/>
      <c r="BD78" s="662"/>
      <c r="BE78" s="662"/>
      <c r="BF78" s="662"/>
      <c r="BG78" s="535"/>
      <c r="BH78" s="535"/>
      <c r="BI78" s="535"/>
      <c r="BJ78" s="535"/>
    </row>
    <row r="79" spans="1:74" x14ac:dyDescent="0.2">
      <c r="BK79" s="408"/>
      <c r="BL79" s="408"/>
      <c r="BM79" s="408"/>
      <c r="BN79" s="408"/>
      <c r="BO79" s="408"/>
      <c r="BP79" s="408"/>
      <c r="BQ79" s="408"/>
      <c r="BR79" s="408"/>
      <c r="BS79" s="408"/>
      <c r="BT79" s="408"/>
      <c r="BU79" s="408"/>
      <c r="BV79" s="408"/>
    </row>
    <row r="80" spans="1:74" x14ac:dyDescent="0.2">
      <c r="BK80" s="408"/>
      <c r="BL80" s="408"/>
      <c r="BM80" s="408"/>
      <c r="BN80" s="408"/>
      <c r="BO80" s="408"/>
      <c r="BP80" s="408"/>
      <c r="BQ80" s="408"/>
      <c r="BR80" s="408"/>
      <c r="BS80" s="408"/>
      <c r="BT80" s="408"/>
      <c r="BU80" s="408"/>
      <c r="BV80" s="408"/>
    </row>
    <row r="81" spans="63:74" x14ac:dyDescent="0.2">
      <c r="BK81" s="408"/>
      <c r="BL81" s="408"/>
      <c r="BM81" s="408"/>
      <c r="BN81" s="408"/>
      <c r="BO81" s="408"/>
      <c r="BP81" s="408"/>
      <c r="BQ81" s="408"/>
      <c r="BR81" s="408"/>
      <c r="BS81" s="408"/>
      <c r="BT81" s="408"/>
      <c r="BU81" s="408"/>
      <c r="BV81" s="408"/>
    </row>
    <row r="82" spans="63:74" x14ac:dyDescent="0.2">
      <c r="BK82" s="408"/>
      <c r="BL82" s="408"/>
      <c r="BM82" s="408"/>
      <c r="BN82" s="408"/>
      <c r="BO82" s="408"/>
      <c r="BP82" s="408"/>
      <c r="BQ82" s="408"/>
      <c r="BR82" s="408"/>
      <c r="BS82" s="408"/>
      <c r="BT82" s="408"/>
      <c r="BU82" s="408"/>
      <c r="BV82" s="408"/>
    </row>
    <row r="83" spans="63:74" x14ac:dyDescent="0.2">
      <c r="BK83" s="408"/>
      <c r="BL83" s="408"/>
      <c r="BM83" s="408"/>
      <c r="BN83" s="408"/>
      <c r="BO83" s="408"/>
      <c r="BP83" s="408"/>
      <c r="BQ83" s="408"/>
      <c r="BR83" s="408"/>
      <c r="BS83" s="408"/>
      <c r="BT83" s="408"/>
      <c r="BU83" s="408"/>
      <c r="BV83" s="408"/>
    </row>
    <row r="84" spans="63:74" x14ac:dyDescent="0.2">
      <c r="BK84" s="408"/>
      <c r="BL84" s="408"/>
      <c r="BM84" s="408"/>
      <c r="BN84" s="408"/>
      <c r="BO84" s="408"/>
      <c r="BP84" s="408"/>
      <c r="BQ84" s="408"/>
      <c r="BR84" s="408"/>
      <c r="BS84" s="408"/>
      <c r="BT84" s="408"/>
      <c r="BU84" s="408"/>
      <c r="BV84" s="408"/>
    </row>
    <row r="85" spans="63:74" x14ac:dyDescent="0.2">
      <c r="BK85" s="408"/>
      <c r="BL85" s="408"/>
      <c r="BM85" s="408"/>
      <c r="BN85" s="408"/>
      <c r="BO85" s="408"/>
      <c r="BP85" s="408"/>
      <c r="BQ85" s="408"/>
      <c r="BR85" s="408"/>
      <c r="BS85" s="408"/>
      <c r="BT85" s="408"/>
      <c r="BU85" s="408"/>
      <c r="BV85" s="408"/>
    </row>
    <row r="86" spans="63:74" x14ac:dyDescent="0.2">
      <c r="BK86" s="408"/>
      <c r="BL86" s="408"/>
      <c r="BM86" s="408"/>
      <c r="BN86" s="408"/>
      <c r="BO86" s="408"/>
      <c r="BP86" s="408"/>
      <c r="BQ86" s="408"/>
      <c r="BR86" s="408"/>
      <c r="BS86" s="408"/>
      <c r="BT86" s="408"/>
      <c r="BU86" s="408"/>
      <c r="BV86" s="408"/>
    </row>
    <row r="87" spans="63:74" x14ac:dyDescent="0.2">
      <c r="BK87" s="408"/>
      <c r="BL87" s="408"/>
      <c r="BM87" s="408"/>
      <c r="BN87" s="408"/>
      <c r="BO87" s="408"/>
      <c r="BP87" s="408"/>
      <c r="BQ87" s="408"/>
      <c r="BR87" s="408"/>
      <c r="BS87" s="408"/>
      <c r="BT87" s="408"/>
      <c r="BU87" s="408"/>
      <c r="BV87" s="408"/>
    </row>
    <row r="88" spans="63:74" x14ac:dyDescent="0.2">
      <c r="BK88" s="408"/>
      <c r="BL88" s="408"/>
      <c r="BM88" s="408"/>
      <c r="BN88" s="408"/>
      <c r="BO88" s="408"/>
      <c r="BP88" s="408"/>
      <c r="BQ88" s="408"/>
      <c r="BR88" s="408"/>
      <c r="BS88" s="408"/>
      <c r="BT88" s="408"/>
      <c r="BU88" s="408"/>
      <c r="BV88" s="408"/>
    </row>
    <row r="89" spans="63:74" x14ac:dyDescent="0.2">
      <c r="BK89" s="408"/>
      <c r="BL89" s="408"/>
      <c r="BM89" s="408"/>
      <c r="BN89" s="408"/>
      <c r="BO89" s="408"/>
      <c r="BP89" s="408"/>
      <c r="BQ89" s="408"/>
      <c r="BR89" s="408"/>
      <c r="BS89" s="408"/>
      <c r="BT89" s="408"/>
      <c r="BU89" s="408"/>
      <c r="BV89" s="408"/>
    </row>
    <row r="90" spans="63:74" x14ac:dyDescent="0.2">
      <c r="BK90" s="408"/>
      <c r="BL90" s="408"/>
      <c r="BM90" s="408"/>
      <c r="BN90" s="408"/>
      <c r="BO90" s="408"/>
      <c r="BP90" s="408"/>
      <c r="BQ90" s="408"/>
      <c r="BR90" s="408"/>
      <c r="BS90" s="408"/>
      <c r="BT90" s="408"/>
      <c r="BU90" s="408"/>
      <c r="BV90" s="408"/>
    </row>
    <row r="91" spans="63:74" x14ac:dyDescent="0.2">
      <c r="BK91" s="408"/>
      <c r="BL91" s="408"/>
      <c r="BM91" s="408"/>
      <c r="BN91" s="408"/>
      <c r="BO91" s="408"/>
      <c r="BP91" s="408"/>
      <c r="BQ91" s="408"/>
      <c r="BR91" s="408"/>
      <c r="BS91" s="408"/>
      <c r="BT91" s="408"/>
      <c r="BU91" s="408"/>
      <c r="BV91" s="408"/>
    </row>
    <row r="92" spans="63:74" x14ac:dyDescent="0.2">
      <c r="BK92" s="408"/>
      <c r="BL92" s="408"/>
      <c r="BM92" s="408"/>
      <c r="BN92" s="408"/>
      <c r="BO92" s="408"/>
      <c r="BP92" s="408"/>
      <c r="BQ92" s="408"/>
      <c r="BR92" s="408"/>
      <c r="BS92" s="408"/>
      <c r="BT92" s="408"/>
      <c r="BU92" s="408"/>
      <c r="BV92" s="408"/>
    </row>
    <row r="93" spans="63:74" x14ac:dyDescent="0.2">
      <c r="BK93" s="408"/>
      <c r="BL93" s="408"/>
      <c r="BM93" s="408"/>
      <c r="BN93" s="408"/>
      <c r="BO93" s="408"/>
      <c r="BP93" s="408"/>
      <c r="BQ93" s="408"/>
      <c r="BR93" s="408"/>
      <c r="BS93" s="408"/>
      <c r="BT93" s="408"/>
      <c r="BU93" s="408"/>
      <c r="BV93" s="408"/>
    </row>
    <row r="94" spans="63:74" x14ac:dyDescent="0.2">
      <c r="BK94" s="408"/>
      <c r="BL94" s="408"/>
      <c r="BM94" s="408"/>
      <c r="BN94" s="408"/>
      <c r="BO94" s="408"/>
      <c r="BP94" s="408"/>
      <c r="BQ94" s="408"/>
      <c r="BR94" s="408"/>
      <c r="BS94" s="408"/>
      <c r="BT94" s="408"/>
      <c r="BU94" s="408"/>
      <c r="BV94" s="408"/>
    </row>
    <row r="95" spans="63:74" x14ac:dyDescent="0.2">
      <c r="BK95" s="408"/>
      <c r="BL95" s="408"/>
      <c r="BM95" s="408"/>
      <c r="BN95" s="408"/>
      <c r="BO95" s="408"/>
      <c r="BP95" s="408"/>
      <c r="BQ95" s="408"/>
      <c r="BR95" s="408"/>
      <c r="BS95" s="408"/>
      <c r="BT95" s="408"/>
      <c r="BU95" s="408"/>
      <c r="BV95" s="408"/>
    </row>
    <row r="96" spans="63:74" x14ac:dyDescent="0.2">
      <c r="BK96" s="408"/>
      <c r="BL96" s="408"/>
      <c r="BM96" s="408"/>
      <c r="BN96" s="408"/>
      <c r="BO96" s="408"/>
      <c r="BP96" s="408"/>
      <c r="BQ96" s="408"/>
      <c r="BR96" s="408"/>
      <c r="BS96" s="408"/>
      <c r="BT96" s="408"/>
      <c r="BU96" s="408"/>
      <c r="BV96" s="408"/>
    </row>
    <row r="97" spans="63:74" x14ac:dyDescent="0.2">
      <c r="BK97" s="408"/>
      <c r="BL97" s="408"/>
      <c r="BM97" s="408"/>
      <c r="BN97" s="408"/>
      <c r="BO97" s="408"/>
      <c r="BP97" s="408"/>
      <c r="BQ97" s="408"/>
      <c r="BR97" s="408"/>
      <c r="BS97" s="408"/>
      <c r="BT97" s="408"/>
      <c r="BU97" s="408"/>
      <c r="BV97" s="408"/>
    </row>
    <row r="98" spans="63:74" x14ac:dyDescent="0.2">
      <c r="BK98" s="408"/>
      <c r="BL98" s="408"/>
      <c r="BM98" s="408"/>
      <c r="BN98" s="408"/>
      <c r="BO98" s="408"/>
      <c r="BP98" s="408"/>
      <c r="BQ98" s="408"/>
      <c r="BR98" s="408"/>
      <c r="BS98" s="408"/>
      <c r="BT98" s="408"/>
      <c r="BU98" s="408"/>
      <c r="BV98" s="408"/>
    </row>
    <row r="99" spans="63:74" x14ac:dyDescent="0.2">
      <c r="BK99" s="408"/>
      <c r="BL99" s="408"/>
      <c r="BM99" s="408"/>
      <c r="BN99" s="408"/>
      <c r="BO99" s="408"/>
      <c r="BP99" s="408"/>
      <c r="BQ99" s="408"/>
      <c r="BR99" s="408"/>
      <c r="BS99" s="408"/>
      <c r="BT99" s="408"/>
      <c r="BU99" s="408"/>
      <c r="BV99" s="408"/>
    </row>
    <row r="100" spans="63:74" x14ac:dyDescent="0.2">
      <c r="BK100" s="408"/>
      <c r="BL100" s="408"/>
      <c r="BM100" s="408"/>
      <c r="BN100" s="408"/>
      <c r="BO100" s="408"/>
      <c r="BP100" s="408"/>
      <c r="BQ100" s="408"/>
      <c r="BR100" s="408"/>
      <c r="BS100" s="408"/>
      <c r="BT100" s="408"/>
      <c r="BU100" s="408"/>
      <c r="BV100" s="408"/>
    </row>
    <row r="101" spans="63:74" x14ac:dyDescent="0.2">
      <c r="BK101" s="408"/>
      <c r="BL101" s="408"/>
      <c r="BM101" s="408"/>
      <c r="BN101" s="408"/>
      <c r="BO101" s="408"/>
      <c r="BP101" s="408"/>
      <c r="BQ101" s="408"/>
      <c r="BR101" s="408"/>
      <c r="BS101" s="408"/>
      <c r="BT101" s="408"/>
      <c r="BU101" s="408"/>
      <c r="BV101" s="408"/>
    </row>
    <row r="102" spans="63:74" x14ac:dyDescent="0.2">
      <c r="BK102" s="408"/>
      <c r="BL102" s="408"/>
      <c r="BM102" s="408"/>
      <c r="BN102" s="408"/>
      <c r="BO102" s="408"/>
      <c r="BP102" s="408"/>
      <c r="BQ102" s="408"/>
      <c r="BR102" s="408"/>
      <c r="BS102" s="408"/>
      <c r="BT102" s="408"/>
      <c r="BU102" s="408"/>
      <c r="BV102" s="408"/>
    </row>
    <row r="103" spans="63:74" x14ac:dyDescent="0.2">
      <c r="BK103" s="408"/>
      <c r="BL103" s="408"/>
      <c r="BM103" s="408"/>
      <c r="BN103" s="408"/>
      <c r="BO103" s="408"/>
      <c r="BP103" s="408"/>
      <c r="BQ103" s="408"/>
      <c r="BR103" s="408"/>
      <c r="BS103" s="408"/>
      <c r="BT103" s="408"/>
      <c r="BU103" s="408"/>
      <c r="BV103" s="408"/>
    </row>
    <row r="104" spans="63:74" x14ac:dyDescent="0.2">
      <c r="BK104" s="408"/>
      <c r="BL104" s="408"/>
      <c r="BM104" s="408"/>
      <c r="BN104" s="408"/>
      <c r="BO104" s="408"/>
      <c r="BP104" s="408"/>
      <c r="BQ104" s="408"/>
      <c r="BR104" s="408"/>
      <c r="BS104" s="408"/>
      <c r="BT104" s="408"/>
      <c r="BU104" s="408"/>
      <c r="BV104" s="408"/>
    </row>
    <row r="105" spans="63:74" x14ac:dyDescent="0.2">
      <c r="BK105" s="408"/>
      <c r="BL105" s="408"/>
      <c r="BM105" s="408"/>
      <c r="BN105" s="408"/>
      <c r="BO105" s="408"/>
      <c r="BP105" s="408"/>
      <c r="BQ105" s="408"/>
      <c r="BR105" s="408"/>
      <c r="BS105" s="408"/>
      <c r="BT105" s="408"/>
      <c r="BU105" s="408"/>
      <c r="BV105" s="408"/>
    </row>
    <row r="106" spans="63:74" x14ac:dyDescent="0.2">
      <c r="BK106" s="408"/>
      <c r="BL106" s="408"/>
      <c r="BM106" s="408"/>
      <c r="BN106" s="408"/>
      <c r="BO106" s="408"/>
      <c r="BP106" s="408"/>
      <c r="BQ106" s="408"/>
      <c r="BR106" s="408"/>
      <c r="BS106" s="408"/>
      <c r="BT106" s="408"/>
      <c r="BU106" s="408"/>
      <c r="BV106" s="408"/>
    </row>
    <row r="107" spans="63:74" x14ac:dyDescent="0.2">
      <c r="BK107" s="408"/>
      <c r="BL107" s="408"/>
      <c r="BM107" s="408"/>
      <c r="BN107" s="408"/>
      <c r="BO107" s="408"/>
      <c r="BP107" s="408"/>
      <c r="BQ107" s="408"/>
      <c r="BR107" s="408"/>
      <c r="BS107" s="408"/>
      <c r="BT107" s="408"/>
      <c r="BU107" s="408"/>
      <c r="BV107" s="408"/>
    </row>
    <row r="108" spans="63:74" x14ac:dyDescent="0.2">
      <c r="BK108" s="408"/>
      <c r="BL108" s="408"/>
      <c r="BM108" s="408"/>
      <c r="BN108" s="408"/>
      <c r="BO108" s="408"/>
      <c r="BP108" s="408"/>
      <c r="BQ108" s="408"/>
      <c r="BR108" s="408"/>
      <c r="BS108" s="408"/>
      <c r="BT108" s="408"/>
      <c r="BU108" s="408"/>
      <c r="BV108" s="408"/>
    </row>
    <row r="109" spans="63:74" x14ac:dyDescent="0.2">
      <c r="BK109" s="408"/>
      <c r="BL109" s="408"/>
      <c r="BM109" s="408"/>
      <c r="BN109" s="408"/>
      <c r="BO109" s="408"/>
      <c r="BP109" s="408"/>
      <c r="BQ109" s="408"/>
      <c r="BR109" s="408"/>
      <c r="BS109" s="408"/>
      <c r="BT109" s="408"/>
      <c r="BU109" s="408"/>
      <c r="BV109" s="408"/>
    </row>
    <row r="110" spans="63:74" x14ac:dyDescent="0.2">
      <c r="BK110" s="408"/>
      <c r="BL110" s="408"/>
      <c r="BM110" s="408"/>
      <c r="BN110" s="408"/>
      <c r="BO110" s="408"/>
      <c r="BP110" s="408"/>
      <c r="BQ110" s="408"/>
      <c r="BR110" s="408"/>
      <c r="BS110" s="408"/>
      <c r="BT110" s="408"/>
      <c r="BU110" s="408"/>
      <c r="BV110" s="408"/>
    </row>
    <row r="111" spans="63:74" x14ac:dyDescent="0.2">
      <c r="BK111" s="408"/>
      <c r="BL111" s="408"/>
      <c r="BM111" s="408"/>
      <c r="BN111" s="408"/>
      <c r="BO111" s="408"/>
      <c r="BP111" s="408"/>
      <c r="BQ111" s="408"/>
      <c r="BR111" s="408"/>
      <c r="BS111" s="408"/>
      <c r="BT111" s="408"/>
      <c r="BU111" s="408"/>
      <c r="BV111" s="408"/>
    </row>
    <row r="112" spans="63:74" x14ac:dyDescent="0.2">
      <c r="BK112" s="408"/>
      <c r="BL112" s="408"/>
      <c r="BM112" s="408"/>
      <c r="BN112" s="408"/>
      <c r="BO112" s="408"/>
      <c r="BP112" s="408"/>
      <c r="BQ112" s="408"/>
      <c r="BR112" s="408"/>
      <c r="BS112" s="408"/>
      <c r="BT112" s="408"/>
      <c r="BU112" s="408"/>
      <c r="BV112" s="408"/>
    </row>
    <row r="113" spans="63:74" x14ac:dyDescent="0.2">
      <c r="BK113" s="408"/>
      <c r="BL113" s="408"/>
      <c r="BM113" s="408"/>
      <c r="BN113" s="408"/>
      <c r="BO113" s="408"/>
      <c r="BP113" s="408"/>
      <c r="BQ113" s="408"/>
      <c r="BR113" s="408"/>
      <c r="BS113" s="408"/>
      <c r="BT113" s="408"/>
      <c r="BU113" s="408"/>
      <c r="BV113" s="408"/>
    </row>
    <row r="114" spans="63:74" x14ac:dyDescent="0.2">
      <c r="BK114" s="408"/>
      <c r="BL114" s="408"/>
      <c r="BM114" s="408"/>
      <c r="BN114" s="408"/>
      <c r="BO114" s="408"/>
      <c r="BP114" s="408"/>
      <c r="BQ114" s="408"/>
      <c r="BR114" s="408"/>
      <c r="BS114" s="408"/>
      <c r="BT114" s="408"/>
      <c r="BU114" s="408"/>
      <c r="BV114" s="408"/>
    </row>
    <row r="115" spans="63:74" x14ac:dyDescent="0.2">
      <c r="BK115" s="408"/>
      <c r="BL115" s="408"/>
      <c r="BM115" s="408"/>
      <c r="BN115" s="408"/>
      <c r="BO115" s="408"/>
      <c r="BP115" s="408"/>
      <c r="BQ115" s="408"/>
      <c r="BR115" s="408"/>
      <c r="BS115" s="408"/>
      <c r="BT115" s="408"/>
      <c r="BU115" s="408"/>
      <c r="BV115" s="408"/>
    </row>
    <row r="116" spans="63:74" x14ac:dyDescent="0.2">
      <c r="BK116" s="408"/>
      <c r="BL116" s="408"/>
      <c r="BM116" s="408"/>
      <c r="BN116" s="408"/>
      <c r="BO116" s="408"/>
      <c r="BP116" s="408"/>
      <c r="BQ116" s="408"/>
      <c r="BR116" s="408"/>
      <c r="BS116" s="408"/>
      <c r="BT116" s="408"/>
      <c r="BU116" s="408"/>
      <c r="BV116" s="408"/>
    </row>
    <row r="117" spans="63:74" x14ac:dyDescent="0.2">
      <c r="BK117" s="408"/>
      <c r="BL117" s="408"/>
      <c r="BM117" s="408"/>
      <c r="BN117" s="408"/>
      <c r="BO117" s="408"/>
      <c r="BP117" s="408"/>
      <c r="BQ117" s="408"/>
      <c r="BR117" s="408"/>
      <c r="BS117" s="408"/>
      <c r="BT117" s="408"/>
      <c r="BU117" s="408"/>
      <c r="BV117" s="408"/>
    </row>
    <row r="118" spans="63:74" x14ac:dyDescent="0.2">
      <c r="BK118" s="408"/>
      <c r="BL118" s="408"/>
      <c r="BM118" s="408"/>
      <c r="BN118" s="408"/>
      <c r="BO118" s="408"/>
      <c r="BP118" s="408"/>
      <c r="BQ118" s="408"/>
      <c r="BR118" s="408"/>
      <c r="BS118" s="408"/>
      <c r="BT118" s="408"/>
      <c r="BU118" s="408"/>
      <c r="BV118" s="408"/>
    </row>
    <row r="119" spans="63:74" x14ac:dyDescent="0.2">
      <c r="BK119" s="408"/>
      <c r="BL119" s="408"/>
      <c r="BM119" s="408"/>
      <c r="BN119" s="408"/>
      <c r="BO119" s="408"/>
      <c r="BP119" s="408"/>
      <c r="BQ119" s="408"/>
      <c r="BR119" s="408"/>
      <c r="BS119" s="408"/>
      <c r="BT119" s="408"/>
      <c r="BU119" s="408"/>
      <c r="BV119" s="408"/>
    </row>
    <row r="120" spans="63:74" x14ac:dyDescent="0.2">
      <c r="BK120" s="408"/>
      <c r="BL120" s="408"/>
      <c r="BM120" s="408"/>
      <c r="BN120" s="408"/>
      <c r="BO120" s="408"/>
      <c r="BP120" s="408"/>
      <c r="BQ120" s="408"/>
      <c r="BR120" s="408"/>
      <c r="BS120" s="408"/>
      <c r="BT120" s="408"/>
      <c r="BU120" s="408"/>
      <c r="BV120" s="408"/>
    </row>
    <row r="121" spans="63:74" x14ac:dyDescent="0.2">
      <c r="BK121" s="408"/>
      <c r="BL121" s="408"/>
      <c r="BM121" s="408"/>
      <c r="BN121" s="408"/>
      <c r="BO121" s="408"/>
      <c r="BP121" s="408"/>
      <c r="BQ121" s="408"/>
      <c r="BR121" s="408"/>
      <c r="BS121" s="408"/>
      <c r="BT121" s="408"/>
      <c r="BU121" s="408"/>
      <c r="BV121" s="408"/>
    </row>
    <row r="122" spans="63:74" x14ac:dyDescent="0.2">
      <c r="BK122" s="408"/>
      <c r="BL122" s="408"/>
      <c r="BM122" s="408"/>
      <c r="BN122" s="408"/>
      <c r="BO122" s="408"/>
      <c r="BP122" s="408"/>
      <c r="BQ122" s="408"/>
      <c r="BR122" s="408"/>
      <c r="BS122" s="408"/>
      <c r="BT122" s="408"/>
      <c r="BU122" s="408"/>
      <c r="BV122" s="408"/>
    </row>
    <row r="123" spans="63:74" x14ac:dyDescent="0.2">
      <c r="BK123" s="408"/>
      <c r="BL123" s="408"/>
      <c r="BM123" s="408"/>
      <c r="BN123" s="408"/>
      <c r="BO123" s="408"/>
      <c r="BP123" s="408"/>
      <c r="BQ123" s="408"/>
      <c r="BR123" s="408"/>
      <c r="BS123" s="408"/>
      <c r="BT123" s="408"/>
      <c r="BU123" s="408"/>
      <c r="BV123" s="408"/>
    </row>
    <row r="124" spans="63:74" x14ac:dyDescent="0.2">
      <c r="BK124" s="408"/>
      <c r="BL124" s="408"/>
      <c r="BM124" s="408"/>
      <c r="BN124" s="408"/>
      <c r="BO124" s="408"/>
      <c r="BP124" s="408"/>
      <c r="BQ124" s="408"/>
      <c r="BR124" s="408"/>
      <c r="BS124" s="408"/>
      <c r="BT124" s="408"/>
      <c r="BU124" s="408"/>
      <c r="BV124" s="408"/>
    </row>
    <row r="125" spans="63:74" x14ac:dyDescent="0.2">
      <c r="BK125" s="408"/>
      <c r="BL125" s="408"/>
      <c r="BM125" s="408"/>
      <c r="BN125" s="408"/>
      <c r="BO125" s="408"/>
      <c r="BP125" s="408"/>
      <c r="BQ125" s="408"/>
      <c r="BR125" s="408"/>
      <c r="BS125" s="408"/>
      <c r="BT125" s="408"/>
      <c r="BU125" s="408"/>
      <c r="BV125" s="408"/>
    </row>
    <row r="126" spans="63:74" x14ac:dyDescent="0.2">
      <c r="BK126" s="408"/>
      <c r="BL126" s="408"/>
      <c r="BM126" s="408"/>
      <c r="BN126" s="408"/>
      <c r="BO126" s="408"/>
      <c r="BP126" s="408"/>
      <c r="BQ126" s="408"/>
      <c r="BR126" s="408"/>
      <c r="BS126" s="408"/>
      <c r="BT126" s="408"/>
      <c r="BU126" s="408"/>
      <c r="BV126" s="408"/>
    </row>
    <row r="127" spans="63:74" x14ac:dyDescent="0.2">
      <c r="BK127" s="408"/>
      <c r="BL127" s="408"/>
      <c r="BM127" s="408"/>
      <c r="BN127" s="408"/>
      <c r="BO127" s="408"/>
      <c r="BP127" s="408"/>
      <c r="BQ127" s="408"/>
      <c r="BR127" s="408"/>
      <c r="BS127" s="408"/>
      <c r="BT127" s="408"/>
      <c r="BU127" s="408"/>
      <c r="BV127" s="408"/>
    </row>
    <row r="128" spans="63:74" x14ac:dyDescent="0.2">
      <c r="BK128" s="408"/>
      <c r="BL128" s="408"/>
      <c r="BM128" s="408"/>
      <c r="BN128" s="408"/>
      <c r="BO128" s="408"/>
      <c r="BP128" s="408"/>
      <c r="BQ128" s="408"/>
      <c r="BR128" s="408"/>
      <c r="BS128" s="408"/>
      <c r="BT128" s="408"/>
      <c r="BU128" s="408"/>
      <c r="BV128" s="408"/>
    </row>
    <row r="129" spans="63:74" x14ac:dyDescent="0.2">
      <c r="BK129" s="408"/>
      <c r="BL129" s="408"/>
      <c r="BM129" s="408"/>
      <c r="BN129" s="408"/>
      <c r="BO129" s="408"/>
      <c r="BP129" s="408"/>
      <c r="BQ129" s="408"/>
      <c r="BR129" s="408"/>
      <c r="BS129" s="408"/>
      <c r="BT129" s="408"/>
      <c r="BU129" s="408"/>
      <c r="BV129" s="408"/>
    </row>
    <row r="130" spans="63:74" x14ac:dyDescent="0.2">
      <c r="BK130" s="408"/>
      <c r="BL130" s="408"/>
      <c r="BM130" s="408"/>
      <c r="BN130" s="408"/>
      <c r="BO130" s="408"/>
      <c r="BP130" s="408"/>
      <c r="BQ130" s="408"/>
      <c r="BR130" s="408"/>
      <c r="BS130" s="408"/>
      <c r="BT130" s="408"/>
      <c r="BU130" s="408"/>
      <c r="BV130" s="408"/>
    </row>
    <row r="131" spans="63:74" x14ac:dyDescent="0.2">
      <c r="BK131" s="408"/>
      <c r="BL131" s="408"/>
      <c r="BM131" s="408"/>
      <c r="BN131" s="408"/>
      <c r="BO131" s="408"/>
      <c r="BP131" s="408"/>
      <c r="BQ131" s="408"/>
      <c r="BR131" s="408"/>
      <c r="BS131" s="408"/>
      <c r="BT131" s="408"/>
      <c r="BU131" s="408"/>
      <c r="BV131" s="408"/>
    </row>
    <row r="132" spans="63:74" x14ac:dyDescent="0.2">
      <c r="BK132" s="408"/>
      <c r="BL132" s="408"/>
      <c r="BM132" s="408"/>
      <c r="BN132" s="408"/>
      <c r="BO132" s="408"/>
      <c r="BP132" s="408"/>
      <c r="BQ132" s="408"/>
      <c r="BR132" s="408"/>
      <c r="BS132" s="408"/>
      <c r="BT132" s="408"/>
      <c r="BU132" s="408"/>
      <c r="BV132" s="408"/>
    </row>
    <row r="133" spans="63:74" x14ac:dyDescent="0.2">
      <c r="BK133" s="408"/>
      <c r="BL133" s="408"/>
      <c r="BM133" s="408"/>
      <c r="BN133" s="408"/>
      <c r="BO133" s="408"/>
      <c r="BP133" s="408"/>
      <c r="BQ133" s="408"/>
      <c r="BR133" s="408"/>
      <c r="BS133" s="408"/>
      <c r="BT133" s="408"/>
      <c r="BU133" s="408"/>
      <c r="BV133" s="408"/>
    </row>
    <row r="134" spans="63:74" x14ac:dyDescent="0.2">
      <c r="BK134" s="408"/>
      <c r="BL134" s="408"/>
      <c r="BM134" s="408"/>
      <c r="BN134" s="408"/>
      <c r="BO134" s="408"/>
      <c r="BP134" s="408"/>
      <c r="BQ134" s="408"/>
      <c r="BR134" s="408"/>
      <c r="BS134" s="408"/>
      <c r="BT134" s="408"/>
      <c r="BU134" s="408"/>
      <c r="BV134" s="408"/>
    </row>
    <row r="135" spans="63:74" x14ac:dyDescent="0.2">
      <c r="BK135" s="408"/>
      <c r="BL135" s="408"/>
      <c r="BM135" s="408"/>
      <c r="BN135" s="408"/>
      <c r="BO135" s="408"/>
      <c r="BP135" s="408"/>
      <c r="BQ135" s="408"/>
      <c r="BR135" s="408"/>
      <c r="BS135" s="408"/>
      <c r="BT135" s="408"/>
      <c r="BU135" s="408"/>
      <c r="BV135" s="408"/>
    </row>
    <row r="136" spans="63:74" x14ac:dyDescent="0.2">
      <c r="BK136" s="408"/>
      <c r="BL136" s="408"/>
      <c r="BM136" s="408"/>
      <c r="BN136" s="408"/>
      <c r="BO136" s="408"/>
      <c r="BP136" s="408"/>
      <c r="BQ136" s="408"/>
      <c r="BR136" s="408"/>
      <c r="BS136" s="408"/>
      <c r="BT136" s="408"/>
      <c r="BU136" s="408"/>
      <c r="BV136" s="408"/>
    </row>
    <row r="137" spans="63:74" x14ac:dyDescent="0.2">
      <c r="BK137" s="408"/>
      <c r="BL137" s="408"/>
      <c r="BM137" s="408"/>
      <c r="BN137" s="408"/>
      <c r="BO137" s="408"/>
      <c r="BP137" s="408"/>
      <c r="BQ137" s="408"/>
      <c r="BR137" s="408"/>
      <c r="BS137" s="408"/>
      <c r="BT137" s="408"/>
      <c r="BU137" s="408"/>
      <c r="BV137" s="408"/>
    </row>
    <row r="138" spans="63:74" x14ac:dyDescent="0.2">
      <c r="BK138" s="408"/>
      <c r="BL138" s="408"/>
      <c r="BM138" s="408"/>
      <c r="BN138" s="408"/>
      <c r="BO138" s="408"/>
      <c r="BP138" s="408"/>
      <c r="BQ138" s="408"/>
      <c r="BR138" s="408"/>
      <c r="BS138" s="408"/>
      <c r="BT138" s="408"/>
      <c r="BU138" s="408"/>
      <c r="BV138" s="408"/>
    </row>
    <row r="139" spans="63:74" x14ac:dyDescent="0.2">
      <c r="BK139" s="408"/>
      <c r="BL139" s="408"/>
      <c r="BM139" s="408"/>
      <c r="BN139" s="408"/>
      <c r="BO139" s="408"/>
      <c r="BP139" s="408"/>
      <c r="BQ139" s="408"/>
      <c r="BR139" s="408"/>
      <c r="BS139" s="408"/>
      <c r="BT139" s="408"/>
      <c r="BU139" s="408"/>
      <c r="BV139" s="408"/>
    </row>
    <row r="140" spans="63:74" x14ac:dyDescent="0.2">
      <c r="BK140" s="408"/>
      <c r="BL140" s="408"/>
      <c r="BM140" s="408"/>
      <c r="BN140" s="408"/>
      <c r="BO140" s="408"/>
      <c r="BP140" s="408"/>
      <c r="BQ140" s="408"/>
      <c r="BR140" s="408"/>
      <c r="BS140" s="408"/>
      <c r="BT140" s="408"/>
      <c r="BU140" s="408"/>
      <c r="BV140" s="408"/>
    </row>
  </sheetData>
  <mergeCells count="23">
    <mergeCell ref="B77:Q77"/>
    <mergeCell ref="B78:Q78"/>
    <mergeCell ref="B73:Q73"/>
    <mergeCell ref="B74:Q74"/>
    <mergeCell ref="B75:Q75"/>
    <mergeCell ref="B76:Q76"/>
    <mergeCell ref="B71:Q71"/>
    <mergeCell ref="B72:Q72"/>
    <mergeCell ref="B69:Q69"/>
    <mergeCell ref="A1:A2"/>
    <mergeCell ref="B64:Q64"/>
    <mergeCell ref="B65:Q65"/>
    <mergeCell ref="B66:Q66"/>
    <mergeCell ref="B67:Q67"/>
    <mergeCell ref="B68:Q68"/>
    <mergeCell ref="B70:Q70"/>
    <mergeCell ref="BK3:BV3"/>
    <mergeCell ref="B1:AL1"/>
    <mergeCell ref="C3:N3"/>
    <mergeCell ref="O3:Z3"/>
    <mergeCell ref="AA3:AL3"/>
    <mergeCell ref="AM3:AX3"/>
    <mergeCell ref="AY3:BJ3"/>
  </mergeCells>
  <phoneticPr fontId="6" type="noConversion"/>
  <hyperlinks>
    <hyperlink ref="A1:A2" location="Contents!A1" display="Table of Contents"/>
  </hyperlinks>
  <pageMargins left="0.25" right="0.25" top="0.25" bottom="0.25" header="1" footer="1"/>
  <pageSetup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Dates</vt:lpstr>
      <vt:lpstr>Contents</vt:lpstr>
      <vt:lpstr>1tab</vt:lpstr>
      <vt:lpstr>2tab</vt:lpstr>
      <vt:lpstr>3atab</vt:lpstr>
      <vt:lpstr>3btab</vt:lpstr>
      <vt:lpstr>3ctab</vt:lpstr>
      <vt:lpstr>3dtab</vt:lpstr>
      <vt:lpstr>4atab</vt:lpstr>
      <vt:lpstr>4btab</vt:lpstr>
      <vt:lpstr>4ctab</vt:lpstr>
      <vt:lpstr>5atab</vt:lpstr>
      <vt:lpstr>5btab</vt:lpstr>
      <vt:lpstr>6tab</vt:lpstr>
      <vt:lpstr>7atab</vt:lpstr>
      <vt:lpstr>7btab</vt:lpstr>
      <vt:lpstr>7ctab</vt:lpstr>
      <vt:lpstr>7dtab</vt:lpstr>
      <vt:lpstr>7etab</vt:lpstr>
      <vt:lpstr>8atab</vt:lpstr>
      <vt:lpstr>8btab</vt:lpstr>
      <vt:lpstr>9atab</vt:lpstr>
      <vt:lpstr>9btab</vt:lpstr>
      <vt:lpstr>9ctab</vt:lpstr>
      <vt:lpstr>'1tab'!Print_Area</vt:lpstr>
      <vt:lpstr>'2tab'!Print_Area</vt:lpstr>
      <vt:lpstr>'3atab'!Print_Area</vt:lpstr>
      <vt:lpstr>'3btab'!Print_Area</vt:lpstr>
      <vt:lpstr>'3ctab'!Print_Area</vt:lpstr>
      <vt:lpstr>'3dtab'!Print_Area</vt:lpstr>
      <vt:lpstr>'4atab'!Print_Area</vt:lpstr>
      <vt:lpstr>'4btab'!Print_Area</vt:lpstr>
      <vt:lpstr>'4ctab'!Print_Area</vt:lpstr>
      <vt:lpstr>'5atab'!Print_Area</vt:lpstr>
      <vt:lpstr>'5btab'!Print_Area</vt:lpstr>
      <vt:lpstr>'6tab'!Print_Area</vt:lpstr>
      <vt:lpstr>'7atab'!Print_Area</vt:lpstr>
      <vt:lpstr>'7btab'!Print_Area</vt:lpstr>
      <vt:lpstr>'7ctab'!Print_Area</vt:lpstr>
      <vt:lpstr>'7dtab'!Print_Area</vt:lpstr>
      <vt:lpstr>'7etab'!Print_Area</vt:lpstr>
      <vt:lpstr>'8atab'!Print_Area</vt:lpstr>
      <vt:lpstr>'9atab'!Print_Area</vt:lpstr>
      <vt:lpstr>'9btab'!Print_Area</vt:lpstr>
      <vt:lpstr>'9ctab'!Print_Area</vt:lpstr>
      <vt:lpstr>Contents!Print_Area</vt:lpstr>
    </vt:vector>
  </TitlesOfParts>
  <Company>DOE/EIA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EIA</dc:creator>
  <cp:lastModifiedBy>Hess, Timothy </cp:lastModifiedBy>
  <cp:lastPrinted>2013-09-11T15:47:32Z</cp:lastPrinted>
  <dcterms:created xsi:type="dcterms:W3CDTF">2006-10-10T12:45:59Z</dcterms:created>
  <dcterms:modified xsi:type="dcterms:W3CDTF">2018-06-07T20:14:54Z</dcterms:modified>
</cp:coreProperties>
</file>